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O_list" sheetId="1" state="visible" r:id="rId2"/>
    <sheet name="MAP_IO" sheetId="2" state="visible" r:id="rId3"/>
    <sheet name="Siemens XML fra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<sst xmlns="http://schemas.openxmlformats.org/spreadsheetml/2006/main" count="333" uniqueCount="125">
  <si>
    <t xml:space="preserve">Tag</t>
  </si>
  <si>
    <t xml:space="preserve">Comment</t>
  </si>
  <si>
    <t xml:space="preserve">IO type</t>
  </si>
  <si>
    <t xml:space="preserve">Selected Device
EtherCAT, Profibus or Profinet</t>
  </si>
  <si>
    <t xml:space="preserve">Beckhoff
EtherCAT Device</t>
  </si>
  <si>
    <t xml:space="preserve">Beckhoff
Module type</t>
  </si>
  <si>
    <t xml:space="preserve">Beckhoff
Slot</t>
  </si>
  <si>
    <t xml:space="preserve">Beckhoff
Channel</t>
  </si>
  <si>
    <t xml:space="preserve">Siemens
Profibus Slave</t>
  </si>
  <si>
    <t xml:space="preserve">Siemens
Profinet IO Device</t>
  </si>
  <si>
    <t xml:space="preserve">Siemens
Module type</t>
  </si>
  <si>
    <t xml:space="preserve">Siemens
Slot</t>
  </si>
  <si>
    <t xml:space="preserve">Siemens
Channel</t>
  </si>
  <si>
    <t xml:space="preserve">Absolute
Adress</t>
  </si>
  <si>
    <t xml:space="preserve">NO/NC</t>
  </si>
  <si>
    <t xml:space="preserve">Input type</t>
  </si>
  <si>
    <t xml:space="preserve">Output type</t>
  </si>
  <si>
    <t xml:space="preserve">EGU</t>
  </si>
  <si>
    <t xml:space="preserve">EGU HH</t>
  </si>
  <si>
    <t xml:space="preserve">EGU H</t>
  </si>
  <si>
    <t xml:space="preserve">EGU L</t>
  </si>
  <si>
    <t xml:space="preserve">EGU LL</t>
  </si>
  <si>
    <t xml:space="preserve">Beckhoff
PLC declaration</t>
  </si>
  <si>
    <t xml:space="preserve">Siemens
PLC declaration</t>
  </si>
  <si>
    <t xml:space="preserve">LSL1_X</t>
  </si>
  <si>
    <t xml:space="preserve">Level switch low 1</t>
  </si>
  <si>
    <t xml:space="preserve">DI</t>
  </si>
  <si>
    <t xml:space="preserve">Siemens Profibus Slave</t>
  </si>
  <si>
    <t xml:space="preserve">EL1004</t>
  </si>
  <si>
    <t xml:space="preserve">DI 32x24VDC HF</t>
  </si>
  <si>
    <t xml:space="preserve">0.0</t>
  </si>
  <si>
    <t xml:space="preserve">NO</t>
  </si>
  <si>
    <t xml:space="preserve">24V</t>
  </si>
  <si>
    <t xml:space="preserve">LI2_X</t>
  </si>
  <si>
    <t xml:space="preserve">Level indicator 2</t>
  </si>
  <si>
    <t xml:space="preserve">0.1</t>
  </si>
  <si>
    <t xml:space="preserve">LI3_X</t>
  </si>
  <si>
    <t xml:space="preserve">Level indicator 3</t>
  </si>
  <si>
    <t xml:space="preserve">0.2</t>
  </si>
  <si>
    <t xml:space="preserve">LI4_X</t>
  </si>
  <si>
    <t xml:space="preserve">Level indicator 4</t>
  </si>
  <si>
    <t xml:space="preserve">0.3</t>
  </si>
  <si>
    <t xml:space="preserve">LAH5_X</t>
  </si>
  <si>
    <t xml:space="preserve">Level alarm high 5</t>
  </si>
  <si>
    <t xml:space="preserve">EL1008</t>
  </si>
  <si>
    <t xml:space="preserve">0.4</t>
  </si>
  <si>
    <t xml:space="preserve">P01_XGH</t>
  </si>
  <si>
    <t xml:space="preserve">Pump 1 going high feedback</t>
  </si>
  <si>
    <t xml:space="preserve">0.5</t>
  </si>
  <si>
    <t xml:space="preserve">P02_XGH</t>
  </si>
  <si>
    <t xml:space="preserve">Pump 2 going high feedback</t>
  </si>
  <si>
    <t xml:space="preserve">0.6</t>
  </si>
  <si>
    <t xml:space="preserve">P03_XGH</t>
  </si>
  <si>
    <t xml:space="preserve">Pump 3 going high feedback</t>
  </si>
  <si>
    <t xml:space="preserve">0.7</t>
  </si>
  <si>
    <t xml:space="preserve">P01_LO</t>
  </si>
  <si>
    <t xml:space="preserve">Pump 1 lock outside mode</t>
  </si>
  <si>
    <t xml:space="preserve">1.0</t>
  </si>
  <si>
    <t xml:space="preserve">P02_LO</t>
  </si>
  <si>
    <t xml:space="preserve">Pump 2 lock outside mode</t>
  </si>
  <si>
    <t xml:space="preserve">1.1</t>
  </si>
  <si>
    <t xml:space="preserve">P03_LO</t>
  </si>
  <si>
    <t xml:space="preserve">Pump 3 lock outside mode</t>
  </si>
  <si>
    <t xml:space="preserve">1.2</t>
  </si>
  <si>
    <t xml:space="preserve">P01_XOH</t>
  </si>
  <si>
    <t xml:space="preserve">Pump 1 high command outside mode</t>
  </si>
  <si>
    <t xml:space="preserve">1.3</t>
  </si>
  <si>
    <t xml:space="preserve">P01_XOL</t>
  </si>
  <si>
    <t xml:space="preserve">Pump 1 low command outside mode</t>
  </si>
  <si>
    <t xml:space="preserve">1.4</t>
  </si>
  <si>
    <t xml:space="preserve">P02_XOH</t>
  </si>
  <si>
    <t xml:space="preserve">Pump 2 high command outside mode</t>
  </si>
  <si>
    <t xml:space="preserve">1.5</t>
  </si>
  <si>
    <t xml:space="preserve">P02_XOL</t>
  </si>
  <si>
    <t xml:space="preserve">Pump 2 low command outside mode</t>
  </si>
  <si>
    <t xml:space="preserve">1.6</t>
  </si>
  <si>
    <t xml:space="preserve">P03_XOH</t>
  </si>
  <si>
    <t xml:space="preserve">Pump 3 high command outside mode</t>
  </si>
  <si>
    <t xml:space="preserve">1.7</t>
  </si>
  <si>
    <t xml:space="preserve">P03_XOL</t>
  </si>
  <si>
    <t xml:space="preserve">Pump 3 low command outside mode</t>
  </si>
  <si>
    <t xml:space="preserve">2.0</t>
  </si>
  <si>
    <t xml:space="preserve">Estop1_A</t>
  </si>
  <si>
    <t xml:space="preserve">Emergency stop 1 A-circuit</t>
  </si>
  <si>
    <t xml:space="preserve">2.1</t>
  </si>
  <si>
    <t xml:space="preserve">NC</t>
  </si>
  <si>
    <t xml:space="preserve">Estop1_B</t>
  </si>
  <si>
    <t xml:space="preserve">Emergency stop 1 B-circuit</t>
  </si>
  <si>
    <t xml:space="preserve">2.2</t>
  </si>
  <si>
    <t xml:space="preserve">P01_Y</t>
  </si>
  <si>
    <t xml:space="preserve">Pump 1 command On/Off</t>
  </si>
  <si>
    <t xml:space="preserve">DO</t>
  </si>
  <si>
    <t xml:space="preserve">EL2008</t>
  </si>
  <si>
    <t xml:space="preserve">DQ 32x24VDC/0.5A ST</t>
  </si>
  <si>
    <t xml:space="preserve">P02_Y</t>
  </si>
  <si>
    <t xml:space="preserve">Pump 2 command On/Off</t>
  </si>
  <si>
    <t xml:space="preserve">P03_Y</t>
  </si>
  <si>
    <t xml:space="preserve">Pump 3 command On/Off</t>
  </si>
  <si>
    <t xml:space="preserve">Estop1_A1</t>
  </si>
  <si>
    <t xml:space="preserve">Emergency stop 1 A-circuit pulsed supply</t>
  </si>
  <si>
    <t xml:space="preserve">Estop1_B1</t>
  </si>
  <si>
    <t xml:space="preserve">Emergency stop 1 B-circuit pulsed supply</t>
  </si>
  <si>
    <t xml:space="preserve">Estop1_Y</t>
  </si>
  <si>
    <t xml:space="preserve">Emergency stop 1 status</t>
  </si>
  <si>
    <t xml:space="preserve">P01_BO</t>
  </si>
  <si>
    <t xml:space="preserve">Pump 1 outside mode status</t>
  </si>
  <si>
    <t xml:space="preserve">P02_BO</t>
  </si>
  <si>
    <t xml:space="preserve">Pump 2 outside mode status</t>
  </si>
  <si>
    <t xml:space="preserve">P03_BO</t>
  </si>
  <si>
    <t xml:space="preserve">Pump 3 outside mode status</t>
  </si>
  <si>
    <t xml:space="preserve">P01_BCH</t>
  </si>
  <si>
    <t xml:space="preserve">Pump 1 binary confirmed high</t>
  </si>
  <si>
    <t xml:space="preserve">P02_BCH</t>
  </si>
  <si>
    <t xml:space="preserve">Pump 2 binary confirmed high</t>
  </si>
  <si>
    <t xml:space="preserve">P03_BCH</t>
  </si>
  <si>
    <t xml:space="preserve">Pump 3 binary confirmed high</t>
  </si>
  <si>
    <t xml:space="preserve">P01_BCL</t>
  </si>
  <si>
    <t xml:space="preserve">Pump 1 binary confirmed low</t>
  </si>
  <si>
    <t xml:space="preserve">P02_BCL</t>
  </si>
  <si>
    <t xml:space="preserve">Pump 2 binary confirmed low</t>
  </si>
  <si>
    <t xml:space="preserve">P03_BCL</t>
  </si>
  <si>
    <t xml:space="preserve">Pump 3 binary confirmed low</t>
  </si>
  <si>
    <t xml:space="preserve">&lt;?xml version='1.0' encoding='utf-8'?&gt;</t>
  </si>
  <si>
    <t xml:space="preserve">&lt;Tagtable name='IOtags'&gt;</t>
  </si>
  <si>
    <t xml:space="preserve">&lt;/Tagtable&gt;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</si>
</sst>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 2 2" xfId="20" builtinId="53" customBuiltin="true"/>
    <cellStyle name="Excel Built-in 20% - Accent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11.6071428571429"/>
    <col collapsed="false" hidden="false" max="2" min="2" style="0" width="32.530612244898"/>
    <col collapsed="false" hidden="false" max="3" min="3" style="0" width="8.29591836734694"/>
    <col collapsed="false" hidden="false" max="4" min="4" style="0" width="31.4540816326531"/>
    <col collapsed="false" hidden="false" max="5" min="5" style="0" width="18.4285714285714"/>
    <col collapsed="false" hidden="false" max="6" min="6" style="0" width="13.6326530612245"/>
    <col collapsed="false" hidden="false" max="8" min="7" style="0" width="10.6020408163265"/>
    <col collapsed="false" hidden="false" max="9" min="9" style="0" width="15.7244897959184"/>
    <col collapsed="false" hidden="false" max="10" min="10" style="0" width="19.3061224489796"/>
    <col collapsed="false" hidden="false" max="11" min="11" style="0" width="24.9744897959184"/>
    <col collapsed="false" hidden="false" max="13" min="12" style="0" width="10.1224489795918"/>
    <col collapsed="false" hidden="false" max="14" min="14" style="1" width="10.2602040816327"/>
    <col collapsed="false" hidden="false" max="15" min="15" style="0" width="8.29591836734694"/>
    <col collapsed="false" hidden="false" max="16" min="16" style="0" width="11.2040816326531"/>
    <col collapsed="false" hidden="false" max="17" min="17" style="0" width="13.0918367346939"/>
    <col collapsed="false" hidden="false" max="18" min="18" style="0" width="6.0765306122449"/>
    <col collapsed="false" hidden="false" max="19" min="19" style="0" width="9.38775510204082"/>
    <col collapsed="false" hidden="false" max="20" min="20" style="0" width="7.83163265306122"/>
    <col collapsed="false" hidden="false" max="21" min="21" style="0" width="7.69387755102041"/>
    <col collapsed="false" hidden="false" max="22" min="22" style="0" width="9.11734693877551"/>
    <col collapsed="false" hidden="false" max="23" min="23" style="0" width="74.3061224489796"/>
    <col collapsed="false" hidden="false" max="24" min="24" style="0" width="154.566326530612"/>
    <col collapsed="false" hidden="false" max="1025" min="25" style="0" width="9.65816326530612"/>
  </cols>
  <sheetData>
    <row r="1" s="2" customFormat="true" ht="28.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</row>
    <row r="2" customFormat="false" ht="15" hidden="false" customHeight="false" outlineLevel="0" collapsed="false">
      <c r="A2" s="0" t="s">
        <v>24</v>
      </c>
      <c r="B2" s="7" t="s">
        <v>25</v>
      </c>
      <c r="C2" s="0" t="s">
        <v>26</v>
      </c>
      <c r="D2" s="0" t="s">
        <v>27</v>
      </c>
      <c r="E2" s="0" t="n">
        <v>3</v>
      </c>
      <c r="F2" s="0" t="s">
        <v>28</v>
      </c>
      <c r="G2" s="0" t="n">
        <v>1</v>
      </c>
      <c r="H2" s="0" t="n">
        <v>1</v>
      </c>
      <c r="I2" s="0" t="n">
        <v>1</v>
      </c>
      <c r="J2" s="0" t="n">
        <v>1</v>
      </c>
      <c r="K2" s="0" t="s">
        <v>29</v>
      </c>
      <c r="L2" s="0" t="n">
        <v>1</v>
      </c>
      <c r="M2" s="0" t="n">
        <v>1</v>
      </c>
      <c r="N2" s="1" t="s">
        <v>30</v>
      </c>
      <c r="O2" s="0" t="s">
        <v>31</v>
      </c>
      <c r="P2" s="0" t="s">
        <v>32</v>
      </c>
      <c r="W2" s="0" t="str">
        <f aca="false">CONCATENATE(A2," AT %",IF(OR(C2="AI",C2="DI"),"I*","Q*")," : ",IF(OR(C2="DI",C2="DO"),"BOOL ;","INT ; ")," (* ",B2," ",O2," *)")</f>
        <v>LSL1_X AT %I* : BOOL ; (* Level switch low 1 NO *)</v>
      </c>
      <c r="X2" s="0" t="str">
        <f aca="false">CONCATENATE("&lt;Tag type='",IF(OR(C2="DI",C2="DO"),"BOOL"),"' ","hmiVisible='True' hmiAccessible='True' retain='False' remark='",B2," ",O2,"' addr='%",IF(OR(C2="AI",C2="DI"),"I","Q"),N2,"'&gt;",A2,"&lt;/Tag&gt;")</f>
        <v>&lt;Tag type='BOOL' hmiVisible='True' hmiAccessible='True' retain='False' remark='Level switch low 1 NO' addr='%I0.0'&gt;LSL1_X&lt;/Tag&gt;</v>
      </c>
    </row>
    <row r="3" customFormat="false" ht="15" hidden="false" customHeight="false" outlineLevel="0" collapsed="false">
      <c r="A3" s="0" t="s">
        <v>33</v>
      </c>
      <c r="B3" s="7" t="s">
        <v>34</v>
      </c>
      <c r="C3" s="0" t="s">
        <v>26</v>
      </c>
      <c r="D3" s="0" t="s">
        <v>27</v>
      </c>
      <c r="E3" s="0" t="n">
        <v>3</v>
      </c>
      <c r="F3" s="0" t="s">
        <v>28</v>
      </c>
      <c r="G3" s="0" t="n">
        <v>1</v>
      </c>
      <c r="H3" s="0" t="n">
        <v>2</v>
      </c>
      <c r="I3" s="0" t="n">
        <v>1</v>
      </c>
      <c r="J3" s="0" t="n">
        <v>1</v>
      </c>
      <c r="K3" s="0" t="s">
        <v>29</v>
      </c>
      <c r="L3" s="0" t="n">
        <v>1</v>
      </c>
      <c r="M3" s="0" t="n">
        <v>2</v>
      </c>
      <c r="N3" s="1" t="s">
        <v>35</v>
      </c>
      <c r="O3" s="0" t="s">
        <v>31</v>
      </c>
      <c r="P3" s="0" t="s">
        <v>32</v>
      </c>
      <c r="W3" s="0" t="str">
        <f aca="false">CONCATENATE(A3," AT %",IF(OR(C3="AI",C3="DI"),"I*","Q*")," : ",IF(OR(C3="DI",C3="DO"),"BOOL ;","INT ; ")," (* ",B3," ",O3," *)")</f>
        <v>LI2_X AT %I* : BOOL ; (* Level indicator 2 NO *)</v>
      </c>
      <c r="X3" s="0" t="str">
        <f aca="false">CONCATENATE("&lt;Tag type='",IF(OR(C3="DI",C3="DO"),"BOOL"),"' ","hmiVisible='True' hmiAccessible='True' retain='False' remark='",B3," ",O3,"' addr='%",IF(OR(C3="AI",C3="DI"),"I","Q"),N3,"'&gt;",A3,"&lt;/Tag&gt;")</f>
        <v>&lt;Tag type='BOOL' hmiVisible='True' hmiAccessible='True' retain='False' remark='Level indicator 2 NO' addr='%I0.1'&gt;LI2_X&lt;/Tag&gt;</v>
      </c>
    </row>
    <row r="4" customFormat="false" ht="15" hidden="false" customHeight="false" outlineLevel="0" collapsed="false">
      <c r="A4" s="0" t="s">
        <v>36</v>
      </c>
      <c r="B4" s="7" t="s">
        <v>37</v>
      </c>
      <c r="C4" s="0" t="s">
        <v>26</v>
      </c>
      <c r="D4" s="0" t="s">
        <v>27</v>
      </c>
      <c r="E4" s="0" t="n">
        <v>3</v>
      </c>
      <c r="F4" s="0" t="s">
        <v>28</v>
      </c>
      <c r="G4" s="0" t="n">
        <v>1</v>
      </c>
      <c r="H4" s="0" t="n">
        <v>3</v>
      </c>
      <c r="I4" s="0" t="n">
        <v>1</v>
      </c>
      <c r="J4" s="0" t="n">
        <v>1</v>
      </c>
      <c r="K4" s="0" t="s">
        <v>29</v>
      </c>
      <c r="L4" s="0" t="n">
        <v>1</v>
      </c>
      <c r="M4" s="0" t="n">
        <v>3</v>
      </c>
      <c r="N4" s="1" t="s">
        <v>38</v>
      </c>
      <c r="O4" s="0" t="s">
        <v>31</v>
      </c>
      <c r="P4" s="0" t="s">
        <v>32</v>
      </c>
      <c r="W4" s="0" t="str">
        <f aca="false">CONCATENATE(A4," AT %",IF(OR(C4="AI",C4="DI"),"I*","Q*")," : ",IF(OR(C4="DI",C4="DO"),"BOOL ;","INT ; ")," (* ",B4," ",O4," *)")</f>
        <v>LI3_X AT %I* : BOOL ; (* Level indicator 3 NO *)</v>
      </c>
      <c r="X4" s="0" t="str">
        <f aca="false">CONCATENATE("&lt;Tag type='",IF(OR(C4="DI",C4="DO"),"BOOL"),"' ","hmiVisible='True' hmiAccessible='True' retain='False' remark='",B4," ",O4,"' addr='%",IF(OR(C4="AI",C4="DI"),"I","Q"),N4,"'&gt;",A4,"&lt;/Tag&gt;")</f>
        <v>&lt;Tag type='BOOL' hmiVisible='True' hmiAccessible='True' retain='False' remark='Level indicator 3 NO' addr='%I0.2'&gt;LI3_X&lt;/Tag&gt;</v>
      </c>
    </row>
    <row r="5" customFormat="false" ht="15" hidden="false" customHeight="false" outlineLevel="0" collapsed="false">
      <c r="A5" s="0" t="s">
        <v>39</v>
      </c>
      <c r="B5" s="7" t="s">
        <v>40</v>
      </c>
      <c r="C5" s="0" t="s">
        <v>26</v>
      </c>
      <c r="D5" s="0" t="s">
        <v>27</v>
      </c>
      <c r="E5" s="0" t="n">
        <v>3</v>
      </c>
      <c r="F5" s="0" t="s">
        <v>28</v>
      </c>
      <c r="G5" s="0" t="n">
        <v>1</v>
      </c>
      <c r="H5" s="0" t="n">
        <v>4</v>
      </c>
      <c r="I5" s="0" t="n">
        <v>1</v>
      </c>
      <c r="J5" s="0" t="n">
        <v>1</v>
      </c>
      <c r="K5" s="0" t="s">
        <v>29</v>
      </c>
      <c r="L5" s="0" t="n">
        <v>1</v>
      </c>
      <c r="M5" s="0" t="n">
        <v>4</v>
      </c>
      <c r="N5" s="1" t="s">
        <v>41</v>
      </c>
      <c r="O5" s="0" t="s">
        <v>31</v>
      </c>
      <c r="P5" s="0" t="s">
        <v>32</v>
      </c>
      <c r="W5" s="0" t="str">
        <f aca="false">CONCATENATE(A5," AT %",IF(OR(C5="AI",C5="DI"),"I*","Q*")," : ",IF(OR(C5="DI",C5="DO"),"BOOL ;","INT ; ")," (* ",B5," ",O5," *)")</f>
        <v>LI4_X AT %I* : BOOL ; (* Level indicator 4 NO *)</v>
      </c>
      <c r="X5" s="0" t="str">
        <f aca="false">CONCATENATE("&lt;Tag type='",IF(OR(C5="DI",C5="DO"),"BOOL"),"' ","hmiVisible='True' hmiAccessible='True' retain='False' remark='",B5," ",O5,"' addr='%",IF(OR(C5="AI",C5="DI"),"I","Q"),N5,"'&gt;",A5,"&lt;/Tag&gt;")</f>
        <v>&lt;Tag type='BOOL' hmiVisible='True' hmiAccessible='True' retain='False' remark='Level indicator 4 NO' addr='%I0.3'&gt;LI4_X&lt;/Tag&gt;</v>
      </c>
    </row>
    <row r="6" customFormat="false" ht="15" hidden="false" customHeight="false" outlineLevel="0" collapsed="false">
      <c r="A6" s="0" t="s">
        <v>42</v>
      </c>
      <c r="B6" s="7" t="s">
        <v>43</v>
      </c>
      <c r="C6" s="0" t="s">
        <v>26</v>
      </c>
      <c r="D6" s="0" t="s">
        <v>27</v>
      </c>
      <c r="E6" s="0" t="n">
        <v>3</v>
      </c>
      <c r="F6" s="0" t="s">
        <v>44</v>
      </c>
      <c r="G6" s="0" t="n">
        <v>2</v>
      </c>
      <c r="H6" s="0" t="n">
        <v>1</v>
      </c>
      <c r="I6" s="0" t="n">
        <v>1</v>
      </c>
      <c r="J6" s="0" t="n">
        <v>1</v>
      </c>
      <c r="K6" s="0" t="s">
        <v>29</v>
      </c>
      <c r="L6" s="0" t="n">
        <v>1</v>
      </c>
      <c r="M6" s="0" t="n">
        <v>5</v>
      </c>
      <c r="N6" s="1" t="s">
        <v>45</v>
      </c>
      <c r="O6" s="0" t="s">
        <v>31</v>
      </c>
      <c r="P6" s="0" t="s">
        <v>32</v>
      </c>
      <c r="W6" s="0" t="str">
        <f aca="false">CONCATENATE(A6," AT %",IF(OR(C6="AI",C6="DI"),"I*","Q*")," : ",IF(OR(C6="DI",C6="DO"),"BOOL ;","INT ; ")," (* ",B6," ",O6," *)")</f>
        <v>LAH5_X AT %I* : BOOL ; (* Level alarm high 5 NO *)</v>
      </c>
      <c r="X6" s="0" t="str">
        <f aca="false">CONCATENATE("&lt;Tag type='",IF(OR(C6="DI",C6="DO"),"BOOL"),"' ","hmiVisible='True' hmiAccessible='True' retain='False' remark='",B6," ",O6,"' addr='%",IF(OR(C6="AI",C6="DI"),"I","Q"),N6,"'&gt;",A6,"&lt;/Tag&gt;")</f>
        <v>&lt;Tag type='BOOL' hmiVisible='True' hmiAccessible='True' retain='False' remark='Level alarm high 5 NO' addr='%I0.4'&gt;LAH5_X&lt;/Tag&gt;</v>
      </c>
    </row>
    <row r="7" customFormat="false" ht="15" hidden="false" customHeight="false" outlineLevel="0" collapsed="false">
      <c r="A7" s="0" t="s">
        <v>46</v>
      </c>
      <c r="B7" s="7" t="s">
        <v>47</v>
      </c>
      <c r="C7" s="0" t="s">
        <v>26</v>
      </c>
      <c r="D7" s="0" t="s">
        <v>27</v>
      </c>
      <c r="E7" s="0" t="n">
        <v>3</v>
      </c>
      <c r="F7" s="0" t="s">
        <v>44</v>
      </c>
      <c r="G7" s="0" t="n">
        <v>2</v>
      </c>
      <c r="H7" s="0" t="n">
        <v>2</v>
      </c>
      <c r="I7" s="0" t="n">
        <v>1</v>
      </c>
      <c r="J7" s="0" t="n">
        <v>1</v>
      </c>
      <c r="K7" s="0" t="s">
        <v>29</v>
      </c>
      <c r="L7" s="0" t="n">
        <v>1</v>
      </c>
      <c r="M7" s="0" t="n">
        <v>6</v>
      </c>
      <c r="N7" s="1" t="s">
        <v>48</v>
      </c>
      <c r="O7" s="0" t="s">
        <v>31</v>
      </c>
      <c r="P7" s="0" t="s">
        <v>32</v>
      </c>
      <c r="W7" s="0" t="str">
        <f aca="false">CONCATENATE(A7," AT %",IF(OR(C7="AI",C7="DI"),"I*","Q*")," : ",IF(OR(C7="DI",C7="DO"),"BOOL ;","INT ; ")," (* ",B7," ",O7," *)")</f>
        <v>P01_XGH AT %I* : BOOL ; (* Pump 1 going high feedback NO *)</v>
      </c>
      <c r="X7" s="0" t="str">
        <f aca="false">CONCATENATE("&lt;Tag type='",IF(OR(C7="DI",C7="DO"),"BOOL"),"' ","hmiVisible='True' hmiAccessible='True' retain='False' remark='",B7," ",O7,"' addr='%",IF(OR(C7="AI",C7="DI"),"I","Q"),N7,"'&gt;",A7,"&lt;/Tag&gt;")</f>
        <v>&lt;Tag type='BOOL' hmiVisible='True' hmiAccessible='True' retain='False' remark='Pump 1 going high feedback NO' addr='%I0.5'&gt;P01_XGH&lt;/Tag&gt;</v>
      </c>
    </row>
    <row r="8" customFormat="false" ht="15" hidden="false" customHeight="false" outlineLevel="0" collapsed="false">
      <c r="A8" s="0" t="s">
        <v>49</v>
      </c>
      <c r="B8" s="7" t="s">
        <v>50</v>
      </c>
      <c r="C8" s="0" t="s">
        <v>26</v>
      </c>
      <c r="D8" s="0" t="s">
        <v>27</v>
      </c>
      <c r="E8" s="0" t="n">
        <v>3</v>
      </c>
      <c r="F8" s="0" t="s">
        <v>44</v>
      </c>
      <c r="G8" s="0" t="n">
        <v>2</v>
      </c>
      <c r="H8" s="0" t="n">
        <v>3</v>
      </c>
      <c r="I8" s="0" t="n">
        <v>1</v>
      </c>
      <c r="J8" s="0" t="n">
        <v>1</v>
      </c>
      <c r="K8" s="0" t="s">
        <v>29</v>
      </c>
      <c r="L8" s="0" t="n">
        <v>1</v>
      </c>
      <c r="M8" s="0" t="n">
        <v>7</v>
      </c>
      <c r="N8" s="1" t="s">
        <v>51</v>
      </c>
      <c r="O8" s="0" t="s">
        <v>31</v>
      </c>
      <c r="P8" s="0" t="s">
        <v>32</v>
      </c>
      <c r="W8" s="0" t="str">
        <f aca="false">CONCATENATE(A8," AT %",IF(OR(C8="AI",C8="DI"),"I*","Q*")," : ",IF(OR(C8="DI",C8="DO"),"BOOL ;","INT ; ")," (* ",B8," ",O8," *)")</f>
        <v>P02_XGH AT %I* : BOOL ; (* Pump 2 going high feedback NO *)</v>
      </c>
      <c r="X8" s="0" t="str">
        <f aca="false">CONCATENATE("&lt;Tag type='",IF(OR(C8="DI",C8="DO"),"BOOL"),"' ","hmiVisible='True' hmiAccessible='True' retain='False' remark='",B8," ",O8,"' addr='%",IF(OR(C8="AI",C8="DI"),"I","Q"),N8,"'&gt;",A8,"&lt;/Tag&gt;")</f>
        <v>&lt;Tag type='BOOL' hmiVisible='True' hmiAccessible='True' retain='False' remark='Pump 2 going high feedback NO' addr='%I0.6'&gt;P02_XGH&lt;/Tag&gt;</v>
      </c>
    </row>
    <row r="9" customFormat="false" ht="15" hidden="false" customHeight="false" outlineLevel="0" collapsed="false">
      <c r="A9" s="0" t="s">
        <v>52</v>
      </c>
      <c r="B9" s="7" t="s">
        <v>53</v>
      </c>
      <c r="C9" s="0" t="s">
        <v>26</v>
      </c>
      <c r="D9" s="0" t="s">
        <v>27</v>
      </c>
      <c r="E9" s="0" t="n">
        <v>3</v>
      </c>
      <c r="F9" s="0" t="s">
        <v>44</v>
      </c>
      <c r="G9" s="0" t="n">
        <v>2</v>
      </c>
      <c r="H9" s="0" t="n">
        <v>4</v>
      </c>
      <c r="I9" s="0" t="n">
        <v>1</v>
      </c>
      <c r="J9" s="0" t="n">
        <v>1</v>
      </c>
      <c r="K9" s="0" t="s">
        <v>29</v>
      </c>
      <c r="L9" s="0" t="n">
        <v>1</v>
      </c>
      <c r="M9" s="0" t="n">
        <v>8</v>
      </c>
      <c r="N9" s="1" t="s">
        <v>54</v>
      </c>
      <c r="O9" s="0" t="s">
        <v>31</v>
      </c>
      <c r="P9" s="0" t="s">
        <v>32</v>
      </c>
      <c r="W9" s="0" t="str">
        <f aca="false">CONCATENATE(A9," AT %",IF(OR(C9="AI",C9="DI"),"I*","Q*")," : ",IF(OR(C9="DI",C9="DO"),"BOOL ;","INT ; ")," (* ",B9," ",O9," *)")</f>
        <v>P03_XGH AT %I* : BOOL ; (* Pump 3 going high feedback NO *)</v>
      </c>
      <c r="X9" s="0" t="str">
        <f aca="false">CONCATENATE("&lt;Tag type='",IF(OR(C9="DI",C9="DO"),"BOOL"),"' ","hmiVisible='True' hmiAccessible='True' retain='False' remark='",B9," ",O9,"' addr='%",IF(OR(C9="AI",C9="DI"),"I","Q"),N9,"'&gt;",A9,"&lt;/Tag&gt;")</f>
        <v>&lt;Tag type='BOOL' hmiVisible='True' hmiAccessible='True' retain='False' remark='Pump 3 going high feedback NO' addr='%I0.7'&gt;P03_XGH&lt;/Tag&gt;</v>
      </c>
    </row>
    <row r="10" customFormat="false" ht="15" hidden="false" customHeight="false" outlineLevel="0" collapsed="false">
      <c r="A10" s="0" t="s">
        <v>55</v>
      </c>
      <c r="B10" s="7" t="s">
        <v>56</v>
      </c>
      <c r="C10" s="0" t="s">
        <v>26</v>
      </c>
      <c r="D10" s="0" t="s">
        <v>27</v>
      </c>
      <c r="E10" s="0" t="n">
        <v>3</v>
      </c>
      <c r="F10" s="0" t="s">
        <v>44</v>
      </c>
      <c r="G10" s="0" t="n">
        <v>2</v>
      </c>
      <c r="H10" s="0" t="n">
        <v>5</v>
      </c>
      <c r="I10" s="0" t="n">
        <v>1</v>
      </c>
      <c r="J10" s="0" t="n">
        <v>1</v>
      </c>
      <c r="K10" s="0" t="s">
        <v>29</v>
      </c>
      <c r="L10" s="0" t="n">
        <v>1</v>
      </c>
      <c r="M10" s="0" t="n">
        <v>9</v>
      </c>
      <c r="N10" s="1" t="s">
        <v>57</v>
      </c>
      <c r="O10" s="0" t="s">
        <v>31</v>
      </c>
      <c r="P10" s="0" t="s">
        <v>32</v>
      </c>
      <c r="W10" s="0" t="str">
        <f aca="false">CONCATENATE(A10," AT %",IF(OR(C10="AI",C10="DI"),"I*","Q*")," : ",IF(OR(C10="DI",C10="DO"),"BOOL ;","INT ; ")," (* ",B10," ",O10," *)")</f>
        <v>P01_LO AT %I* : BOOL ; (* Pump 1 lock outside mode NO *)</v>
      </c>
      <c r="X10" s="0" t="str">
        <f aca="false">CONCATENATE("&lt;Tag type='",IF(OR(C10="DI",C10="DO"),"BOOL"),"' ","hmiVisible='True' hmiAccessible='True' retain='False' remark='",B10," ",O10,"' addr='%",IF(OR(C10="AI",C10="DI"),"I","Q"),N10,"'&gt;",A10,"&lt;/Tag&gt;")</f>
        <v>&lt;Tag type='BOOL' hmiVisible='True' hmiAccessible='True' retain='False' remark='Pump 1 lock outside mode NO' addr='%I1.0'&gt;P01_LO&lt;/Tag&gt;</v>
      </c>
    </row>
    <row r="11" customFormat="false" ht="15" hidden="false" customHeight="false" outlineLevel="0" collapsed="false">
      <c r="A11" s="0" t="s">
        <v>58</v>
      </c>
      <c r="B11" s="7" t="s">
        <v>59</v>
      </c>
      <c r="C11" s="0" t="s">
        <v>26</v>
      </c>
      <c r="D11" s="0" t="s">
        <v>27</v>
      </c>
      <c r="E11" s="0" t="n">
        <v>3</v>
      </c>
      <c r="F11" s="0" t="s">
        <v>44</v>
      </c>
      <c r="G11" s="0" t="n">
        <v>2</v>
      </c>
      <c r="H11" s="0" t="n">
        <v>6</v>
      </c>
      <c r="I11" s="0" t="n">
        <v>1</v>
      </c>
      <c r="J11" s="0" t="n">
        <v>1</v>
      </c>
      <c r="K11" s="0" t="s">
        <v>29</v>
      </c>
      <c r="L11" s="0" t="n">
        <v>1</v>
      </c>
      <c r="M11" s="0" t="n">
        <v>10</v>
      </c>
      <c r="N11" s="1" t="s">
        <v>60</v>
      </c>
      <c r="O11" s="0" t="s">
        <v>31</v>
      </c>
      <c r="P11" s="0" t="s">
        <v>32</v>
      </c>
      <c r="W11" s="0" t="str">
        <f aca="false">CONCATENATE(A11," AT %",IF(OR(C11="AI",C11="DI"),"I*","Q*")," : ",IF(OR(C11="DI",C11="DO"),"BOOL ;","INT ; ")," (* ",B11," ",O11," *)")</f>
        <v>P02_LO AT %I* : BOOL ; (* Pump 2 lock outside mode NO *)</v>
      </c>
      <c r="X11" s="0" t="str">
        <f aca="false">CONCATENATE("&lt;Tag type='",IF(OR(C11="DI",C11="DO"),"BOOL"),"' ","hmiVisible='True' hmiAccessible='True' retain='False' remark='",B11," ",O11,"' addr='%",IF(OR(C11="AI",C11="DI"),"I","Q"),N11,"'&gt;",A11,"&lt;/Tag&gt;")</f>
        <v>&lt;Tag type='BOOL' hmiVisible='True' hmiAccessible='True' retain='False' remark='Pump 2 lock outside mode NO' addr='%I1.1'&gt;P02_LO&lt;/Tag&gt;</v>
      </c>
    </row>
    <row r="12" customFormat="false" ht="15" hidden="false" customHeight="false" outlineLevel="0" collapsed="false">
      <c r="A12" s="0" t="s">
        <v>61</v>
      </c>
      <c r="B12" s="7" t="s">
        <v>62</v>
      </c>
      <c r="C12" s="0" t="s">
        <v>26</v>
      </c>
      <c r="D12" s="0" t="s">
        <v>27</v>
      </c>
      <c r="E12" s="0" t="n">
        <v>3</v>
      </c>
      <c r="F12" s="0" t="s">
        <v>44</v>
      </c>
      <c r="G12" s="0" t="n">
        <v>2</v>
      </c>
      <c r="H12" s="0" t="n">
        <v>7</v>
      </c>
      <c r="I12" s="0" t="n">
        <v>1</v>
      </c>
      <c r="J12" s="0" t="n">
        <v>1</v>
      </c>
      <c r="K12" s="0" t="s">
        <v>29</v>
      </c>
      <c r="L12" s="0" t="n">
        <v>1</v>
      </c>
      <c r="M12" s="0" t="n">
        <v>11</v>
      </c>
      <c r="N12" s="1" t="s">
        <v>63</v>
      </c>
      <c r="O12" s="0" t="s">
        <v>31</v>
      </c>
      <c r="P12" s="0" t="s">
        <v>32</v>
      </c>
      <c r="W12" s="0" t="str">
        <f aca="false">CONCATENATE(A12," AT %",IF(OR(C12="AI",C12="DI"),"I*","Q*")," : ",IF(OR(C12="DI",C12="DO"),"BOOL ;","INT ; ")," (* ",B12," ",O12," *)")</f>
        <v>P03_LO AT %I* : BOOL ; (* Pump 3 lock outside mode NO *)</v>
      </c>
      <c r="X12" s="0" t="str">
        <f aca="false">CONCATENATE("&lt;Tag type='",IF(OR(C12="DI",C12="DO"),"BOOL"),"' ","hmiVisible='True' hmiAccessible='True' retain='False' remark='",B12," ",O12,"' addr='%",IF(OR(C12="AI",C12="DI"),"I","Q"),N12,"'&gt;",A12,"&lt;/Tag&gt;")</f>
        <v>&lt;Tag type='BOOL' hmiVisible='True' hmiAccessible='True' retain='False' remark='Pump 3 lock outside mode NO' addr='%I1.2'&gt;P03_LO&lt;/Tag&gt;</v>
      </c>
    </row>
    <row r="13" customFormat="false" ht="15" hidden="false" customHeight="false" outlineLevel="0" collapsed="false">
      <c r="A13" s="0" t="s">
        <v>64</v>
      </c>
      <c r="B13" s="7" t="s">
        <v>65</v>
      </c>
      <c r="C13" s="0" t="s">
        <v>26</v>
      </c>
      <c r="D13" s="0" t="s">
        <v>27</v>
      </c>
      <c r="E13" s="0" t="n">
        <v>3</v>
      </c>
      <c r="F13" s="0" t="s">
        <v>44</v>
      </c>
      <c r="G13" s="0" t="n">
        <v>2</v>
      </c>
      <c r="H13" s="0" t="n">
        <v>8</v>
      </c>
      <c r="I13" s="0" t="n">
        <v>1</v>
      </c>
      <c r="J13" s="0" t="n">
        <v>1</v>
      </c>
      <c r="K13" s="0" t="s">
        <v>29</v>
      </c>
      <c r="L13" s="0" t="n">
        <v>1</v>
      </c>
      <c r="M13" s="0" t="n">
        <v>12</v>
      </c>
      <c r="N13" s="1" t="s">
        <v>66</v>
      </c>
      <c r="O13" s="0" t="s">
        <v>31</v>
      </c>
      <c r="P13" s="0" t="s">
        <v>32</v>
      </c>
      <c r="W13" s="0" t="str">
        <f aca="false">CONCATENATE(A13," AT %",IF(OR(C13="AI",C13="DI"),"I*","Q*")," : ",IF(OR(C13="DI",C13="DO"),"BOOL ;","INT ; ")," (* ",B13," ",O13," *)")</f>
        <v>P01_XOH AT %I* : BOOL ; (* Pump 1 high command outside mode NO *)</v>
      </c>
      <c r="X13" s="0" t="str">
        <f aca="false">CONCATENATE("&lt;Tag type='",IF(OR(C13="DI",C13="DO"),"BOOL"),"' ","hmiVisible='True' hmiAccessible='True' retain='False' remark='",B13," ",O13,"' addr='%",IF(OR(C13="AI",C13="DI"),"I","Q"),N13,"'&gt;",A13,"&lt;/Tag&gt;")</f>
        <v>&lt;Tag type='BOOL' hmiVisible='True' hmiAccessible='True' retain='False' remark='Pump 1 high command outside mode NO' addr='%I1.3'&gt;P01_XOH&lt;/Tag&gt;</v>
      </c>
    </row>
    <row r="14" customFormat="false" ht="15" hidden="false" customHeight="false" outlineLevel="0" collapsed="false">
      <c r="A14" s="0" t="s">
        <v>67</v>
      </c>
      <c r="B14" s="7" t="s">
        <v>68</v>
      </c>
      <c r="C14" s="0" t="s">
        <v>26</v>
      </c>
      <c r="D14" s="0" t="s">
        <v>27</v>
      </c>
      <c r="E14" s="0" t="n">
        <v>3</v>
      </c>
      <c r="F14" s="0" t="s">
        <v>44</v>
      </c>
      <c r="G14" s="0" t="n">
        <v>2</v>
      </c>
      <c r="H14" s="0" t="n">
        <v>8</v>
      </c>
      <c r="I14" s="0" t="n">
        <v>1</v>
      </c>
      <c r="J14" s="0" t="n">
        <v>1</v>
      </c>
      <c r="K14" s="0" t="s">
        <v>29</v>
      </c>
      <c r="L14" s="0" t="n">
        <v>1</v>
      </c>
      <c r="M14" s="0" t="n">
        <v>13</v>
      </c>
      <c r="N14" s="1" t="s">
        <v>69</v>
      </c>
      <c r="O14" s="0" t="s">
        <v>31</v>
      </c>
      <c r="P14" s="0" t="s">
        <v>32</v>
      </c>
      <c r="W14" s="0" t="str">
        <f aca="false">CONCATENATE(A14," AT %",IF(OR(C14="AI",C14="DI"),"I*","Q*")," : ",IF(OR(C14="DI",C14="DO"),"BOOL ;","INT ; ")," (* ",B14," ",O14," *)")</f>
        <v>P01_XOL AT %I* : BOOL ; (* Pump 1 low command outside mode NO *)</v>
      </c>
      <c r="X14" s="0" t="str">
        <f aca="false">CONCATENATE("&lt;Tag type='",IF(OR(C14="DI",C14="DO"),"BOOL"),"' ","hmiVisible='True' hmiAccessible='True' retain='False' remark='",B14," ",O14,"' addr='%",IF(OR(C14="AI",C14="DI"),"I","Q"),N14,"'&gt;",A14,"&lt;/Tag&gt;")</f>
        <v>&lt;Tag type='BOOL' hmiVisible='True' hmiAccessible='True' retain='False' remark='Pump 1 low command outside mode NO' addr='%I1.4'&gt;P01_XOL&lt;/Tag&gt;</v>
      </c>
    </row>
    <row r="15" customFormat="false" ht="15" hidden="false" customHeight="false" outlineLevel="0" collapsed="false">
      <c r="A15" s="0" t="s">
        <v>70</v>
      </c>
      <c r="B15" s="7" t="s">
        <v>71</v>
      </c>
      <c r="C15" s="0" t="s">
        <v>26</v>
      </c>
      <c r="D15" s="0" t="s">
        <v>27</v>
      </c>
      <c r="E15" s="0" t="n">
        <v>3</v>
      </c>
      <c r="F15" s="0" t="s">
        <v>44</v>
      </c>
      <c r="G15" s="0" t="n">
        <v>3</v>
      </c>
      <c r="H15" s="0" t="n">
        <v>1</v>
      </c>
      <c r="I15" s="0" t="n">
        <v>1</v>
      </c>
      <c r="J15" s="0" t="n">
        <v>1</v>
      </c>
      <c r="K15" s="0" t="s">
        <v>29</v>
      </c>
      <c r="L15" s="0" t="n">
        <v>1</v>
      </c>
      <c r="M15" s="0" t="n">
        <v>14</v>
      </c>
      <c r="N15" s="1" t="s">
        <v>72</v>
      </c>
      <c r="O15" s="0" t="s">
        <v>31</v>
      </c>
      <c r="P15" s="0" t="s">
        <v>32</v>
      </c>
      <c r="W15" s="0" t="str">
        <f aca="false">CONCATENATE(A15," AT %",IF(OR(C15="AI",C15="DI"),"I*","Q*")," : ",IF(OR(C15="DI",C15="DO"),"BOOL ;","INT ; ")," (* ",B15," ",O15," *)")</f>
        <v>P02_XOH AT %I* : BOOL ; (* Pump 2 high command outside mode NO *)</v>
      </c>
      <c r="X15" s="0" t="str">
        <f aca="false">CONCATENATE("&lt;Tag type='",IF(OR(C15="DI",C15="DO"),"BOOL"),"' ","hmiVisible='True' hmiAccessible='True' retain='False' remark='",B15," ",O15,"' addr='%",IF(OR(C15="AI",C15="DI"),"I","Q"),N15,"'&gt;",A15,"&lt;/Tag&gt;")</f>
        <v>&lt;Tag type='BOOL' hmiVisible='True' hmiAccessible='True' retain='False' remark='Pump 2 high command outside mode NO' addr='%I1.5'&gt;P02_XOH&lt;/Tag&gt;</v>
      </c>
    </row>
    <row r="16" customFormat="false" ht="15" hidden="false" customHeight="false" outlineLevel="0" collapsed="false">
      <c r="A16" s="0" t="s">
        <v>73</v>
      </c>
      <c r="B16" s="7" t="s">
        <v>74</v>
      </c>
      <c r="C16" s="0" t="s">
        <v>26</v>
      </c>
      <c r="D16" s="0" t="s">
        <v>27</v>
      </c>
      <c r="E16" s="0" t="n">
        <v>3</v>
      </c>
      <c r="F16" s="0" t="s">
        <v>44</v>
      </c>
      <c r="G16" s="0" t="n">
        <v>3</v>
      </c>
      <c r="H16" s="0" t="n">
        <v>2</v>
      </c>
      <c r="I16" s="0" t="n">
        <v>1</v>
      </c>
      <c r="J16" s="0" t="n">
        <v>1</v>
      </c>
      <c r="K16" s="0" t="s">
        <v>29</v>
      </c>
      <c r="L16" s="0" t="n">
        <v>1</v>
      </c>
      <c r="M16" s="0" t="n">
        <v>15</v>
      </c>
      <c r="N16" s="1" t="s">
        <v>75</v>
      </c>
      <c r="O16" s="0" t="s">
        <v>31</v>
      </c>
      <c r="P16" s="0" t="s">
        <v>32</v>
      </c>
      <c r="W16" s="0" t="str">
        <f aca="false">CONCATENATE(A16," AT %",IF(OR(C16="AI",C16="DI"),"I*","Q*")," : ",IF(OR(C16="DI",C16="DO"),"BOOL ;","INT ; ")," (* ",B16," ",O16," *)")</f>
        <v>P02_XOL AT %I* : BOOL ; (* Pump 2 low command outside mode NO *)</v>
      </c>
      <c r="X16" s="0" t="str">
        <f aca="false">CONCATENATE("&lt;Tag type='",IF(OR(C16="DI",C16="DO"),"BOOL"),"' ","hmiVisible='True' hmiAccessible='True' retain='False' remark='",B16," ",O16,"' addr='%",IF(OR(C16="AI",C16="DI"),"I","Q"),N16,"'&gt;",A16,"&lt;/Tag&gt;")</f>
        <v>&lt;Tag type='BOOL' hmiVisible='True' hmiAccessible='True' retain='False' remark='Pump 2 low command outside mode NO' addr='%I1.6'&gt;P02_XOL&lt;/Tag&gt;</v>
      </c>
    </row>
    <row r="17" customFormat="false" ht="15" hidden="false" customHeight="false" outlineLevel="0" collapsed="false">
      <c r="A17" s="0" t="s">
        <v>76</v>
      </c>
      <c r="B17" s="7" t="s">
        <v>77</v>
      </c>
      <c r="C17" s="0" t="s">
        <v>26</v>
      </c>
      <c r="D17" s="0" t="s">
        <v>27</v>
      </c>
      <c r="E17" s="0" t="n">
        <v>3</v>
      </c>
      <c r="F17" s="0" t="s">
        <v>44</v>
      </c>
      <c r="G17" s="0" t="n">
        <v>3</v>
      </c>
      <c r="H17" s="0" t="n">
        <v>3</v>
      </c>
      <c r="I17" s="0" t="n">
        <v>1</v>
      </c>
      <c r="J17" s="0" t="n">
        <v>1</v>
      </c>
      <c r="K17" s="0" t="s">
        <v>29</v>
      </c>
      <c r="L17" s="0" t="n">
        <v>1</v>
      </c>
      <c r="M17" s="0" t="n">
        <v>16</v>
      </c>
      <c r="N17" s="1" t="s">
        <v>78</v>
      </c>
      <c r="O17" s="0" t="s">
        <v>31</v>
      </c>
      <c r="P17" s="0" t="s">
        <v>32</v>
      </c>
      <c r="W17" s="0" t="str">
        <f aca="false">CONCATENATE(A17," AT %",IF(OR(C17="AI",C17="DI"),"I*","Q*")," : ",IF(OR(C17="DI",C17="DO"),"BOOL ;","INT ; ")," (* ",B17," ",O17," *)")</f>
        <v>P03_XOH AT %I* : BOOL ; (* Pump 3 high command outside mode NO *)</v>
      </c>
      <c r="X17" s="0" t="str">
        <f aca="false">CONCATENATE("&lt;Tag type='",IF(OR(C17="DI",C17="DO"),"BOOL"),"' ","hmiVisible='True' hmiAccessible='True' retain='False' remark='",B17," ",O17,"' addr='%",IF(OR(C17="AI",C17="DI"),"I","Q"),N17,"'&gt;",A17,"&lt;/Tag&gt;")</f>
        <v>&lt;Tag type='BOOL' hmiVisible='True' hmiAccessible='True' retain='False' remark='Pump 3 high command outside mode NO' addr='%I1.7'&gt;P03_XOH&lt;/Tag&gt;</v>
      </c>
    </row>
    <row r="18" customFormat="false" ht="15" hidden="false" customHeight="false" outlineLevel="0" collapsed="false">
      <c r="A18" s="0" t="s">
        <v>79</v>
      </c>
      <c r="B18" s="7" t="s">
        <v>80</v>
      </c>
      <c r="C18" s="0" t="s">
        <v>26</v>
      </c>
      <c r="D18" s="0" t="s">
        <v>27</v>
      </c>
      <c r="E18" s="0" t="n">
        <v>3</v>
      </c>
      <c r="F18" s="0" t="s">
        <v>44</v>
      </c>
      <c r="G18" s="0" t="n">
        <v>3</v>
      </c>
      <c r="H18" s="0" t="n">
        <v>4</v>
      </c>
      <c r="I18" s="0" t="n">
        <v>1</v>
      </c>
      <c r="J18" s="0" t="n">
        <v>1</v>
      </c>
      <c r="K18" s="0" t="s">
        <v>29</v>
      </c>
      <c r="L18" s="0" t="n">
        <v>1</v>
      </c>
      <c r="M18" s="0" t="n">
        <v>17</v>
      </c>
      <c r="N18" s="1" t="s">
        <v>81</v>
      </c>
      <c r="O18" s="0" t="s">
        <v>31</v>
      </c>
      <c r="P18" s="0" t="s">
        <v>32</v>
      </c>
      <c r="W18" s="0" t="str">
        <f aca="false">CONCATENATE(A18," AT %",IF(OR(C18="AI",C18="DI"),"I*","Q*")," : ",IF(OR(C18="DI",C18="DO"),"BOOL ;","INT ; ")," (* ",B18," ",O18," *)")</f>
        <v>P03_XOL AT %I* : BOOL ; (* Pump 3 low command outside mode NO *)</v>
      </c>
      <c r="X18" s="0" t="str">
        <f aca="false">CONCATENATE("&lt;Tag type='",IF(OR(C18="DI",C18="DO"),"BOOL"),"' ","hmiVisible='True' hmiAccessible='True' retain='False' remark='",B18," ",O18,"' addr='%",IF(OR(C18="AI",C18="DI"),"I","Q"),N18,"'&gt;",A18,"&lt;/Tag&gt;")</f>
        <v>&lt;Tag type='BOOL' hmiVisible='True' hmiAccessible='True' retain='False' remark='Pump 3 low command outside mode NO' addr='%I2.0'&gt;P03_XOL&lt;/Tag&gt;</v>
      </c>
    </row>
    <row r="19" customFormat="false" ht="15" hidden="false" customHeight="false" outlineLevel="0" collapsed="false">
      <c r="A19" s="0" t="s">
        <v>82</v>
      </c>
      <c r="B19" s="7" t="s">
        <v>83</v>
      </c>
      <c r="C19" s="0" t="s">
        <v>26</v>
      </c>
      <c r="D19" s="0" t="s">
        <v>27</v>
      </c>
      <c r="E19" s="0" t="n">
        <v>3</v>
      </c>
      <c r="F19" s="0" t="s">
        <v>44</v>
      </c>
      <c r="G19" s="0" t="n">
        <v>3</v>
      </c>
      <c r="H19" s="0" t="n">
        <v>5</v>
      </c>
      <c r="I19" s="0" t="n">
        <v>1</v>
      </c>
      <c r="J19" s="0" t="n">
        <v>1</v>
      </c>
      <c r="K19" s="0" t="s">
        <v>29</v>
      </c>
      <c r="L19" s="0" t="n">
        <v>1</v>
      </c>
      <c r="M19" s="0" t="n">
        <v>18</v>
      </c>
      <c r="N19" s="1" t="s">
        <v>84</v>
      </c>
      <c r="O19" s="0" t="s">
        <v>85</v>
      </c>
      <c r="P19" s="0" t="s">
        <v>32</v>
      </c>
      <c r="W19" s="0" t="str">
        <f aca="false">CONCATENATE(A19," AT %",IF(OR(C19="AI",C19="DI"),"I*","Q*")," : ",IF(OR(C19="DI",C19="DO"),"BOOL ;","INT ; ")," (* ",B19," ",O19," *)")</f>
        <v>Estop1_A AT %I* : BOOL ; (* Emergency stop 1 A-circuit NC *)</v>
      </c>
      <c r="X19" s="0" t="str">
        <f aca="false">CONCATENATE("&lt;Tag type='",IF(OR(C19="DI",C19="DO"),"BOOL"),"' ","hmiVisible='True' hmiAccessible='True' retain='False' remark='",B19," ",O19,"' addr='%",IF(OR(C19="AI",C19="DI"),"I","Q"),N19,"'&gt;",A19,"&lt;/Tag&gt;")</f>
        <v>&lt;Tag type='BOOL' hmiVisible='True' hmiAccessible='True' retain='False' remark='Emergency stop 1 A-circuit NC' addr='%I2.1'&gt;Estop1_A&lt;/Tag&gt;</v>
      </c>
    </row>
    <row r="20" customFormat="false" ht="15" hidden="false" customHeight="false" outlineLevel="0" collapsed="false">
      <c r="A20" s="0" t="s">
        <v>86</v>
      </c>
      <c r="B20" s="7" t="s">
        <v>87</v>
      </c>
      <c r="C20" s="0" t="s">
        <v>26</v>
      </c>
      <c r="D20" s="0" t="s">
        <v>27</v>
      </c>
      <c r="E20" s="0" t="n">
        <v>3</v>
      </c>
      <c r="F20" s="0" t="s">
        <v>44</v>
      </c>
      <c r="G20" s="0" t="n">
        <v>3</v>
      </c>
      <c r="H20" s="0" t="n">
        <v>6</v>
      </c>
      <c r="I20" s="0" t="n">
        <v>1</v>
      </c>
      <c r="J20" s="0" t="n">
        <v>1</v>
      </c>
      <c r="K20" s="0" t="s">
        <v>29</v>
      </c>
      <c r="L20" s="0" t="n">
        <v>1</v>
      </c>
      <c r="M20" s="0" t="n">
        <v>19</v>
      </c>
      <c r="N20" s="1" t="s">
        <v>88</v>
      </c>
      <c r="O20" s="0" t="s">
        <v>85</v>
      </c>
      <c r="P20" s="0" t="s">
        <v>32</v>
      </c>
      <c r="W20" s="0" t="str">
        <f aca="false">CONCATENATE(A20," AT %",IF(OR(C20="AI",C20="DI"),"I*","Q*")," : ",IF(OR(C20="DI",C20="DO"),"BOOL ;","INT ; ")," (* ",B20," ",O20," *)")</f>
        <v>Estop1_B AT %I* : BOOL ; (* Emergency stop 1 B-circuit NC *)</v>
      </c>
      <c r="X20" s="0" t="str">
        <f aca="false">CONCATENATE("&lt;Tag type='",IF(OR(C20="DI",C20="DO"),"BOOL"),"' ","hmiVisible='True' hmiAccessible='True' retain='False' remark='",B20," ",O20,"' addr='%",IF(OR(C20="AI",C20="DI"),"I","Q"),N20,"'&gt;",A20,"&lt;/Tag&gt;")</f>
        <v>&lt;Tag type='BOOL' hmiVisible='True' hmiAccessible='True' retain='False' remark='Emergency stop 1 B-circuit NC' addr='%I2.2'&gt;Estop1_B&lt;/Tag&gt;</v>
      </c>
    </row>
    <row r="21" customFormat="false" ht="15" hidden="false" customHeight="false" outlineLevel="0" collapsed="false">
      <c r="A21" s="0" t="s">
        <v>89</v>
      </c>
      <c r="B21" s="7" t="s">
        <v>90</v>
      </c>
      <c r="C21" s="0" t="s">
        <v>91</v>
      </c>
      <c r="D21" s="0" t="s">
        <v>27</v>
      </c>
      <c r="E21" s="0" t="n">
        <v>3</v>
      </c>
      <c r="F21" s="0" t="s">
        <v>92</v>
      </c>
      <c r="G21" s="0" t="n">
        <v>4</v>
      </c>
      <c r="H21" s="0" t="n">
        <v>1</v>
      </c>
      <c r="I21" s="0" t="n">
        <v>1</v>
      </c>
      <c r="J21" s="0" t="n">
        <v>1</v>
      </c>
      <c r="K21" s="0" t="s">
        <v>93</v>
      </c>
      <c r="L21" s="0" t="n">
        <v>2</v>
      </c>
      <c r="M21" s="0" t="n">
        <v>1</v>
      </c>
      <c r="N21" s="1" t="s">
        <v>30</v>
      </c>
      <c r="O21" s="0" t="s">
        <v>31</v>
      </c>
      <c r="Q21" s="0" t="s">
        <v>32</v>
      </c>
      <c r="W21" s="0" t="str">
        <f aca="false">CONCATENATE(A21," AT %",IF(OR(C21="AI",C21="DI"),"I*","Q*")," : ",IF(OR(C21="DI",C21="DO"),"BOOL ;","INT ; ")," (* ",B21," ",O21," *)")</f>
        <v>P01_Y AT %Q* : BOOL ; (* Pump 1 command On/Off NO *)</v>
      </c>
      <c r="X21" s="0" t="str">
        <f aca="false">CONCATENATE("&lt;Tag type='",IF(OR(C21="DI",C21="DO"),"BOOL"),"' ","hmiVisible='True' hmiAccessible='True' retain='False' remark='",B21," ",O21,"' addr='%",IF(OR(C21="AI",C21="DI"),"I","Q"),N21,"'&gt;",A21,"&lt;/Tag&gt;")</f>
        <v>&lt;Tag type='BOOL' hmiVisible='True' hmiAccessible='True' retain='False' remark='Pump 1 command On/Off NO' addr='%Q0.0'&gt;P01_Y&lt;/Tag&gt;</v>
      </c>
    </row>
    <row r="22" customFormat="false" ht="15" hidden="false" customHeight="false" outlineLevel="0" collapsed="false">
      <c r="A22" s="0" t="s">
        <v>94</v>
      </c>
      <c r="B22" s="7" t="s">
        <v>95</v>
      </c>
      <c r="C22" s="0" t="s">
        <v>91</v>
      </c>
      <c r="D22" s="0" t="s">
        <v>27</v>
      </c>
      <c r="E22" s="0" t="n">
        <v>3</v>
      </c>
      <c r="F22" s="0" t="s">
        <v>92</v>
      </c>
      <c r="G22" s="0" t="n">
        <v>4</v>
      </c>
      <c r="H22" s="0" t="n">
        <v>2</v>
      </c>
      <c r="I22" s="0" t="n">
        <v>1</v>
      </c>
      <c r="J22" s="0" t="n">
        <v>1</v>
      </c>
      <c r="K22" s="0" t="s">
        <v>93</v>
      </c>
      <c r="L22" s="0" t="n">
        <v>2</v>
      </c>
      <c r="M22" s="0" t="n">
        <v>2</v>
      </c>
      <c r="N22" s="1" t="s">
        <v>35</v>
      </c>
      <c r="O22" s="0" t="s">
        <v>31</v>
      </c>
      <c r="Q22" s="0" t="s">
        <v>32</v>
      </c>
      <c r="W22" s="0" t="str">
        <f aca="false">CONCATENATE(A22," AT %",IF(OR(C22="AI",C22="DI"),"I*","Q*")," : ",IF(OR(C22="DI",C22="DO"),"BOOL ;","INT ; ")," (* ",B22," ",O22," *)")</f>
        <v>P02_Y AT %Q* : BOOL ; (* Pump 2 command On/Off NO *)</v>
      </c>
      <c r="X22" s="0" t="str">
        <f aca="false">CONCATENATE("&lt;Tag type='",IF(OR(C22="DI",C22="DO"),"BOOL"),"' ","hmiVisible='True' hmiAccessible='True' retain='False' remark='",B22," ",O22,"' addr='%",IF(OR(C22="AI",C22="DI"),"I","Q"),N22,"'&gt;",A22,"&lt;/Tag&gt;")</f>
        <v>&lt;Tag type='BOOL' hmiVisible='True' hmiAccessible='True' retain='False' remark='Pump 2 command On/Off NO' addr='%Q0.1'&gt;P02_Y&lt;/Tag&gt;</v>
      </c>
    </row>
    <row r="23" customFormat="false" ht="15" hidden="false" customHeight="false" outlineLevel="0" collapsed="false">
      <c r="A23" s="0" t="s">
        <v>96</v>
      </c>
      <c r="B23" s="7" t="s">
        <v>97</v>
      </c>
      <c r="C23" s="0" t="s">
        <v>91</v>
      </c>
      <c r="D23" s="0" t="s">
        <v>27</v>
      </c>
      <c r="E23" s="0" t="n">
        <v>3</v>
      </c>
      <c r="F23" s="0" t="s">
        <v>92</v>
      </c>
      <c r="G23" s="0" t="n">
        <v>4</v>
      </c>
      <c r="H23" s="0" t="n">
        <v>3</v>
      </c>
      <c r="I23" s="0" t="n">
        <v>1</v>
      </c>
      <c r="J23" s="0" t="n">
        <v>1</v>
      </c>
      <c r="K23" s="0" t="s">
        <v>93</v>
      </c>
      <c r="L23" s="0" t="n">
        <v>2</v>
      </c>
      <c r="M23" s="0" t="n">
        <v>3</v>
      </c>
      <c r="N23" s="1" t="s">
        <v>38</v>
      </c>
      <c r="O23" s="0" t="s">
        <v>31</v>
      </c>
      <c r="Q23" s="0" t="s">
        <v>32</v>
      </c>
      <c r="W23" s="0" t="str">
        <f aca="false">CONCATENATE(A23," AT %",IF(OR(C23="AI",C23="DI"),"I*","Q*")," : ",IF(OR(C23="DI",C23="DO"),"BOOL ;","INT ; ")," (* ",B23," ",O23," *)")</f>
        <v>P03_Y AT %Q* : BOOL ; (* Pump 3 command On/Off NO *)</v>
      </c>
      <c r="X23" s="0" t="str">
        <f aca="false">CONCATENATE("&lt;Tag type='",IF(OR(C23="DI",C23="DO"),"BOOL"),"' ","hmiVisible='True' hmiAccessible='True' retain='False' remark='",B23," ",O23,"' addr='%",IF(OR(C23="AI",C23="DI"),"I","Q"),N23,"'&gt;",A23,"&lt;/Tag&gt;")</f>
        <v>&lt;Tag type='BOOL' hmiVisible='True' hmiAccessible='True' retain='False' remark='Pump 3 command On/Off NO' addr='%Q0.2'&gt;P03_Y&lt;/Tag&gt;</v>
      </c>
    </row>
    <row r="24" customFormat="false" ht="15" hidden="false" customHeight="false" outlineLevel="0" collapsed="false">
      <c r="A24" s="0" t="s">
        <v>98</v>
      </c>
      <c r="B24" s="8" t="s">
        <v>99</v>
      </c>
      <c r="C24" s="0" t="s">
        <v>91</v>
      </c>
      <c r="D24" s="0" t="s">
        <v>27</v>
      </c>
      <c r="E24" s="0" t="n">
        <v>3</v>
      </c>
      <c r="F24" s="0" t="s">
        <v>92</v>
      </c>
      <c r="G24" s="0" t="n">
        <v>4</v>
      </c>
      <c r="H24" s="0" t="n">
        <v>4</v>
      </c>
      <c r="I24" s="0" t="n">
        <v>1</v>
      </c>
      <c r="J24" s="0" t="n">
        <v>1</v>
      </c>
      <c r="K24" s="0" t="s">
        <v>93</v>
      </c>
      <c r="L24" s="0" t="n">
        <v>2</v>
      </c>
      <c r="M24" s="0" t="n">
        <v>4</v>
      </c>
      <c r="N24" s="1" t="s">
        <v>41</v>
      </c>
      <c r="O24" s="0" t="s">
        <v>31</v>
      </c>
      <c r="Q24" s="0" t="s">
        <v>32</v>
      </c>
      <c r="W24" s="0" t="str">
        <f aca="false">CONCATENATE(A24," AT %",IF(OR(C24="AI",C24="DI"),"I*","Q*")," : ",IF(OR(C24="DI",C24="DO"),"BOOL ;","INT ; ")," (* ",B24," ",O24," *)")</f>
        <v>Estop1_A1 AT %Q* : BOOL ; (* Emergency stop 1 A-circuit pulsed supply NO *)</v>
      </c>
      <c r="X24" s="0" t="str">
        <f aca="false">CONCATENATE("&lt;Tag type='",IF(OR(C24="DI",C24="DO"),"BOOL"),"' ","hmiVisible='True' hmiAccessible='True' retain='False' remark='",B24," ",O24,"' addr='%",IF(OR(C24="AI",C24="DI"),"I","Q"),N24,"'&gt;",A24,"&lt;/Tag&gt;")</f>
        <v>&lt;Tag type='BOOL' hmiVisible='True' hmiAccessible='True' retain='False' remark='Emergency stop 1 A-circuit pulsed supply NO' addr='%Q0.3'&gt;Estop1_A1&lt;/Tag&gt;</v>
      </c>
    </row>
    <row r="25" customFormat="false" ht="15" hidden="false" customHeight="false" outlineLevel="0" collapsed="false">
      <c r="A25" s="0" t="s">
        <v>100</v>
      </c>
      <c r="B25" s="8" t="s">
        <v>101</v>
      </c>
      <c r="C25" s="0" t="s">
        <v>91</v>
      </c>
      <c r="D25" s="0" t="s">
        <v>27</v>
      </c>
      <c r="E25" s="0" t="n">
        <v>3</v>
      </c>
      <c r="F25" s="0" t="s">
        <v>92</v>
      </c>
      <c r="G25" s="0" t="n">
        <v>4</v>
      </c>
      <c r="H25" s="0" t="n">
        <v>5</v>
      </c>
      <c r="I25" s="0" t="n">
        <v>1</v>
      </c>
      <c r="J25" s="0" t="n">
        <v>1</v>
      </c>
      <c r="K25" s="0" t="s">
        <v>93</v>
      </c>
      <c r="L25" s="0" t="n">
        <v>2</v>
      </c>
      <c r="M25" s="0" t="n">
        <v>5</v>
      </c>
      <c r="N25" s="1" t="s">
        <v>45</v>
      </c>
      <c r="O25" s="0" t="s">
        <v>31</v>
      </c>
      <c r="Q25" s="0" t="s">
        <v>32</v>
      </c>
      <c r="W25" s="0" t="str">
        <f aca="false">CONCATENATE(A25," AT %",IF(OR(C25="AI",C25="DI"),"I*","Q*")," : ",IF(OR(C25="DI",C25="DO"),"BOOL ;","INT ; ")," (* ",B25," ",O25," *)")</f>
        <v>Estop1_B1 AT %Q* : BOOL ; (* Emergency stop 1 B-circuit pulsed supply NO *)</v>
      </c>
      <c r="X25" s="0" t="str">
        <f aca="false">CONCATENATE("&lt;Tag type='",IF(OR(C25="DI",C25="DO"),"BOOL"),"' ","hmiVisible='True' hmiAccessible='True' retain='False' remark='",B25," ",O25,"' addr='%",IF(OR(C25="AI",C25="DI"),"I","Q"),N25,"'&gt;",A25,"&lt;/Tag&gt;")</f>
        <v>&lt;Tag type='BOOL' hmiVisible='True' hmiAccessible='True' retain='False' remark='Emergency stop 1 B-circuit pulsed supply NO' addr='%Q0.4'&gt;Estop1_B1&lt;/Tag&gt;</v>
      </c>
    </row>
    <row r="26" customFormat="false" ht="15" hidden="false" customHeight="false" outlineLevel="0" collapsed="false">
      <c r="A26" s="0" t="s">
        <v>102</v>
      </c>
      <c r="B26" s="8" t="s">
        <v>103</v>
      </c>
      <c r="C26" s="0" t="s">
        <v>91</v>
      </c>
      <c r="D26" s="0" t="s">
        <v>27</v>
      </c>
      <c r="E26" s="0" t="n">
        <v>3</v>
      </c>
      <c r="F26" s="0" t="s">
        <v>92</v>
      </c>
      <c r="G26" s="0" t="n">
        <v>4</v>
      </c>
      <c r="H26" s="0" t="n">
        <v>6</v>
      </c>
      <c r="I26" s="0" t="n">
        <v>1</v>
      </c>
      <c r="J26" s="0" t="n">
        <v>1</v>
      </c>
      <c r="K26" s="0" t="s">
        <v>93</v>
      </c>
      <c r="L26" s="0" t="n">
        <v>2</v>
      </c>
      <c r="M26" s="0" t="n">
        <v>6</v>
      </c>
      <c r="N26" s="1" t="s">
        <v>48</v>
      </c>
      <c r="O26" s="0" t="s">
        <v>31</v>
      </c>
      <c r="Q26" s="0" t="s">
        <v>32</v>
      </c>
      <c r="W26" s="0" t="str">
        <f aca="false">CONCATENATE(A26," AT %",IF(OR(C26="AI",C26="DI"),"I*","Q*")," : ",IF(OR(C26="DI",C26="DO"),"BOOL ;","INT ; ")," (* ",B26," ",O26," *)")</f>
        <v>Estop1_Y AT %Q* : BOOL ; (* Emergency stop 1 status NO *)</v>
      </c>
      <c r="X26" s="0" t="str">
        <f aca="false">CONCATENATE("&lt;Tag type='",IF(OR(C26="DI",C26="DO"),"BOOL"),"' ","hmiVisible='True' hmiAccessible='True' retain='False' remark='",B26," ",O26,"' addr='%",IF(OR(C26="AI",C26="DI"),"I","Q"),N26,"'&gt;",A26,"&lt;/Tag&gt;")</f>
        <v>&lt;Tag type='BOOL' hmiVisible='True' hmiAccessible='True' retain='False' remark='Emergency stop 1 status NO' addr='%Q0.5'&gt;Estop1_Y&lt;/Tag&gt;</v>
      </c>
    </row>
    <row r="27" customFormat="false" ht="15" hidden="false" customHeight="false" outlineLevel="0" collapsed="false">
      <c r="A27" s="0" t="s">
        <v>104</v>
      </c>
      <c r="B27" s="8" t="s">
        <v>105</v>
      </c>
      <c r="C27" s="0" t="s">
        <v>91</v>
      </c>
      <c r="D27" s="0" t="s">
        <v>27</v>
      </c>
      <c r="E27" s="0" t="n">
        <v>3</v>
      </c>
      <c r="F27" s="0" t="s">
        <v>92</v>
      </c>
      <c r="G27" s="0" t="n">
        <v>4</v>
      </c>
      <c r="H27" s="0" t="n">
        <v>7</v>
      </c>
      <c r="I27" s="0" t="n">
        <v>1</v>
      </c>
      <c r="J27" s="0" t="n">
        <v>1</v>
      </c>
      <c r="K27" s="0" t="s">
        <v>93</v>
      </c>
      <c r="L27" s="0" t="n">
        <v>2</v>
      </c>
      <c r="M27" s="0" t="n">
        <v>7</v>
      </c>
      <c r="N27" s="1" t="s">
        <v>51</v>
      </c>
      <c r="O27" s="0" t="s">
        <v>31</v>
      </c>
      <c r="Q27" s="0" t="s">
        <v>32</v>
      </c>
      <c r="W27" s="0" t="str">
        <f aca="false">CONCATENATE(A27," AT %",IF(OR(C27="AI",C27="DI"),"I*","Q*")," : ",IF(OR(C27="DI",C27="DO"),"BOOL ;","INT ; ")," (* ",B27," ",O27," *)")</f>
        <v>P01_BO AT %Q* : BOOL ; (* Pump 1 outside mode status NO *)</v>
      </c>
      <c r="X27" s="0" t="str">
        <f aca="false">CONCATENATE("&lt;Tag type='",IF(OR(C27="DI",C27="DO"),"BOOL"),"' ","hmiVisible='True' hmiAccessible='True' retain='False' remark='",B27," ",O27,"' addr='%",IF(OR(C27="AI",C27="DI"),"I","Q"),N27,"'&gt;",A27,"&lt;/Tag&gt;")</f>
        <v>&lt;Tag type='BOOL' hmiVisible='True' hmiAccessible='True' retain='False' remark='Pump 1 outside mode status NO' addr='%Q0.6'&gt;P01_BO&lt;/Tag&gt;</v>
      </c>
    </row>
    <row r="28" customFormat="false" ht="15" hidden="false" customHeight="false" outlineLevel="0" collapsed="false">
      <c r="A28" s="0" t="s">
        <v>106</v>
      </c>
      <c r="B28" s="8" t="s">
        <v>107</v>
      </c>
      <c r="C28" s="0" t="s">
        <v>91</v>
      </c>
      <c r="D28" s="0" t="s">
        <v>27</v>
      </c>
      <c r="E28" s="0" t="n">
        <v>3</v>
      </c>
      <c r="F28" s="0" t="s">
        <v>92</v>
      </c>
      <c r="G28" s="0" t="n">
        <v>4</v>
      </c>
      <c r="H28" s="0" t="n">
        <v>8</v>
      </c>
      <c r="I28" s="0" t="n">
        <v>1</v>
      </c>
      <c r="J28" s="0" t="n">
        <v>1</v>
      </c>
      <c r="K28" s="0" t="s">
        <v>93</v>
      </c>
      <c r="L28" s="0" t="n">
        <v>2</v>
      </c>
      <c r="M28" s="0" t="n">
        <v>8</v>
      </c>
      <c r="N28" s="1" t="s">
        <v>54</v>
      </c>
      <c r="O28" s="0" t="s">
        <v>31</v>
      </c>
      <c r="Q28" s="0" t="s">
        <v>32</v>
      </c>
      <c r="W28" s="0" t="str">
        <f aca="false">CONCATENATE(A28," AT %",IF(OR(C28="AI",C28="DI"),"I*","Q*")," : ",IF(OR(C28="DI",C28="DO"),"BOOL ;","INT ; ")," (* ",B28," ",O28," *)")</f>
        <v>P02_BO AT %Q* : BOOL ; (* Pump 2 outside mode status NO *)</v>
      </c>
      <c r="X28" s="0" t="str">
        <f aca="false">CONCATENATE("&lt;Tag type='",IF(OR(C28="DI",C28="DO"),"BOOL"),"' ","hmiVisible='True' hmiAccessible='True' retain='False' remark='",B28," ",O28,"' addr='%",IF(OR(C28="AI",C28="DI"),"I","Q"),N28,"'&gt;",A28,"&lt;/Tag&gt;")</f>
        <v>&lt;Tag type='BOOL' hmiVisible='True' hmiAccessible='True' retain='False' remark='Pump 2 outside mode status NO' addr='%Q0.7'&gt;P02_BO&lt;/Tag&gt;</v>
      </c>
    </row>
    <row r="29" customFormat="false" ht="15" hidden="false" customHeight="false" outlineLevel="0" collapsed="false">
      <c r="A29" s="0" t="s">
        <v>108</v>
      </c>
      <c r="B29" s="8" t="s">
        <v>109</v>
      </c>
      <c r="C29" s="0" t="s">
        <v>91</v>
      </c>
      <c r="D29" s="0" t="s">
        <v>27</v>
      </c>
      <c r="E29" s="0" t="n">
        <v>3</v>
      </c>
      <c r="F29" s="0" t="s">
        <v>92</v>
      </c>
      <c r="G29" s="0" t="n">
        <v>5</v>
      </c>
      <c r="H29" s="0" t="n">
        <v>1</v>
      </c>
      <c r="I29" s="0" t="n">
        <v>1</v>
      </c>
      <c r="J29" s="0" t="n">
        <v>1</v>
      </c>
      <c r="K29" s="0" t="s">
        <v>93</v>
      </c>
      <c r="L29" s="0" t="n">
        <v>2</v>
      </c>
      <c r="M29" s="0" t="n">
        <v>9</v>
      </c>
      <c r="N29" s="1" t="s">
        <v>57</v>
      </c>
      <c r="O29" s="0" t="s">
        <v>31</v>
      </c>
      <c r="Q29" s="0" t="s">
        <v>32</v>
      </c>
      <c r="W29" s="0" t="str">
        <f aca="false">CONCATENATE(A29," AT %",IF(OR(C29="AI",C29="DI"),"I*","Q*")," : ",IF(OR(C29="DI",C29="DO"),"BOOL ;","INT ; ")," (* ",B29," ",O29," *)")</f>
        <v>P03_BO AT %Q* : BOOL ; (* Pump 3 outside mode status NO *)</v>
      </c>
      <c r="X29" s="0" t="str">
        <f aca="false">CONCATENATE("&lt;Tag type='",IF(OR(C29="DI",C29="DO"),"BOOL"),"' ","hmiVisible='True' hmiAccessible='True' retain='False' remark='",B29," ",O29,"' addr='%",IF(OR(C29="AI",C29="DI"),"I","Q"),N29,"'&gt;",A29,"&lt;/Tag&gt;")</f>
        <v>&lt;Tag type='BOOL' hmiVisible='True' hmiAccessible='True' retain='False' remark='Pump 3 outside mode status NO' addr='%Q1.0'&gt;P03_BO&lt;/Tag&gt;</v>
      </c>
    </row>
    <row r="30" customFormat="false" ht="15" hidden="false" customHeight="false" outlineLevel="0" collapsed="false">
      <c r="A30" s="0" t="s">
        <v>110</v>
      </c>
      <c r="B30" s="8" t="s">
        <v>111</v>
      </c>
      <c r="C30" s="0" t="s">
        <v>91</v>
      </c>
      <c r="D30" s="0" t="s">
        <v>27</v>
      </c>
      <c r="E30" s="0" t="n">
        <v>3</v>
      </c>
      <c r="F30" s="0" t="s">
        <v>92</v>
      </c>
      <c r="G30" s="0" t="n">
        <v>5</v>
      </c>
      <c r="H30" s="0" t="n">
        <v>2</v>
      </c>
      <c r="I30" s="0" t="n">
        <v>1</v>
      </c>
      <c r="J30" s="0" t="n">
        <v>1</v>
      </c>
      <c r="K30" s="0" t="s">
        <v>93</v>
      </c>
      <c r="L30" s="0" t="n">
        <v>2</v>
      </c>
      <c r="M30" s="0" t="n">
        <v>10</v>
      </c>
      <c r="N30" s="1" t="s">
        <v>60</v>
      </c>
      <c r="O30" s="0" t="s">
        <v>31</v>
      </c>
      <c r="Q30" s="0" t="s">
        <v>32</v>
      </c>
      <c r="W30" s="0" t="str">
        <f aca="false">CONCATENATE(A30," AT %",IF(OR(C30="AI",C30="DI"),"I*","Q*")," : ",IF(OR(C30="DI",C30="DO"),"BOOL ;","INT ; ")," (* ",B30," ",O30," *)")</f>
        <v>P01_BCH AT %Q* : BOOL ; (* Pump 1 binary confirmed high NO *)</v>
      </c>
      <c r="X30" s="0" t="str">
        <f aca="false">CONCATENATE("&lt;Tag type='",IF(OR(C30="DI",C30="DO"),"BOOL"),"' ","hmiVisible='True' hmiAccessible='True' retain='False' remark='",B30," ",O30,"' addr='%",IF(OR(C30="AI",C30="DI"),"I","Q"),N30,"'&gt;",A30,"&lt;/Tag&gt;")</f>
        <v>&lt;Tag type='BOOL' hmiVisible='True' hmiAccessible='True' retain='False' remark='Pump 1 binary confirmed high NO' addr='%Q1.1'&gt;P01_BCH&lt;/Tag&gt;</v>
      </c>
    </row>
    <row r="31" customFormat="false" ht="15" hidden="false" customHeight="false" outlineLevel="0" collapsed="false">
      <c r="A31" s="0" t="s">
        <v>112</v>
      </c>
      <c r="B31" s="8" t="s">
        <v>113</v>
      </c>
      <c r="C31" s="0" t="s">
        <v>91</v>
      </c>
      <c r="D31" s="0" t="s">
        <v>27</v>
      </c>
      <c r="E31" s="0" t="n">
        <v>3</v>
      </c>
      <c r="F31" s="0" t="s">
        <v>92</v>
      </c>
      <c r="G31" s="0" t="n">
        <v>5</v>
      </c>
      <c r="H31" s="0" t="n">
        <v>3</v>
      </c>
      <c r="I31" s="0" t="n">
        <v>1</v>
      </c>
      <c r="J31" s="0" t="n">
        <v>1</v>
      </c>
      <c r="K31" s="0" t="s">
        <v>93</v>
      </c>
      <c r="L31" s="0" t="n">
        <v>2</v>
      </c>
      <c r="M31" s="0" t="n">
        <v>11</v>
      </c>
      <c r="N31" s="1" t="s">
        <v>63</v>
      </c>
      <c r="O31" s="0" t="s">
        <v>31</v>
      </c>
      <c r="Q31" s="0" t="s">
        <v>32</v>
      </c>
      <c r="W31" s="0" t="str">
        <f aca="false">CONCATENATE(A31," AT %",IF(OR(C31="AI",C31="DI"),"I*","Q*")," : ",IF(OR(C31="DI",C31="DO"),"BOOL ;","INT ; ")," (* ",B31," ",O31," *)")</f>
        <v>P02_BCH AT %Q* : BOOL ; (* Pump 2 binary confirmed high NO *)</v>
      </c>
      <c r="X31" s="0" t="str">
        <f aca="false">CONCATENATE("&lt;Tag type='",IF(OR(C31="DI",C31="DO"),"BOOL"),"' ","hmiVisible='True' hmiAccessible='True' retain='False' remark='",B31," ",O31,"' addr='%",IF(OR(C31="AI",C31="DI"),"I","Q"),N31,"'&gt;",A31,"&lt;/Tag&gt;")</f>
        <v>&lt;Tag type='BOOL' hmiVisible='True' hmiAccessible='True' retain='False' remark='Pump 2 binary confirmed high NO' addr='%Q1.2'&gt;P02_BCH&lt;/Tag&gt;</v>
      </c>
    </row>
    <row r="32" customFormat="false" ht="15" hidden="false" customHeight="false" outlineLevel="0" collapsed="false">
      <c r="A32" s="0" t="s">
        <v>114</v>
      </c>
      <c r="B32" s="8" t="s">
        <v>115</v>
      </c>
      <c r="C32" s="0" t="s">
        <v>91</v>
      </c>
      <c r="D32" s="0" t="s">
        <v>27</v>
      </c>
      <c r="E32" s="0" t="n">
        <v>3</v>
      </c>
      <c r="F32" s="0" t="s">
        <v>92</v>
      </c>
      <c r="G32" s="0" t="n">
        <v>5</v>
      </c>
      <c r="H32" s="0" t="n">
        <v>4</v>
      </c>
      <c r="I32" s="0" t="n">
        <v>1</v>
      </c>
      <c r="J32" s="0" t="n">
        <v>1</v>
      </c>
      <c r="K32" s="0" t="s">
        <v>93</v>
      </c>
      <c r="L32" s="0" t="n">
        <v>2</v>
      </c>
      <c r="M32" s="0" t="n">
        <v>12</v>
      </c>
      <c r="N32" s="1" t="s">
        <v>66</v>
      </c>
      <c r="O32" s="0" t="s">
        <v>31</v>
      </c>
      <c r="Q32" s="0" t="s">
        <v>32</v>
      </c>
      <c r="W32" s="0" t="str">
        <f aca="false">CONCATENATE(A32," AT %",IF(OR(C32="AI",C32="DI"),"I*","Q*")," : ",IF(OR(C32="DI",C32="DO"),"BOOL ;","INT ; ")," (* ",B32," ",O32," *)")</f>
        <v>P03_BCH AT %Q* : BOOL ; (* Pump 3 binary confirmed high NO *)</v>
      </c>
      <c r="X32" s="0" t="str">
        <f aca="false">CONCATENATE("&lt;Tag type='",IF(OR(C32="DI",C32="DO"),"BOOL"),"' ","hmiVisible='True' hmiAccessible='True' retain='False' remark='",B32," ",O32,"' addr='%",IF(OR(C32="AI",C32="DI"),"I","Q"),N32,"'&gt;",A32,"&lt;/Tag&gt;")</f>
        <v>&lt;Tag type='BOOL' hmiVisible='True' hmiAccessible='True' retain='False' remark='Pump 3 binary confirmed high NO' addr='%Q1.3'&gt;P03_BCH&lt;/Tag&gt;</v>
      </c>
    </row>
    <row r="33" customFormat="false" ht="15" hidden="false" customHeight="false" outlineLevel="0" collapsed="false">
      <c r="A33" s="0" t="s">
        <v>116</v>
      </c>
      <c r="B33" s="8" t="s">
        <v>117</v>
      </c>
      <c r="C33" s="0" t="s">
        <v>91</v>
      </c>
      <c r="D33" s="0" t="s">
        <v>27</v>
      </c>
      <c r="E33" s="0" t="n">
        <v>3</v>
      </c>
      <c r="F33" s="0" t="s">
        <v>92</v>
      </c>
      <c r="G33" s="0" t="n">
        <v>5</v>
      </c>
      <c r="H33" s="0" t="n">
        <v>5</v>
      </c>
      <c r="I33" s="0" t="n">
        <v>1</v>
      </c>
      <c r="J33" s="0" t="n">
        <v>1</v>
      </c>
      <c r="K33" s="0" t="s">
        <v>93</v>
      </c>
      <c r="L33" s="0" t="n">
        <v>2</v>
      </c>
      <c r="M33" s="0" t="n">
        <v>13</v>
      </c>
      <c r="N33" s="1" t="s">
        <v>69</v>
      </c>
      <c r="O33" s="0" t="s">
        <v>31</v>
      </c>
      <c r="Q33" s="0" t="s">
        <v>32</v>
      </c>
      <c r="W33" s="0" t="str">
        <f aca="false">CONCATENATE(A33," AT %",IF(OR(C33="AI",C33="DI"),"I*","Q*")," : ",IF(OR(C33="DI",C33="DO"),"BOOL ;","INT ; ")," (* ",B33," ",O33," *)")</f>
        <v>P01_BCL AT %Q* : BOOL ; (* Pump 1 binary confirmed low NO *)</v>
      </c>
      <c r="X33" s="0" t="str">
        <f aca="false">CONCATENATE("&lt;Tag type='",IF(OR(C33="DI",C33="DO"),"BOOL"),"' ","hmiVisible='True' hmiAccessible='True' retain='False' remark='",B33," ",O33,"' addr='%",IF(OR(C33="AI",C33="DI"),"I","Q"),N33,"'&gt;",A33,"&lt;/Tag&gt;")</f>
        <v>&lt;Tag type='BOOL' hmiVisible='True' hmiAccessible='True' retain='False' remark='Pump 1 binary confirmed low NO' addr='%Q1.4'&gt;P01_BCL&lt;/Tag&gt;</v>
      </c>
    </row>
    <row r="34" customFormat="false" ht="15" hidden="false" customHeight="false" outlineLevel="0" collapsed="false">
      <c r="A34" s="0" t="s">
        <v>118</v>
      </c>
      <c r="B34" s="8" t="s">
        <v>119</v>
      </c>
      <c r="C34" s="0" t="s">
        <v>91</v>
      </c>
      <c r="D34" s="0" t="s">
        <v>27</v>
      </c>
      <c r="E34" s="0" t="n">
        <v>3</v>
      </c>
      <c r="F34" s="0" t="s">
        <v>92</v>
      </c>
      <c r="G34" s="0" t="n">
        <v>5</v>
      </c>
      <c r="H34" s="0" t="n">
        <v>6</v>
      </c>
      <c r="I34" s="0" t="n">
        <v>1</v>
      </c>
      <c r="J34" s="0" t="n">
        <v>1</v>
      </c>
      <c r="K34" s="0" t="s">
        <v>93</v>
      </c>
      <c r="L34" s="0" t="n">
        <v>2</v>
      </c>
      <c r="M34" s="0" t="n">
        <v>14</v>
      </c>
      <c r="N34" s="1" t="s">
        <v>72</v>
      </c>
      <c r="O34" s="0" t="s">
        <v>31</v>
      </c>
      <c r="Q34" s="0" t="s">
        <v>32</v>
      </c>
      <c r="W34" s="0" t="str">
        <f aca="false">CONCATENATE(A34," AT %",IF(OR(C34="AI",C34="DI"),"I*","Q*")," : ",IF(OR(C34="DI",C34="DO"),"BOOL ;","INT ; ")," (* ",B34," ",O34," *)")</f>
        <v>P02_BCL AT %Q* : BOOL ; (* Pump 2 binary confirmed low NO *)</v>
      </c>
      <c r="X34" s="0" t="str">
        <f aca="false">CONCATENATE("&lt;Tag type='",IF(OR(C34="DI",C34="DO"),"BOOL"),"' ","hmiVisible='True' hmiAccessible='True' retain='False' remark='",B34," ",O34,"' addr='%",IF(OR(C34="AI",C34="DI"),"I","Q"),N34,"'&gt;",A34,"&lt;/Tag&gt;")</f>
        <v>&lt;Tag type='BOOL' hmiVisible='True' hmiAccessible='True' retain='False' remark='Pump 2 binary confirmed low NO' addr='%Q1.5'&gt;P02_BCL&lt;/Tag&gt;</v>
      </c>
    </row>
    <row r="35" customFormat="false" ht="15" hidden="false" customHeight="false" outlineLevel="0" collapsed="false">
      <c r="A35" s="0" t="s">
        <v>120</v>
      </c>
      <c r="B35" s="8" t="s">
        <v>121</v>
      </c>
      <c r="C35" s="0" t="s">
        <v>91</v>
      </c>
      <c r="D35" s="0" t="s">
        <v>27</v>
      </c>
      <c r="E35" s="0" t="n">
        <v>3</v>
      </c>
      <c r="F35" s="0" t="s">
        <v>92</v>
      </c>
      <c r="G35" s="0" t="n">
        <v>5</v>
      </c>
      <c r="H35" s="0" t="n">
        <v>7</v>
      </c>
      <c r="I35" s="0" t="n">
        <v>1</v>
      </c>
      <c r="J35" s="0" t="n">
        <v>1</v>
      </c>
      <c r="K35" s="0" t="s">
        <v>93</v>
      </c>
      <c r="L35" s="0" t="n">
        <v>2</v>
      </c>
      <c r="M35" s="0" t="n">
        <v>15</v>
      </c>
      <c r="N35" s="1" t="s">
        <v>75</v>
      </c>
      <c r="O35" s="0" t="s">
        <v>31</v>
      </c>
      <c r="Q35" s="0" t="s">
        <v>32</v>
      </c>
      <c r="W35" s="0" t="str">
        <f aca="false">CONCATENATE(A35," AT %",IF(OR(C35="AI",C35="DI"),"I*","Q*")," : ",IF(OR(C35="DI",C35="DO"),"BOOL ;","INT ; ")," (* ",B35," ",O35," *)")</f>
        <v>P03_BCL AT %Q* : BOOL ; (* Pump 3 binary confirmed low NO *)</v>
      </c>
      <c r="X35" s="0" t="str">
        <f aca="false">CONCATENATE("&lt;Tag type='",IF(OR(C35="DI",C35="DO"),"BOOL"),"' ","hmiVisible='True' hmiAccessible='True' retain='False' remark='",B35," ",O35,"' addr='%",IF(OR(C35="AI",C35="DI"),"I","Q"),N35,"'&gt;",A35,"&lt;/Tag&gt;")</f>
        <v>&lt;Tag type='BOOL' hmiVisible='True' hmiAccessible='True' retain='False' remark='Pump 3 binary confirmed low NO' addr='%Q1.6'&gt;P03_BCL&lt;/Tag&gt;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4" min="4" style="0" width="50.4132653061224"/>
  </cols>
  <sheetData>
    <row r="1" customFormat="false" ht="15" hidden="false" customHeight="false" outlineLevel="0" collapsed="false">
      <c r="A1" s="0" t="str">
        <f aca="false">IO_list!A2</f>
        <v>LSL1_X</v>
      </c>
      <c r="B1" s="0" t="str">
        <f aca="false">IO_list!C2</f>
        <v>DI</v>
      </c>
      <c r="C1" s="9" t="str">
        <f aca="false">IO_list!N2</f>
        <v>0.0</v>
      </c>
      <c r="D1" s="0" t="str">
        <f aca="false">CONCATENATE(IF(B1="DI",CONCATENATE(A1," := aDI1[",LEFT(C1,1),"]",RIGHT(C1,2)),CONCATENATE("aDQ1[",LEFT(C1,1),"]",RIGHT(C1,2)," := ",A1)))</f>
        <v>LSL1_X := aDI1[0].0</v>
      </c>
    </row>
    <row r="2" customFormat="false" ht="15" hidden="false" customHeight="false" outlineLevel="0" collapsed="false">
      <c r="A2" s="0" t="str">
        <f aca="false">IO_list!A3</f>
        <v>LI2_X</v>
      </c>
      <c r="B2" s="0" t="str">
        <f aca="false">IO_list!C3</f>
        <v>DI</v>
      </c>
      <c r="C2" s="9" t="str">
        <f aca="false">IO_list!N3</f>
        <v>0.1</v>
      </c>
      <c r="D2" s="0" t="str">
        <f aca="false">CONCATENATE(IF(B2="DI",CONCATENATE(A2," := aDI1[",LEFT(C2,1),"]",RIGHT(C2,2)),CONCATENATE("aDQ1[",LEFT(C2,1),"]",RIGHT(C2,2)," := ",A2)))</f>
        <v>LI2_X := aDI1[0].1</v>
      </c>
    </row>
    <row r="3" customFormat="false" ht="15" hidden="false" customHeight="false" outlineLevel="0" collapsed="false">
      <c r="A3" s="0" t="str">
        <f aca="false">IO_list!A4</f>
        <v>LI3_X</v>
      </c>
      <c r="B3" s="0" t="str">
        <f aca="false">IO_list!C4</f>
        <v>DI</v>
      </c>
      <c r="C3" s="9" t="str">
        <f aca="false">IO_list!N4</f>
        <v>0.2</v>
      </c>
      <c r="D3" s="0" t="str">
        <f aca="false">CONCATENATE(IF(B3="DI",CONCATENATE(A3," := aDI1[",LEFT(C3,1),"]",RIGHT(C3,2)),CONCATENATE("aDQ1[",LEFT(C3,1),"]",RIGHT(C3,2)," := ",A3)))</f>
        <v>LI3_X := aDI1[0].2</v>
      </c>
    </row>
    <row r="4" customFormat="false" ht="15" hidden="false" customHeight="false" outlineLevel="0" collapsed="false">
      <c r="A4" s="0" t="str">
        <f aca="false">IO_list!A5</f>
        <v>LI4_X</v>
      </c>
      <c r="B4" s="0" t="str">
        <f aca="false">IO_list!C5</f>
        <v>DI</v>
      </c>
      <c r="C4" s="9" t="str">
        <f aca="false">IO_list!N5</f>
        <v>0.3</v>
      </c>
      <c r="D4" s="0" t="str">
        <f aca="false">CONCATENATE(IF(B4="DI",CONCATENATE(A4," := aDI1[",LEFT(C4,1),"]",RIGHT(C4,2)),CONCATENATE("aDQ1[",LEFT(C4,1),"]",RIGHT(C4,2)," := ",A4)))</f>
        <v>LI4_X := aDI1[0].3</v>
      </c>
    </row>
    <row r="5" customFormat="false" ht="15" hidden="false" customHeight="false" outlineLevel="0" collapsed="false">
      <c r="A5" s="0" t="str">
        <f aca="false">IO_list!A6</f>
        <v>LAH5_X</v>
      </c>
      <c r="B5" s="0" t="str">
        <f aca="false">IO_list!C6</f>
        <v>DI</v>
      </c>
      <c r="C5" s="9" t="str">
        <f aca="false">IO_list!N6</f>
        <v>0.4</v>
      </c>
      <c r="D5" s="0" t="str">
        <f aca="false">CONCATENATE(IF(B5="DI",CONCATENATE(A5," := aDI1[",LEFT(C5,1),"]",RIGHT(C5,2)),CONCATENATE("aDQ1[",LEFT(C5,1),"]",RIGHT(C5,2)," := ",A5)))</f>
        <v>LAH5_X := aDI1[0].4</v>
      </c>
    </row>
    <row r="6" customFormat="false" ht="15" hidden="false" customHeight="false" outlineLevel="0" collapsed="false">
      <c r="A6" s="0" t="str">
        <f aca="false">IO_list!A7</f>
        <v>P01_XGH</v>
      </c>
      <c r="B6" s="0" t="str">
        <f aca="false">IO_list!C7</f>
        <v>DI</v>
      </c>
      <c r="C6" s="9" t="str">
        <f aca="false">IO_list!N7</f>
        <v>0.5</v>
      </c>
      <c r="D6" s="0" t="str">
        <f aca="false">CONCATENATE(IF(B6="DI",CONCATENATE(A6," := aDI1[",LEFT(C6,1),"]",RIGHT(C6,2)),CONCATENATE("aDQ1[",LEFT(C6,1),"]",RIGHT(C6,2)," := ",A6)))</f>
        <v>P01_XGH := aDI1[0].5</v>
      </c>
    </row>
    <row r="7" customFormat="false" ht="15" hidden="false" customHeight="false" outlineLevel="0" collapsed="false">
      <c r="A7" s="0" t="str">
        <f aca="false">IO_list!A8</f>
        <v>P02_XGH</v>
      </c>
      <c r="B7" s="0" t="str">
        <f aca="false">IO_list!C8</f>
        <v>DI</v>
      </c>
      <c r="C7" s="9" t="str">
        <f aca="false">IO_list!N8</f>
        <v>0.6</v>
      </c>
      <c r="D7" s="0" t="str">
        <f aca="false">CONCATENATE(IF(B7="DI",CONCATENATE(A7," := aDI1[",LEFT(C7,1),"]",RIGHT(C7,2)),CONCATENATE("aDQ1[",LEFT(C7,1),"]",RIGHT(C7,2)," := ",A7)))</f>
        <v>P02_XGH := aDI1[0].6</v>
      </c>
    </row>
    <row r="8" customFormat="false" ht="15" hidden="false" customHeight="false" outlineLevel="0" collapsed="false">
      <c r="A8" s="0" t="str">
        <f aca="false">IO_list!A9</f>
        <v>P03_XGH</v>
      </c>
      <c r="B8" s="0" t="str">
        <f aca="false">IO_list!C9</f>
        <v>DI</v>
      </c>
      <c r="C8" s="9" t="str">
        <f aca="false">IO_list!N9</f>
        <v>0.7</v>
      </c>
      <c r="D8" s="0" t="str">
        <f aca="false">CONCATENATE(IF(B8="DI",CONCATENATE(A8," := aDI1[",LEFT(C8,1),"]",RIGHT(C8,2)),CONCATENATE("aDQ1[",LEFT(C8,1),"]",RIGHT(C8,2)," := ",A8)))</f>
        <v>P03_XGH := aDI1[0].7</v>
      </c>
    </row>
    <row r="9" customFormat="false" ht="15" hidden="false" customHeight="false" outlineLevel="0" collapsed="false">
      <c r="A9" s="0" t="str">
        <f aca="false">IO_list!A10</f>
        <v>P01_LO</v>
      </c>
      <c r="B9" s="0" t="str">
        <f aca="false">IO_list!C10</f>
        <v>DI</v>
      </c>
      <c r="C9" s="9" t="str">
        <f aca="false">IO_list!N10</f>
        <v>1.0</v>
      </c>
      <c r="D9" s="0" t="str">
        <f aca="false">CONCATENATE(IF(B9="DI",CONCATENATE(A9," := aDI1[",LEFT(C9,1),"]",RIGHT(C9,2)),CONCATENATE("aDQ1[",LEFT(C9,1),"]",RIGHT(C9,2)," := ",A9)))</f>
        <v>P01_LO := aDI1[1].0</v>
      </c>
    </row>
    <row r="10" customFormat="false" ht="15" hidden="false" customHeight="false" outlineLevel="0" collapsed="false">
      <c r="A10" s="0" t="str">
        <f aca="false">IO_list!A11</f>
        <v>P02_LO</v>
      </c>
      <c r="B10" s="0" t="str">
        <f aca="false">IO_list!C11</f>
        <v>DI</v>
      </c>
      <c r="C10" s="9" t="str">
        <f aca="false">IO_list!N11</f>
        <v>1.1</v>
      </c>
      <c r="D10" s="0" t="str">
        <f aca="false">CONCATENATE(IF(B10="DI",CONCATENATE(A10," := aDI1[",LEFT(C10,1),"]",RIGHT(C10,2)),CONCATENATE("aDQ1[",LEFT(C10,1),"]",RIGHT(C10,2)," := ",A10)))</f>
        <v>P02_LO := aDI1[1].1</v>
      </c>
    </row>
    <row r="11" customFormat="false" ht="15" hidden="false" customHeight="false" outlineLevel="0" collapsed="false">
      <c r="A11" s="0" t="str">
        <f aca="false">IO_list!A12</f>
        <v>P03_LO</v>
      </c>
      <c r="B11" s="0" t="str">
        <f aca="false">IO_list!C12</f>
        <v>DI</v>
      </c>
      <c r="C11" s="9" t="str">
        <f aca="false">IO_list!N12</f>
        <v>1.2</v>
      </c>
      <c r="D11" s="0" t="str">
        <f aca="false">CONCATENATE(IF(B11="DI",CONCATENATE(A11," := aDI1[",LEFT(C11,1),"]",RIGHT(C11,2)),CONCATENATE("aDQ1[",LEFT(C11,1),"]",RIGHT(C11,2)," := ",A11)))</f>
        <v>P03_LO := aDI1[1].2</v>
      </c>
    </row>
    <row r="12" customFormat="false" ht="15" hidden="false" customHeight="false" outlineLevel="0" collapsed="false">
      <c r="A12" s="0" t="str">
        <f aca="false">IO_list!A13</f>
        <v>P01_XOH</v>
      </c>
      <c r="B12" s="0" t="str">
        <f aca="false">IO_list!C13</f>
        <v>DI</v>
      </c>
      <c r="C12" s="9" t="str">
        <f aca="false">IO_list!N13</f>
        <v>1.3</v>
      </c>
      <c r="D12" s="0" t="str">
        <f aca="false">CONCATENATE(IF(B12="DI",CONCATENATE(A12," := aDI1[",LEFT(C12,1),"]",RIGHT(C12,2)),CONCATENATE("aDQ1[",LEFT(C12,1),"]",RIGHT(C12,2)," := ",A12)))</f>
        <v>P01_XOH := aDI1[1].3</v>
      </c>
    </row>
    <row r="13" customFormat="false" ht="15" hidden="false" customHeight="false" outlineLevel="0" collapsed="false">
      <c r="A13" s="0" t="str">
        <f aca="false">IO_list!A14</f>
        <v>P01_XOL</v>
      </c>
      <c r="B13" s="0" t="str">
        <f aca="false">IO_list!C14</f>
        <v>DI</v>
      </c>
      <c r="C13" s="9" t="str">
        <f aca="false">IO_list!N14</f>
        <v>1.4</v>
      </c>
      <c r="D13" s="0" t="str">
        <f aca="false">CONCATENATE(IF(B13="DI",CONCATENATE(A13," := aDI1[",LEFT(C13,1),"]",RIGHT(C13,2)),CONCATENATE("aDQ1[",LEFT(C13,1),"]",RIGHT(C13,2)," := ",A13)))</f>
        <v>P01_XOL := aDI1[1].4</v>
      </c>
    </row>
    <row r="14" customFormat="false" ht="15" hidden="false" customHeight="false" outlineLevel="0" collapsed="false">
      <c r="A14" s="0" t="str">
        <f aca="false">IO_list!A15</f>
        <v>P02_XOH</v>
      </c>
      <c r="B14" s="0" t="str">
        <f aca="false">IO_list!C15</f>
        <v>DI</v>
      </c>
      <c r="C14" s="9" t="str">
        <f aca="false">IO_list!N15</f>
        <v>1.5</v>
      </c>
      <c r="D14" s="0" t="str">
        <f aca="false">CONCATENATE(IF(B14="DI",CONCATENATE(A14," := aDI1[",LEFT(C14,1),"]",RIGHT(C14,2)),CONCATENATE("aDQ1[",LEFT(C14,1),"]",RIGHT(C14,2)," := ",A14)))</f>
        <v>P02_XOH := aDI1[1].5</v>
      </c>
    </row>
    <row r="15" customFormat="false" ht="15" hidden="false" customHeight="false" outlineLevel="0" collapsed="false">
      <c r="A15" s="0" t="str">
        <f aca="false">IO_list!A16</f>
        <v>P02_XOL</v>
      </c>
      <c r="B15" s="0" t="str">
        <f aca="false">IO_list!C16</f>
        <v>DI</v>
      </c>
      <c r="C15" s="9" t="str">
        <f aca="false">IO_list!N16</f>
        <v>1.6</v>
      </c>
      <c r="D15" s="0" t="str">
        <f aca="false">CONCATENATE(IF(B15="DI",CONCATENATE(A15," := aDI1[",LEFT(C15,1),"]",RIGHT(C15,2)),CONCATENATE("aDQ1[",LEFT(C15,1),"]",RIGHT(C15,2)," := ",A15)))</f>
        <v>P02_XOL := aDI1[1].6</v>
      </c>
    </row>
    <row r="16" customFormat="false" ht="15" hidden="false" customHeight="false" outlineLevel="0" collapsed="false">
      <c r="A16" s="0" t="str">
        <f aca="false">IO_list!A17</f>
        <v>P03_XOH</v>
      </c>
      <c r="B16" s="0" t="str">
        <f aca="false">IO_list!C17</f>
        <v>DI</v>
      </c>
      <c r="C16" s="9" t="str">
        <f aca="false">IO_list!N17</f>
        <v>1.7</v>
      </c>
      <c r="D16" s="0" t="str">
        <f aca="false">CONCATENATE(IF(B16="DI",CONCATENATE(A16," := aDI1[",LEFT(C16,1),"]",RIGHT(C16,2)),CONCATENATE("aDQ1[",LEFT(C16,1),"]",RIGHT(C16,2)," := ",A16)))</f>
        <v>P03_XOH := aDI1[1].7</v>
      </c>
    </row>
    <row r="17" customFormat="false" ht="15" hidden="false" customHeight="false" outlineLevel="0" collapsed="false">
      <c r="A17" s="0" t="str">
        <f aca="false">IO_list!A18</f>
        <v>P03_XOL</v>
      </c>
      <c r="B17" s="0" t="str">
        <f aca="false">IO_list!C18</f>
        <v>DI</v>
      </c>
      <c r="C17" s="9" t="str">
        <f aca="false">IO_list!N18</f>
        <v>2.0</v>
      </c>
      <c r="D17" s="0" t="str">
        <f aca="false">CONCATENATE(IF(B17="DI",CONCATENATE(A17," := aDI1[",LEFT(C17,1),"]",RIGHT(C17,2)),CONCATENATE("aDQ1[",LEFT(C17,1),"]",RIGHT(C17,2)," := ",A17)))</f>
        <v>P03_XOL := aDI1[2].0</v>
      </c>
    </row>
    <row r="18" customFormat="false" ht="15" hidden="false" customHeight="false" outlineLevel="0" collapsed="false">
      <c r="A18" s="0" t="str">
        <f aca="false">IO_list!A19</f>
        <v>Estop1_A</v>
      </c>
      <c r="B18" s="0" t="str">
        <f aca="false">IO_list!C19</f>
        <v>DI</v>
      </c>
      <c r="C18" s="9" t="str">
        <f aca="false">IO_list!N19</f>
        <v>2.1</v>
      </c>
      <c r="D18" s="0" t="str">
        <f aca="false">CONCATENATE(IF(B18="DI",CONCATENATE(A18," := aDI1[",LEFT(C18,1),"]",RIGHT(C18,2)),CONCATENATE("aDQ1[",LEFT(C18,1),"]",RIGHT(C18,2)," := ",A18)))</f>
        <v>Estop1_A := aDI1[2].1</v>
      </c>
    </row>
    <row r="19" customFormat="false" ht="15" hidden="false" customHeight="false" outlineLevel="0" collapsed="false">
      <c r="A19" s="0" t="str">
        <f aca="false">IO_list!A20</f>
        <v>Estop1_B</v>
      </c>
      <c r="B19" s="0" t="str">
        <f aca="false">IO_list!C20</f>
        <v>DI</v>
      </c>
      <c r="C19" s="9" t="str">
        <f aca="false">IO_list!N20</f>
        <v>2.2</v>
      </c>
      <c r="D19" s="0" t="str">
        <f aca="false">CONCATENATE(IF(B19="DI",CONCATENATE(A19," := aDI1[",LEFT(C19,1),"]",RIGHT(C19,2)),CONCATENATE("aDQ1[",LEFT(C19,1),"]",RIGHT(C19,2)," := ",A19)))</f>
        <v>Estop1_B := aDI1[2].2</v>
      </c>
    </row>
    <row r="20" customFormat="false" ht="15" hidden="false" customHeight="false" outlineLevel="0" collapsed="false">
      <c r="A20" s="0" t="str">
        <f aca="false">IO_list!A21</f>
        <v>P01_Y</v>
      </c>
      <c r="B20" s="0" t="str">
        <f aca="false">IO_list!C21</f>
        <v>DO</v>
      </c>
      <c r="C20" s="9" t="str">
        <f aca="false">IO_list!N21</f>
        <v>0.0</v>
      </c>
      <c r="D20" s="0" t="str">
        <f aca="false">CONCATENATE(IF(B20="DI",CONCATENATE(A20," := aDI1[",LEFT(C20,1),"]",RIGHT(C20,2)),CONCATENATE("aDQ1[",LEFT(C20,1),"]",RIGHT(C20,2)," := ",A20)))</f>
        <v>aDQ1[0].0 := P01_Y</v>
      </c>
    </row>
    <row r="21" customFormat="false" ht="15" hidden="false" customHeight="false" outlineLevel="0" collapsed="false">
      <c r="A21" s="0" t="str">
        <f aca="false">IO_list!A22</f>
        <v>P02_Y</v>
      </c>
      <c r="B21" s="0" t="str">
        <f aca="false">IO_list!C22</f>
        <v>DO</v>
      </c>
      <c r="C21" s="9" t="str">
        <f aca="false">IO_list!N22</f>
        <v>0.1</v>
      </c>
      <c r="D21" s="0" t="str">
        <f aca="false">CONCATENATE(IF(B21="DI",CONCATENATE(A21," := aDI1[",LEFT(C21,1),"]",RIGHT(C21,2)),CONCATENATE("aDQ1[",LEFT(C21,1),"]",RIGHT(C21,2)," := ",A21)))</f>
        <v>aDQ1[0].1 := P02_Y</v>
      </c>
    </row>
    <row r="22" customFormat="false" ht="15" hidden="false" customHeight="false" outlineLevel="0" collapsed="false">
      <c r="A22" s="0" t="str">
        <f aca="false">IO_list!A23</f>
        <v>P03_Y</v>
      </c>
      <c r="B22" s="0" t="str">
        <f aca="false">IO_list!C23</f>
        <v>DO</v>
      </c>
      <c r="C22" s="9" t="str">
        <f aca="false">IO_list!N23</f>
        <v>0.2</v>
      </c>
      <c r="D22" s="0" t="str">
        <f aca="false">CONCATENATE(IF(B22="DI",CONCATENATE(A22," := aDI1[",LEFT(C22,1),"]",RIGHT(C22,2)),CONCATENATE("aDQ1[",LEFT(C22,1),"]",RIGHT(C22,2)," := ",A22)))</f>
        <v>aDQ1[0].2 := P03_Y</v>
      </c>
    </row>
    <row r="23" customFormat="false" ht="15" hidden="false" customHeight="false" outlineLevel="0" collapsed="false">
      <c r="A23" s="0" t="str">
        <f aca="false">IO_list!A24</f>
        <v>Estop1_A1</v>
      </c>
      <c r="B23" s="0" t="str">
        <f aca="false">IO_list!C24</f>
        <v>DO</v>
      </c>
      <c r="C23" s="9" t="str">
        <f aca="false">IO_list!N24</f>
        <v>0.3</v>
      </c>
      <c r="D23" s="0" t="str">
        <f aca="false">CONCATENATE(IF(B23="DI",CONCATENATE(A23," := aDI1[",LEFT(C23,1),"]",RIGHT(C23,2)),CONCATENATE("aDQ1[",LEFT(C23,1),"]",RIGHT(C23,2)," := ",A23)))</f>
        <v>aDQ1[0].3 := Estop1_A1</v>
      </c>
    </row>
    <row r="24" customFormat="false" ht="15" hidden="false" customHeight="false" outlineLevel="0" collapsed="false">
      <c r="A24" s="0" t="str">
        <f aca="false">IO_list!A25</f>
        <v>Estop1_B1</v>
      </c>
      <c r="B24" s="0" t="str">
        <f aca="false">IO_list!C25</f>
        <v>DO</v>
      </c>
      <c r="C24" s="9" t="str">
        <f aca="false">IO_list!N25</f>
        <v>0.4</v>
      </c>
      <c r="D24" s="0" t="str">
        <f aca="false">CONCATENATE(IF(B24="DI",CONCATENATE(A24," := aDI1[",LEFT(C24,1),"]",RIGHT(C24,2)),CONCATENATE("aDQ1[",LEFT(C24,1),"]",RIGHT(C24,2)," := ",A24)))</f>
        <v>aDQ1[0].4 := Estop1_B1</v>
      </c>
    </row>
    <row r="25" customFormat="false" ht="15" hidden="false" customHeight="false" outlineLevel="0" collapsed="false">
      <c r="A25" s="0" t="str">
        <f aca="false">IO_list!A26</f>
        <v>Estop1_Y</v>
      </c>
      <c r="B25" s="0" t="str">
        <f aca="false">IO_list!C26</f>
        <v>DO</v>
      </c>
      <c r="C25" s="9" t="str">
        <f aca="false">IO_list!N26</f>
        <v>0.5</v>
      </c>
      <c r="D25" s="0" t="str">
        <f aca="false">CONCATENATE(IF(B25="DI",CONCATENATE(A25," := aDI1[",LEFT(C25,1),"]",RIGHT(C25,2)),CONCATENATE("aDQ1[",LEFT(C25,1),"]",RIGHT(C25,2)," := ",A25)))</f>
        <v>aDQ1[0].5 := Estop1_Y</v>
      </c>
    </row>
    <row r="26" customFormat="false" ht="15" hidden="false" customHeight="false" outlineLevel="0" collapsed="false">
      <c r="A26" s="0" t="str">
        <f aca="false">IO_list!A27</f>
        <v>P01_BO</v>
      </c>
      <c r="B26" s="0" t="str">
        <f aca="false">IO_list!C27</f>
        <v>DO</v>
      </c>
      <c r="C26" s="9" t="str">
        <f aca="false">IO_list!N27</f>
        <v>0.6</v>
      </c>
      <c r="D26" s="0" t="str">
        <f aca="false">CONCATENATE(IF(B26="DI",CONCATENATE(A26," := aDI1[",LEFT(C26,1),"]",RIGHT(C26,2)),CONCATENATE("aDQ1[",LEFT(C26,1),"]",RIGHT(C26,2)," := ",A26)))</f>
        <v>aDQ1[0].6 := P01_BO</v>
      </c>
    </row>
    <row r="27" customFormat="false" ht="15" hidden="false" customHeight="false" outlineLevel="0" collapsed="false">
      <c r="A27" s="0" t="str">
        <f aca="false">IO_list!A28</f>
        <v>P02_BO</v>
      </c>
      <c r="B27" s="0" t="str">
        <f aca="false">IO_list!C28</f>
        <v>DO</v>
      </c>
      <c r="C27" s="9" t="str">
        <f aca="false">IO_list!N28</f>
        <v>0.7</v>
      </c>
      <c r="D27" s="0" t="str">
        <f aca="false">CONCATENATE(IF(B27="DI",CONCATENATE(A27," := aDI1[",LEFT(C27,1),"]",RIGHT(C27,2)),CONCATENATE("aDQ1[",LEFT(C27,1),"]",RIGHT(C27,2)," := ",A27)))</f>
        <v>aDQ1[0].7 := P02_BO</v>
      </c>
    </row>
    <row r="28" customFormat="false" ht="15" hidden="false" customHeight="false" outlineLevel="0" collapsed="false">
      <c r="A28" s="0" t="str">
        <f aca="false">IO_list!A29</f>
        <v>P03_BO</v>
      </c>
      <c r="B28" s="0" t="str">
        <f aca="false">IO_list!C29</f>
        <v>DO</v>
      </c>
      <c r="C28" s="9" t="str">
        <f aca="false">IO_list!N29</f>
        <v>1.0</v>
      </c>
      <c r="D28" s="0" t="str">
        <f aca="false">CONCATENATE(IF(B28="DI",CONCATENATE(A28," := aDI1[",LEFT(C28,1),"]",RIGHT(C28,2)),CONCATENATE("aDQ1[",LEFT(C28,1),"]",RIGHT(C28,2)," := ",A28)))</f>
        <v>aDQ1[1].0 := P03_BO</v>
      </c>
    </row>
    <row r="29" customFormat="false" ht="15" hidden="false" customHeight="false" outlineLevel="0" collapsed="false">
      <c r="A29" s="0" t="str">
        <f aca="false">IO_list!A30</f>
        <v>P01_BCH</v>
      </c>
      <c r="B29" s="0" t="str">
        <f aca="false">IO_list!C30</f>
        <v>DO</v>
      </c>
      <c r="C29" s="9" t="str">
        <f aca="false">IO_list!N30</f>
        <v>1.1</v>
      </c>
      <c r="D29" s="0" t="str">
        <f aca="false">CONCATENATE(IF(B29="DI",CONCATENATE(A29," := aDI1[",LEFT(C29,1),"]",RIGHT(C29,2)),CONCATENATE("aDQ1[",LEFT(C29,1),"]",RIGHT(C29,2)," := ",A29)))</f>
        <v>aDQ1[1].1 := P01_BCH</v>
      </c>
    </row>
    <row r="30" customFormat="false" ht="15" hidden="false" customHeight="false" outlineLevel="0" collapsed="false">
      <c r="A30" s="0" t="str">
        <f aca="false">IO_list!A31</f>
        <v>P02_BCH</v>
      </c>
      <c r="B30" s="0" t="str">
        <f aca="false">IO_list!C31</f>
        <v>DO</v>
      </c>
      <c r="C30" s="9" t="str">
        <f aca="false">IO_list!N31</f>
        <v>1.2</v>
      </c>
      <c r="D30" s="0" t="str">
        <f aca="false">CONCATENATE(IF(B30="DI",CONCATENATE(A30," := aDI1[",LEFT(C30,1),"]",RIGHT(C30,2)),CONCATENATE("aDQ1[",LEFT(C30,1),"]",RIGHT(C30,2)," := ",A30)))</f>
        <v>aDQ1[1].2 := P02_BCH</v>
      </c>
    </row>
    <row r="31" customFormat="false" ht="15" hidden="false" customHeight="false" outlineLevel="0" collapsed="false">
      <c r="A31" s="0" t="str">
        <f aca="false">IO_list!A32</f>
        <v>P03_BCH</v>
      </c>
      <c r="B31" s="0" t="str">
        <f aca="false">IO_list!C32</f>
        <v>DO</v>
      </c>
      <c r="C31" s="9" t="str">
        <f aca="false">IO_list!N32</f>
        <v>1.3</v>
      </c>
      <c r="D31" s="0" t="str">
        <f aca="false">CONCATENATE(IF(B31="DI",CONCATENATE(A31," := aDI1[",LEFT(C31,1),"]",RIGHT(C31,2)),CONCATENATE("aDQ1[",LEFT(C31,1),"]",RIGHT(C31,2)," := ",A31)))</f>
        <v>aDQ1[1].3 := P03_BCH</v>
      </c>
    </row>
    <row r="32" customFormat="false" ht="15" hidden="false" customHeight="false" outlineLevel="0" collapsed="false">
      <c r="A32" s="0" t="str">
        <f aca="false">IO_list!A33</f>
        <v>P01_BCL</v>
      </c>
      <c r="B32" s="0" t="str">
        <f aca="false">IO_list!C33</f>
        <v>DO</v>
      </c>
      <c r="C32" s="9" t="str">
        <f aca="false">IO_list!N33</f>
        <v>1.4</v>
      </c>
      <c r="D32" s="0" t="str">
        <f aca="false">CONCATENATE(IF(B32="DI",CONCATENATE(A32," := aDI1[",LEFT(C32,1),"]",RIGHT(C32,2)),CONCATENATE("aDQ1[",LEFT(C32,1),"]",RIGHT(C32,2)," := ",A32)))</f>
        <v>aDQ1[1].4 := P01_BCL</v>
      </c>
    </row>
    <row r="33" customFormat="false" ht="15" hidden="false" customHeight="false" outlineLevel="0" collapsed="false">
      <c r="A33" s="0" t="str">
        <f aca="false">IO_list!A34</f>
        <v>P02_BCL</v>
      </c>
      <c r="B33" s="0" t="str">
        <f aca="false">IO_list!C34</f>
        <v>DO</v>
      </c>
      <c r="C33" s="9" t="str">
        <f aca="false">IO_list!N34</f>
        <v>1.5</v>
      </c>
      <c r="D33" s="0" t="str">
        <f aca="false">CONCATENATE(IF(B33="DI",CONCATENATE(A33," := aDI1[",LEFT(C33,1),"]",RIGHT(C33,2)),CONCATENATE("aDQ1[",LEFT(C33,1),"]",RIGHT(C33,2)," := ",A33)))</f>
        <v>aDQ1[1].5 := P02_BCL</v>
      </c>
    </row>
    <row r="34" customFormat="false" ht="15" hidden="false" customHeight="false" outlineLevel="0" collapsed="false">
      <c r="A34" s="0" t="str">
        <f aca="false">IO_list!A35</f>
        <v>P03_BCL</v>
      </c>
      <c r="B34" s="0" t="str">
        <f aca="false">IO_list!C35</f>
        <v>DO</v>
      </c>
      <c r="C34" s="9" t="str">
        <f aca="false">IO_list!N35</f>
        <v>1.6</v>
      </c>
      <c r="D34" s="0" t="str">
        <f aca="false">CONCATENATE(IF(B34="DI",CONCATENATE(A34," := aDI1[",LEFT(C34,1),"]",RIGHT(C34,2)),CONCATENATE("aDQ1[",LEFT(C34,1),"]",RIGHT(C34,2)," := ",A34)))</f>
        <v>aDQ1[1].6 := P03_BCL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/>
  <cols>
    <col collapsed="false" hidden="false" max="1" min="1" style="0" width="150.918367346939"/>
    <col collapsed="false" hidden="false" max="1025" min="2" style="0" width="9.65816326530612"/>
  </cols>
  <sheetData>
    <row r="1" customFormat="false" ht="15" hidden="false" customHeight="false" outlineLevel="0" collapsed="false">
      <c r="A1" s="0" t="s">
        <v>122</v>
      </c>
    </row>
    <row r="2" customFormat="false" ht="15" hidden="false" customHeight="false" outlineLevel="0" collapsed="false">
      <c r="A2" s="0" t="s">
        <v>123</v>
      </c>
    </row>
    <row r="3" customFormat="false" ht="15" hidden="false" customHeight="true" outlineLevel="0" collapsed="false">
      <c r="A3" s="10" t="str">
        <f aca="false">IO_list!X2</f>
        <v>&lt;Tag type='BOOL' hmiVisible='True' hmiAccessible='True' retain='False' remark='Level switch low 1 NO' addr='%I0.0'&gt;LSL1_X&lt;/Tag&gt;</v>
      </c>
    </row>
    <row r="4" customFormat="false" ht="15" hidden="false" customHeight="false" outlineLevel="0" collapsed="false">
      <c r="A4" s="10" t="str">
        <f aca="false">IO_list!X3</f>
        <v>&lt;Tag type='BOOL' hmiVisible='True' hmiAccessible='True' retain='False' remark='Level indicator 2 NO' addr='%I0.1'&gt;LI2_X&lt;/Tag&gt;</v>
      </c>
    </row>
    <row r="5" customFormat="false" ht="15" hidden="false" customHeight="false" outlineLevel="0" collapsed="false">
      <c r="A5" s="10" t="str">
        <f aca="false">IO_list!X4</f>
        <v>&lt;Tag type='BOOL' hmiVisible='True' hmiAccessible='True' retain='False' remark='Level indicator 3 NO' addr='%I0.2'&gt;LI3_X&lt;/Tag&gt;</v>
      </c>
    </row>
    <row r="6" customFormat="false" ht="15" hidden="false" customHeight="false" outlineLevel="0" collapsed="false">
      <c r="A6" s="10" t="str">
        <f aca="false">IO_list!X5</f>
        <v>&lt;Tag type='BOOL' hmiVisible='True' hmiAccessible='True' retain='False' remark='Level indicator 4 NO' addr='%I0.3'&gt;LI4_X&lt;/Tag&gt;</v>
      </c>
    </row>
    <row r="7" customFormat="false" ht="15" hidden="false" customHeight="false" outlineLevel="0" collapsed="false">
      <c r="A7" s="10" t="str">
        <f aca="false">IO_list!X6</f>
        <v>&lt;Tag type='BOOL' hmiVisible='True' hmiAccessible='True' retain='False' remark='Level alarm high 5 NO' addr='%I0.4'&gt;LAH5_X&lt;/Tag&gt;</v>
      </c>
    </row>
    <row r="8" customFormat="false" ht="15" hidden="false" customHeight="false" outlineLevel="0" collapsed="false">
      <c r="A8" s="10" t="str">
        <f aca="false">IO_list!X7</f>
        <v>&lt;Tag type='BOOL' hmiVisible='True' hmiAccessible='True' retain='False' remark='Pump 1 going high feedback NO' addr='%I0.5'&gt;P01_XGH&lt;/Tag&gt;</v>
      </c>
    </row>
    <row r="9" customFormat="false" ht="15" hidden="false" customHeight="false" outlineLevel="0" collapsed="false">
      <c r="A9" s="10" t="str">
        <f aca="false">IO_list!X8</f>
        <v>&lt;Tag type='BOOL' hmiVisible='True' hmiAccessible='True' retain='False' remark='Pump 2 going high feedback NO' addr='%I0.6'&gt;P02_XGH&lt;/Tag&gt;</v>
      </c>
    </row>
    <row r="10" customFormat="false" ht="15" hidden="false" customHeight="false" outlineLevel="0" collapsed="false">
      <c r="A10" s="10" t="str">
        <f aca="false">IO_list!X9</f>
        <v>&lt;Tag type='BOOL' hmiVisible='True' hmiAccessible='True' retain='False' remark='Pump 3 going high feedback NO' addr='%I0.7'&gt;P03_XGH&lt;/Tag&gt;</v>
      </c>
    </row>
    <row r="11" customFormat="false" ht="15" hidden="false" customHeight="false" outlineLevel="0" collapsed="false">
      <c r="A11" s="10" t="str">
        <f aca="false">IO_list!X10</f>
        <v>&lt;Tag type='BOOL' hmiVisible='True' hmiAccessible='True' retain='False' remark='Pump 1 lock outside mode NO' addr='%I1.0'&gt;P01_LO&lt;/Tag&gt;</v>
      </c>
    </row>
    <row r="12" customFormat="false" ht="15" hidden="false" customHeight="false" outlineLevel="0" collapsed="false">
      <c r="A12" s="10" t="str">
        <f aca="false">IO_list!X11</f>
        <v>&lt;Tag type='BOOL' hmiVisible='True' hmiAccessible='True' retain='False' remark='Pump 2 lock outside mode NO' addr='%I1.1'&gt;P02_LO&lt;/Tag&gt;</v>
      </c>
    </row>
    <row r="13" customFormat="false" ht="15" hidden="false" customHeight="false" outlineLevel="0" collapsed="false">
      <c r="A13" s="10" t="str">
        <f aca="false">IO_list!X12</f>
        <v>&lt;Tag type='BOOL' hmiVisible='True' hmiAccessible='True' retain='False' remark='Pump 3 lock outside mode NO' addr='%I1.2'&gt;P03_LO&lt;/Tag&gt;</v>
      </c>
    </row>
    <row r="14" customFormat="false" ht="15" hidden="false" customHeight="false" outlineLevel="0" collapsed="false">
      <c r="A14" s="10" t="str">
        <f aca="false">IO_list!X13</f>
        <v>&lt;Tag type='BOOL' hmiVisible='True' hmiAccessible='True' retain='False' remark='Pump 1 high command outside mode NO' addr='%I1.3'&gt;P01_XOH&lt;/Tag&gt;</v>
      </c>
    </row>
    <row r="15" customFormat="false" ht="15" hidden="false" customHeight="false" outlineLevel="0" collapsed="false">
      <c r="A15" s="10" t="str">
        <f aca="false">IO_list!X14</f>
        <v>&lt;Tag type='BOOL' hmiVisible='True' hmiAccessible='True' retain='False' remark='Pump 1 low command outside mode NO' addr='%I1.4'&gt;P01_XOL&lt;/Tag&gt;</v>
      </c>
    </row>
    <row r="16" customFormat="false" ht="15" hidden="false" customHeight="false" outlineLevel="0" collapsed="false">
      <c r="A16" s="10" t="str">
        <f aca="false">IO_list!X15</f>
        <v>&lt;Tag type='BOOL' hmiVisible='True' hmiAccessible='True' retain='False' remark='Pump 2 high command outside mode NO' addr='%I1.5'&gt;P02_XOH&lt;/Tag&gt;</v>
      </c>
    </row>
    <row r="17" customFormat="false" ht="15" hidden="false" customHeight="false" outlineLevel="0" collapsed="false">
      <c r="A17" s="10" t="str">
        <f aca="false">IO_list!X16</f>
        <v>&lt;Tag type='BOOL' hmiVisible='True' hmiAccessible='True' retain='False' remark='Pump 2 low command outside mode NO' addr='%I1.6'&gt;P02_XOL&lt;/Tag&gt;</v>
      </c>
    </row>
    <row r="18" customFormat="false" ht="15" hidden="false" customHeight="false" outlineLevel="0" collapsed="false">
      <c r="A18" s="10" t="str">
        <f aca="false">IO_list!X17</f>
        <v>&lt;Tag type='BOOL' hmiVisible='True' hmiAccessible='True' retain='False' remark='Pump 3 high command outside mode NO' addr='%I1.7'&gt;P03_XOH&lt;/Tag&gt;</v>
      </c>
    </row>
    <row r="19" customFormat="false" ht="15" hidden="false" customHeight="false" outlineLevel="0" collapsed="false">
      <c r="A19" s="10" t="str">
        <f aca="false">IO_list!X18</f>
        <v>&lt;Tag type='BOOL' hmiVisible='True' hmiAccessible='True' retain='False' remark='Pump 3 low command outside mode NO' addr='%I2.0'&gt;P03_XOL&lt;/Tag&gt;</v>
      </c>
    </row>
    <row r="20" customFormat="false" ht="15" hidden="false" customHeight="false" outlineLevel="0" collapsed="false">
      <c r="A20" s="10" t="str">
        <f aca="false">IO_list!X19</f>
        <v>&lt;Tag type='BOOL' hmiVisible='True' hmiAccessible='True' retain='False' remark='Emergency stop 1 A-circuit NC' addr='%I2.1'&gt;Estop1_A&lt;/Tag&gt;</v>
      </c>
    </row>
    <row r="21" customFormat="false" ht="15" hidden="false" customHeight="false" outlineLevel="0" collapsed="false">
      <c r="A21" s="10" t="str">
        <f aca="false">IO_list!X20</f>
        <v>&lt;Tag type='BOOL' hmiVisible='True' hmiAccessible='True' retain='False' remark='Emergency stop 1 B-circuit NC' addr='%I2.2'&gt;Estop1_B&lt;/Tag&gt;</v>
      </c>
    </row>
    <row r="22" customFormat="false" ht="15" hidden="false" customHeight="false" outlineLevel="0" collapsed="false">
      <c r="A22" s="10" t="str">
        <f aca="false">IO_list!X21</f>
        <v>&lt;Tag type='BOOL' hmiVisible='True' hmiAccessible='True' retain='False' remark='Pump 1 command On/Off NO' addr='%Q0.0'&gt;P01_Y&lt;/Tag&gt;</v>
      </c>
    </row>
    <row r="23" customFormat="false" ht="15" hidden="false" customHeight="false" outlineLevel="0" collapsed="false">
      <c r="A23" s="10" t="str">
        <f aca="false">IO_list!X22</f>
        <v>&lt;Tag type='BOOL' hmiVisible='True' hmiAccessible='True' retain='False' remark='Pump 2 command On/Off NO' addr='%Q0.1'&gt;P02_Y&lt;/Tag&gt;</v>
      </c>
    </row>
    <row r="24" customFormat="false" ht="15" hidden="false" customHeight="false" outlineLevel="0" collapsed="false">
      <c r="A24" s="10" t="str">
        <f aca="false">IO_list!X23</f>
        <v>&lt;Tag type='BOOL' hmiVisible='True' hmiAccessible='True' retain='False' remark='Pump 3 command On/Off NO' addr='%Q0.2'&gt;P03_Y&lt;/Tag&gt;</v>
      </c>
    </row>
    <row r="25" customFormat="false" ht="15" hidden="false" customHeight="false" outlineLevel="0" collapsed="false">
      <c r="A25" s="10" t="str">
        <f aca="false">IO_list!X24</f>
        <v>&lt;Tag type='BOOL' hmiVisible='True' hmiAccessible='True' retain='False' remark='Emergency stop 1 A-circuit pulsed supply NO' addr='%Q0.3'&gt;Estop1_A1&lt;/Tag&gt;</v>
      </c>
    </row>
    <row r="26" customFormat="false" ht="15" hidden="false" customHeight="false" outlineLevel="0" collapsed="false">
      <c r="A26" s="10" t="str">
        <f aca="false">IO_list!X25</f>
        <v>&lt;Tag type='BOOL' hmiVisible='True' hmiAccessible='True' retain='False' remark='Emergency stop 1 B-circuit pulsed supply NO' addr='%Q0.4'&gt;Estop1_B1&lt;/Tag&gt;</v>
      </c>
    </row>
    <row r="27" customFormat="false" ht="15" hidden="false" customHeight="false" outlineLevel="0" collapsed="false">
      <c r="A27" s="10" t="str">
        <f aca="false">IO_list!X26</f>
        <v>&lt;Tag type='BOOL' hmiVisible='True' hmiAccessible='True' retain='False' remark='Emergency stop 1 status NO' addr='%Q0.5'&gt;Estop1_Y&lt;/Tag&gt;</v>
      </c>
    </row>
    <row r="28" customFormat="false" ht="15" hidden="false" customHeight="false" outlineLevel="0" collapsed="false">
      <c r="A28" s="10" t="str">
        <f aca="false">IO_list!X27</f>
        <v>&lt;Tag type='BOOL' hmiVisible='True' hmiAccessible='True' retain='False' remark='Pump 1 outside mode status NO' addr='%Q0.6'&gt;P01_BO&lt;/Tag&gt;</v>
      </c>
    </row>
    <row r="29" customFormat="false" ht="15" hidden="false" customHeight="false" outlineLevel="0" collapsed="false">
      <c r="A29" s="10" t="str">
        <f aca="false">IO_list!X28</f>
        <v>&lt;Tag type='BOOL' hmiVisible='True' hmiAccessible='True' retain='False' remark='Pump 2 outside mode status NO' addr='%Q0.7'&gt;P02_BO&lt;/Tag&gt;</v>
      </c>
    </row>
    <row r="30" customFormat="false" ht="15" hidden="false" customHeight="false" outlineLevel="0" collapsed="false">
      <c r="A30" s="10" t="str">
        <f aca="false">IO_list!X29</f>
        <v>&lt;Tag type='BOOL' hmiVisible='True' hmiAccessible='True' retain='False' remark='Pump 3 outside mode status NO' addr='%Q1.0'&gt;P03_BO&lt;/Tag&gt;</v>
      </c>
    </row>
    <row r="31" customFormat="false" ht="15" hidden="false" customHeight="false" outlineLevel="0" collapsed="false">
      <c r="A31" s="10" t="str">
        <f aca="false">IO_list!X30</f>
        <v>&lt;Tag type='BOOL' hmiVisible='True' hmiAccessible='True' retain='False' remark='Pump 1 binary confirmed high NO' addr='%Q1.1'&gt;P01_BCH&lt;/Tag&gt;</v>
      </c>
    </row>
    <row r="32" customFormat="false" ht="15" hidden="false" customHeight="false" outlineLevel="0" collapsed="false">
      <c r="A32" s="10" t="str">
        <f aca="false">IO_list!X31</f>
        <v>&lt;Tag type='BOOL' hmiVisible='True' hmiAccessible='True' retain='False' remark='Pump 2 binary confirmed high NO' addr='%Q1.2'&gt;P02_BCH&lt;/Tag&gt;</v>
      </c>
    </row>
    <row r="33" customFormat="false" ht="15" hidden="false" customHeight="false" outlineLevel="0" collapsed="false">
      <c r="A33" s="10" t="str">
        <f aca="false">IO_list!X32</f>
        <v>&lt;Tag type='BOOL' hmiVisible='True' hmiAccessible='True' retain='False' remark='Pump 3 binary confirmed high NO' addr='%Q1.3'&gt;P03_BCH&lt;/Tag&gt;</v>
      </c>
    </row>
    <row r="34" customFormat="false" ht="15" hidden="false" customHeight="false" outlineLevel="0" collapsed="false">
      <c r="A34" s="10" t="str">
        <f aca="false">IO_list!X33</f>
        <v>&lt;Tag type='BOOL' hmiVisible='True' hmiAccessible='True' retain='False' remark='Pump 1 binary confirmed low NO' addr='%Q1.4'&gt;P01_BCL&lt;/Tag&gt;</v>
      </c>
    </row>
    <row r="35" customFormat="false" ht="15" hidden="false" customHeight="false" outlineLevel="0" collapsed="false">
      <c r="A35" s="10" t="str">
        <f aca="false">IO_list!X34</f>
        <v>&lt;Tag type='BOOL' hmiVisible='True' hmiAccessible='True' retain='False' remark='Pump 2 binary confirmed low NO' addr='%Q1.5'&gt;P02_BCL&lt;/Tag&gt;</v>
      </c>
    </row>
    <row r="36" customFormat="false" ht="15" hidden="false" customHeight="false" outlineLevel="0" collapsed="false">
      <c r="A36" s="10" t="str">
        <f aca="false">IO_list!X35</f>
        <v>&lt;Tag type='BOOL' hmiVisible='True' hmiAccessible='True' retain='False' remark='Pump 3 binary confirmed low NO' addr='%Q1.6'&gt;P03_BCL&lt;/Tag&gt;</v>
      </c>
    </row>
    <row r="37" customFormat="false" ht="15" hidden="false" customHeight="false" outlineLevel="0" collapsed="false">
      <c r="A37" s="0" t="s">
        <v>124</v>
      </c>
    </row>
    <row r="38" customFormat="false" ht="15" hidden="false" customHeight="false" outlineLevel="0" collapsed="false">
      <c r="A38" s="10" t="n">
        <f aca="false">IO_list!X37</f>
        <v>0</v>
      </c>
    </row>
    <row r="39" customFormat="false" ht="15" hidden="false" customHeight="false" outlineLevel="0" collapsed="false">
      <c r="A39" s="10" t="n">
        <f aca="false">IO_list!X38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2016-02-19T14:28:46Z</dcterms:created>
  <dc:creator>HAS-Johannes</dc:creator>
  <dc:description/>
  <dc:language>en-GB</dc:language>
  <cp:lastModifiedBy/>
  <dcterms:modified xsi:type="dcterms:W3CDTF">2016-10-12T19:54:03Z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