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eqing12\Desktop\"/>
    </mc:Choice>
  </mc:AlternateContent>
  <bookViews>
    <workbookView xWindow="0" yWindow="0" windowWidth="15360" windowHeight="7455" tabRatio="406" firstSheet="1" activeTab="1"/>
  </bookViews>
  <sheets>
    <sheet name="参数" sheetId="19" state="hidden" r:id="rId1"/>
    <sheet name="2019.1" sheetId="14" r:id="rId2"/>
  </sheets>
  <definedNames>
    <definedName name="_xlnm._FilterDatabase" localSheetId="1" hidden="1">'2019.1'!$A$3:$BG$196</definedName>
    <definedName name="□">参数!$C$2:$C$44</definedName>
    <definedName name="○">参数!#REF!</definedName>
    <definedName name="★">参数!#REF!</definedName>
    <definedName name="退">参数!$D$2:$D$44</definedName>
    <definedName name="序列1">参数!$A$1:$P$1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8" i="14" l="1"/>
  <c r="AT48" i="14"/>
  <c r="AV48" i="14"/>
  <c r="AW48" i="14"/>
  <c r="AX48" i="14"/>
  <c r="AY48" i="14"/>
  <c r="AZ48" i="14"/>
  <c r="BA48" i="14"/>
  <c r="BB48" i="14"/>
  <c r="BC48" i="14"/>
  <c r="BD48" i="14"/>
  <c r="BE48" i="14"/>
  <c r="BF48" i="14"/>
  <c r="BG48" i="14"/>
  <c r="A30" i="14"/>
  <c r="E4" i="14"/>
  <c r="AV185" i="14" l="1"/>
  <c r="AV187" i="14"/>
  <c r="AW187" i="14"/>
  <c r="AX187" i="14"/>
  <c r="AY187" i="14"/>
  <c r="AZ187" i="14"/>
  <c r="BA187" i="14"/>
  <c r="BB187" i="14"/>
  <c r="BC187" i="14"/>
  <c r="BD187" i="14"/>
  <c r="BE187" i="14"/>
  <c r="BF187" i="14"/>
  <c r="BG187" i="14"/>
  <c r="AV188" i="14"/>
  <c r="AW188" i="14"/>
  <c r="AX188" i="14"/>
  <c r="AY188" i="14"/>
  <c r="AZ188" i="14"/>
  <c r="BA188" i="14"/>
  <c r="BB188" i="14"/>
  <c r="BC188" i="14"/>
  <c r="BD188" i="14"/>
  <c r="BE188" i="14"/>
  <c r="BF188" i="14"/>
  <c r="BG188" i="14"/>
  <c r="AV189" i="14"/>
  <c r="AW189" i="14"/>
  <c r="AX189" i="14"/>
  <c r="AY189" i="14"/>
  <c r="AZ189" i="14"/>
  <c r="BA189" i="14"/>
  <c r="BB189" i="14"/>
  <c r="BC189" i="14"/>
  <c r="BD189" i="14"/>
  <c r="BE189" i="14"/>
  <c r="BF189" i="14"/>
  <c r="BG189" i="14"/>
  <c r="AT187" i="14"/>
  <c r="AT188" i="14"/>
  <c r="AT189" i="14"/>
  <c r="A187" i="14"/>
  <c r="A188" i="14"/>
  <c r="A189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90" i="14"/>
  <c r="A191" i="14"/>
  <c r="A192" i="14"/>
  <c r="A193" i="14"/>
  <c r="A194" i="14"/>
  <c r="A8" i="14"/>
  <c r="A7" i="14"/>
  <c r="AU195" i="14" l="1"/>
  <c r="AV9" i="14"/>
  <c r="AW9" i="14"/>
  <c r="AX9" i="14"/>
  <c r="AY9" i="14"/>
  <c r="AZ9" i="14"/>
  <c r="BA9" i="14"/>
  <c r="BB9" i="14"/>
  <c r="BC9" i="14"/>
  <c r="BD9" i="14"/>
  <c r="BE9" i="14"/>
  <c r="BF9" i="14"/>
  <c r="BG9" i="14"/>
  <c r="AV10" i="14"/>
  <c r="AW10" i="14"/>
  <c r="AX10" i="14"/>
  <c r="AY10" i="14"/>
  <c r="AZ10" i="14"/>
  <c r="BA10" i="14"/>
  <c r="BB10" i="14"/>
  <c r="BC10" i="14"/>
  <c r="BD10" i="14"/>
  <c r="BE10" i="14"/>
  <c r="BF10" i="14"/>
  <c r="BG10" i="14"/>
  <c r="AV11" i="14"/>
  <c r="AW11" i="14"/>
  <c r="AX11" i="14"/>
  <c r="AY11" i="14"/>
  <c r="AZ11" i="14"/>
  <c r="BA11" i="14"/>
  <c r="BB11" i="14"/>
  <c r="BC11" i="14"/>
  <c r="BD11" i="14"/>
  <c r="BE11" i="14"/>
  <c r="BF11" i="14"/>
  <c r="BG11" i="14"/>
  <c r="AV12" i="14"/>
  <c r="AW12" i="14"/>
  <c r="AX12" i="14"/>
  <c r="AY12" i="14"/>
  <c r="AZ12" i="14"/>
  <c r="BA12" i="14"/>
  <c r="BB12" i="14"/>
  <c r="BC12" i="14"/>
  <c r="BD12" i="14"/>
  <c r="BE12" i="14"/>
  <c r="BF12" i="14"/>
  <c r="BG12" i="14"/>
  <c r="AV13" i="14"/>
  <c r="AW13" i="14"/>
  <c r="AX13" i="14"/>
  <c r="AY13" i="14"/>
  <c r="AZ13" i="14"/>
  <c r="BA13" i="14"/>
  <c r="BB13" i="14"/>
  <c r="BC13" i="14"/>
  <c r="BD13" i="14"/>
  <c r="BE13" i="14"/>
  <c r="BF13" i="14"/>
  <c r="BG13" i="14"/>
  <c r="AV14" i="14"/>
  <c r="AW14" i="14"/>
  <c r="AX14" i="14"/>
  <c r="AY14" i="14"/>
  <c r="AZ14" i="14"/>
  <c r="BA14" i="14"/>
  <c r="BB14" i="14"/>
  <c r="BC14" i="14"/>
  <c r="BD14" i="14"/>
  <c r="BE14" i="14"/>
  <c r="BF14" i="14"/>
  <c r="BG14" i="14"/>
  <c r="AV15" i="14"/>
  <c r="AW15" i="14"/>
  <c r="AX15" i="14"/>
  <c r="AY15" i="14"/>
  <c r="AZ15" i="14"/>
  <c r="BA15" i="14"/>
  <c r="BB15" i="14"/>
  <c r="BC15" i="14"/>
  <c r="BD15" i="14"/>
  <c r="BE15" i="14"/>
  <c r="BF15" i="14"/>
  <c r="BG15" i="14"/>
  <c r="AV16" i="14"/>
  <c r="AW16" i="14"/>
  <c r="AX16" i="14"/>
  <c r="AY16" i="14"/>
  <c r="AZ16" i="14"/>
  <c r="BA16" i="14"/>
  <c r="BB16" i="14"/>
  <c r="BC16" i="14"/>
  <c r="BD16" i="14"/>
  <c r="BE16" i="14"/>
  <c r="BF16" i="14"/>
  <c r="BG16" i="14"/>
  <c r="AV17" i="14"/>
  <c r="AW17" i="14"/>
  <c r="AX17" i="14"/>
  <c r="AY17" i="14"/>
  <c r="AZ17" i="14"/>
  <c r="BA17" i="14"/>
  <c r="BB17" i="14"/>
  <c r="BC17" i="14"/>
  <c r="BD17" i="14"/>
  <c r="BE17" i="14"/>
  <c r="BF17" i="14"/>
  <c r="BG17" i="14"/>
  <c r="AV18" i="14"/>
  <c r="AW18" i="14"/>
  <c r="AX18" i="14"/>
  <c r="AY18" i="14"/>
  <c r="AZ18" i="14"/>
  <c r="BA18" i="14"/>
  <c r="BB18" i="14"/>
  <c r="BC18" i="14"/>
  <c r="BD18" i="14"/>
  <c r="BE18" i="14"/>
  <c r="BF18" i="14"/>
  <c r="BG18" i="14"/>
  <c r="AV19" i="14"/>
  <c r="AW19" i="14"/>
  <c r="AX19" i="14"/>
  <c r="AY19" i="14"/>
  <c r="AZ19" i="14"/>
  <c r="BA19" i="14"/>
  <c r="BB19" i="14"/>
  <c r="BC19" i="14"/>
  <c r="BD19" i="14"/>
  <c r="BE19" i="14"/>
  <c r="BF19" i="14"/>
  <c r="BG19" i="14"/>
  <c r="AV20" i="14"/>
  <c r="AW20" i="14"/>
  <c r="AX20" i="14"/>
  <c r="AY20" i="14"/>
  <c r="AZ20" i="14"/>
  <c r="BA20" i="14"/>
  <c r="BB20" i="14"/>
  <c r="BC20" i="14"/>
  <c r="BD20" i="14"/>
  <c r="BE20" i="14"/>
  <c r="BF20" i="14"/>
  <c r="BG20" i="14"/>
  <c r="AV21" i="14"/>
  <c r="AW21" i="14"/>
  <c r="AX21" i="14"/>
  <c r="AY21" i="14"/>
  <c r="AZ21" i="14"/>
  <c r="BA21" i="14"/>
  <c r="BB21" i="14"/>
  <c r="BC21" i="14"/>
  <c r="BD21" i="14"/>
  <c r="BE21" i="14"/>
  <c r="BF21" i="14"/>
  <c r="BG21" i="14"/>
  <c r="AV22" i="14"/>
  <c r="AW22" i="14"/>
  <c r="AX22" i="14"/>
  <c r="AY22" i="14"/>
  <c r="AZ22" i="14"/>
  <c r="BA22" i="14"/>
  <c r="BB22" i="14"/>
  <c r="BC22" i="14"/>
  <c r="BD22" i="14"/>
  <c r="BE22" i="14"/>
  <c r="BF22" i="14"/>
  <c r="BG22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AV24" i="14"/>
  <c r="AW24" i="14"/>
  <c r="AX24" i="14"/>
  <c r="AY24" i="14"/>
  <c r="AZ24" i="14"/>
  <c r="BA24" i="14"/>
  <c r="BB24" i="14"/>
  <c r="BC24" i="14"/>
  <c r="BD24" i="14"/>
  <c r="BE24" i="14"/>
  <c r="BF24" i="14"/>
  <c r="BG24" i="14"/>
  <c r="AV25" i="14"/>
  <c r="AW25" i="14"/>
  <c r="AX25" i="14"/>
  <c r="AY25" i="14"/>
  <c r="AZ25" i="14"/>
  <c r="BA25" i="14"/>
  <c r="BB25" i="14"/>
  <c r="BC25" i="14"/>
  <c r="BD25" i="14"/>
  <c r="BE25" i="14"/>
  <c r="BF25" i="14"/>
  <c r="BG25" i="14"/>
  <c r="AV26" i="14"/>
  <c r="AW26" i="14"/>
  <c r="AX26" i="14"/>
  <c r="AY26" i="14"/>
  <c r="AZ26" i="14"/>
  <c r="BA26" i="14"/>
  <c r="BB26" i="14"/>
  <c r="BC26" i="14"/>
  <c r="BD26" i="14"/>
  <c r="BE26" i="14"/>
  <c r="BF26" i="14"/>
  <c r="BG26" i="14"/>
  <c r="AV27" i="14"/>
  <c r="AW27" i="14"/>
  <c r="AX27" i="14"/>
  <c r="AY27" i="14"/>
  <c r="AZ27" i="14"/>
  <c r="BA27" i="14"/>
  <c r="BB27" i="14"/>
  <c r="BC27" i="14"/>
  <c r="BD27" i="14"/>
  <c r="BE27" i="14"/>
  <c r="BF27" i="14"/>
  <c r="BG27" i="14"/>
  <c r="AV28" i="14"/>
  <c r="AW28" i="14"/>
  <c r="AX28" i="14"/>
  <c r="AY28" i="14"/>
  <c r="AZ28" i="14"/>
  <c r="BA28" i="14"/>
  <c r="BB28" i="14"/>
  <c r="BC28" i="14"/>
  <c r="BD28" i="14"/>
  <c r="BE28" i="14"/>
  <c r="BF28" i="14"/>
  <c r="BG28" i="14"/>
  <c r="AV29" i="14"/>
  <c r="AW29" i="14"/>
  <c r="AX29" i="14"/>
  <c r="AY29" i="14"/>
  <c r="AZ29" i="14"/>
  <c r="BA29" i="14"/>
  <c r="BB29" i="14"/>
  <c r="BC29" i="14"/>
  <c r="BD29" i="14"/>
  <c r="BE29" i="14"/>
  <c r="BF29" i="14"/>
  <c r="BG29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AV34" i="14"/>
  <c r="AW34" i="14"/>
  <c r="AX34" i="14"/>
  <c r="AY34" i="14"/>
  <c r="AZ34" i="14"/>
  <c r="BA34" i="14"/>
  <c r="BB34" i="14"/>
  <c r="BC34" i="14"/>
  <c r="BD34" i="14"/>
  <c r="BE34" i="14"/>
  <c r="BF34" i="14"/>
  <c r="BG34" i="14"/>
  <c r="AV35" i="14"/>
  <c r="AW35" i="14"/>
  <c r="AX35" i="14"/>
  <c r="AY35" i="14"/>
  <c r="AZ35" i="14"/>
  <c r="BA35" i="14"/>
  <c r="BB35" i="14"/>
  <c r="BC35" i="14"/>
  <c r="BD35" i="14"/>
  <c r="BE35" i="14"/>
  <c r="BF35" i="14"/>
  <c r="BG35" i="14"/>
  <c r="AV36" i="14"/>
  <c r="AW36" i="14"/>
  <c r="AX36" i="14"/>
  <c r="AY36" i="14"/>
  <c r="AZ36" i="14"/>
  <c r="BA36" i="14"/>
  <c r="BB36" i="14"/>
  <c r="BC36" i="14"/>
  <c r="BD36" i="14"/>
  <c r="BE36" i="14"/>
  <c r="BF36" i="14"/>
  <c r="BG36" i="14"/>
  <c r="AV37" i="14"/>
  <c r="AW37" i="14"/>
  <c r="AX37" i="14"/>
  <c r="AY37" i="14"/>
  <c r="AZ37" i="14"/>
  <c r="BA37" i="14"/>
  <c r="BB37" i="14"/>
  <c r="BC37" i="14"/>
  <c r="BD37" i="14"/>
  <c r="BE37" i="14"/>
  <c r="BF37" i="14"/>
  <c r="BG37" i="14"/>
  <c r="AV38" i="14"/>
  <c r="AW38" i="14"/>
  <c r="AX38" i="14"/>
  <c r="AY38" i="14"/>
  <c r="AZ38" i="14"/>
  <c r="BA38" i="14"/>
  <c r="BB38" i="14"/>
  <c r="BC38" i="14"/>
  <c r="BD38" i="14"/>
  <c r="BE38" i="14"/>
  <c r="BF38" i="14"/>
  <c r="BG38" i="14"/>
  <c r="AV39" i="14"/>
  <c r="AW39" i="14"/>
  <c r="AX39" i="14"/>
  <c r="AY39" i="14"/>
  <c r="AZ39" i="14"/>
  <c r="BA39" i="14"/>
  <c r="BB39" i="14"/>
  <c r="BC39" i="14"/>
  <c r="BD39" i="14"/>
  <c r="BE39" i="14"/>
  <c r="BF39" i="14"/>
  <c r="BG39" i="14"/>
  <c r="AV40" i="14"/>
  <c r="AW40" i="14"/>
  <c r="AX40" i="14"/>
  <c r="AY40" i="14"/>
  <c r="AZ40" i="14"/>
  <c r="BA40" i="14"/>
  <c r="BB40" i="14"/>
  <c r="BC40" i="14"/>
  <c r="BD40" i="14"/>
  <c r="BE40" i="14"/>
  <c r="BF40" i="14"/>
  <c r="BG40" i="14"/>
  <c r="AV41" i="14"/>
  <c r="AW41" i="14"/>
  <c r="AX41" i="14"/>
  <c r="AY41" i="14"/>
  <c r="AZ41" i="14"/>
  <c r="BA41" i="14"/>
  <c r="BB41" i="14"/>
  <c r="BC41" i="14"/>
  <c r="BD41" i="14"/>
  <c r="BE41" i="14"/>
  <c r="BF41" i="14"/>
  <c r="BG41" i="14"/>
  <c r="AV42" i="14"/>
  <c r="AW42" i="14"/>
  <c r="AX42" i="14"/>
  <c r="AY42" i="14"/>
  <c r="AZ42" i="14"/>
  <c r="BA42" i="14"/>
  <c r="BB42" i="14"/>
  <c r="BC42" i="14"/>
  <c r="BD42" i="14"/>
  <c r="BE42" i="14"/>
  <c r="BF42" i="14"/>
  <c r="BG42" i="14"/>
  <c r="AV43" i="14"/>
  <c r="AW43" i="14"/>
  <c r="AX43" i="14"/>
  <c r="AY43" i="14"/>
  <c r="AZ43" i="14"/>
  <c r="BA43" i="14"/>
  <c r="BB43" i="14"/>
  <c r="BC43" i="14"/>
  <c r="BD43" i="14"/>
  <c r="BE43" i="14"/>
  <c r="BF43" i="14"/>
  <c r="BG43" i="14"/>
  <c r="AV44" i="14"/>
  <c r="AW44" i="14"/>
  <c r="AX44" i="14"/>
  <c r="AY44" i="14"/>
  <c r="AZ44" i="14"/>
  <c r="BA44" i="14"/>
  <c r="BB44" i="14"/>
  <c r="BC44" i="14"/>
  <c r="BD44" i="14"/>
  <c r="BE44" i="14"/>
  <c r="BF44" i="14"/>
  <c r="BG44" i="14"/>
  <c r="AV45" i="14"/>
  <c r="AW45" i="14"/>
  <c r="AX45" i="14"/>
  <c r="AY45" i="14"/>
  <c r="AZ45" i="14"/>
  <c r="BA45" i="14"/>
  <c r="BB45" i="14"/>
  <c r="BC45" i="14"/>
  <c r="BD45" i="14"/>
  <c r="BE45" i="14"/>
  <c r="BF45" i="14"/>
  <c r="BG45" i="14"/>
  <c r="AV46" i="14"/>
  <c r="AW46" i="14"/>
  <c r="AX46" i="14"/>
  <c r="AY46" i="14"/>
  <c r="AZ46" i="14"/>
  <c r="BA46" i="14"/>
  <c r="BB46" i="14"/>
  <c r="BC46" i="14"/>
  <c r="BD46" i="14"/>
  <c r="BE46" i="14"/>
  <c r="BF46" i="14"/>
  <c r="BG46" i="14"/>
  <c r="AV47" i="14"/>
  <c r="AW47" i="14"/>
  <c r="AX47" i="14"/>
  <c r="AY47" i="14"/>
  <c r="AZ47" i="14"/>
  <c r="BA47" i="14"/>
  <c r="BB47" i="14"/>
  <c r="BC47" i="14"/>
  <c r="BD47" i="14"/>
  <c r="BE47" i="14"/>
  <c r="BF47" i="14"/>
  <c r="BG47" i="14"/>
  <c r="AV49" i="14"/>
  <c r="AW49" i="14"/>
  <c r="AX49" i="14"/>
  <c r="AY49" i="14"/>
  <c r="AZ49" i="14"/>
  <c r="BA49" i="14"/>
  <c r="BB49" i="14"/>
  <c r="BC49" i="14"/>
  <c r="BD49" i="14"/>
  <c r="BE49" i="14"/>
  <c r="BF49" i="14"/>
  <c r="BG49" i="14"/>
  <c r="AV50" i="14"/>
  <c r="AW50" i="14"/>
  <c r="AX50" i="14"/>
  <c r="AY50" i="14"/>
  <c r="AZ50" i="14"/>
  <c r="BA50" i="14"/>
  <c r="BB50" i="14"/>
  <c r="BC50" i="14"/>
  <c r="BD50" i="14"/>
  <c r="BE50" i="14"/>
  <c r="BF50" i="14"/>
  <c r="BG50" i="14"/>
  <c r="AV51" i="14"/>
  <c r="AW51" i="14"/>
  <c r="AX51" i="14"/>
  <c r="AY51" i="14"/>
  <c r="AZ51" i="14"/>
  <c r="BA51" i="14"/>
  <c r="BB51" i="14"/>
  <c r="BC51" i="14"/>
  <c r="BD51" i="14"/>
  <c r="BE51" i="14"/>
  <c r="BF51" i="14"/>
  <c r="BG51" i="14"/>
  <c r="AV52" i="14"/>
  <c r="AW52" i="14"/>
  <c r="AX52" i="14"/>
  <c r="AY52" i="14"/>
  <c r="AZ52" i="14"/>
  <c r="BA52" i="14"/>
  <c r="BB52" i="14"/>
  <c r="BC52" i="14"/>
  <c r="BD52" i="14"/>
  <c r="BE52" i="14"/>
  <c r="BF52" i="14"/>
  <c r="BG52" i="14"/>
  <c r="AV53" i="14"/>
  <c r="AW53" i="14"/>
  <c r="AX53" i="14"/>
  <c r="AY53" i="14"/>
  <c r="AZ53" i="14"/>
  <c r="BA53" i="14"/>
  <c r="BB53" i="14"/>
  <c r="BC53" i="14"/>
  <c r="BD53" i="14"/>
  <c r="BE53" i="14"/>
  <c r="BF53" i="14"/>
  <c r="BG53" i="14"/>
  <c r="AV54" i="14"/>
  <c r="AW54" i="14"/>
  <c r="AX54" i="14"/>
  <c r="AY54" i="14"/>
  <c r="AZ54" i="14"/>
  <c r="BA54" i="14"/>
  <c r="BB54" i="14"/>
  <c r="BC54" i="14"/>
  <c r="BD54" i="14"/>
  <c r="BE54" i="14"/>
  <c r="BF54" i="14"/>
  <c r="BG54" i="14"/>
  <c r="AV55" i="14"/>
  <c r="AW55" i="14"/>
  <c r="AX55" i="14"/>
  <c r="AY55" i="14"/>
  <c r="AZ55" i="14"/>
  <c r="BA55" i="14"/>
  <c r="BB55" i="14"/>
  <c r="BC55" i="14"/>
  <c r="BD55" i="14"/>
  <c r="BE55" i="14"/>
  <c r="BF55" i="14"/>
  <c r="BG55" i="14"/>
  <c r="AV56" i="14"/>
  <c r="AW56" i="14"/>
  <c r="AX56" i="14"/>
  <c r="AY56" i="14"/>
  <c r="AZ56" i="14"/>
  <c r="BA56" i="14"/>
  <c r="BB56" i="14"/>
  <c r="BC56" i="14"/>
  <c r="BD56" i="14"/>
  <c r="BE56" i="14"/>
  <c r="BF56" i="14"/>
  <c r="BG56" i="14"/>
  <c r="AV57" i="14"/>
  <c r="AW57" i="14"/>
  <c r="AX57" i="14"/>
  <c r="AY57" i="14"/>
  <c r="AZ57" i="14"/>
  <c r="BA57" i="14"/>
  <c r="BB57" i="14"/>
  <c r="BC57" i="14"/>
  <c r="BD57" i="14"/>
  <c r="BE57" i="14"/>
  <c r="BF57" i="14"/>
  <c r="BG57" i="14"/>
  <c r="AV58" i="14"/>
  <c r="AW58" i="14"/>
  <c r="AX58" i="14"/>
  <c r="AY58" i="14"/>
  <c r="AZ58" i="14"/>
  <c r="BA58" i="14"/>
  <c r="BB58" i="14"/>
  <c r="BC58" i="14"/>
  <c r="BD58" i="14"/>
  <c r="BE58" i="14"/>
  <c r="BF58" i="14"/>
  <c r="BG58" i="14"/>
  <c r="AV59" i="14"/>
  <c r="AW59" i="14"/>
  <c r="AX59" i="14"/>
  <c r="AY59" i="14"/>
  <c r="AZ59" i="14"/>
  <c r="BA59" i="14"/>
  <c r="BB59" i="14"/>
  <c r="BC59" i="14"/>
  <c r="BD59" i="14"/>
  <c r="BE59" i="14"/>
  <c r="BF59" i="14"/>
  <c r="BG59" i="14"/>
  <c r="AV60" i="14"/>
  <c r="AW60" i="14"/>
  <c r="AX60" i="14"/>
  <c r="AY60" i="14"/>
  <c r="AZ60" i="14"/>
  <c r="BA60" i="14"/>
  <c r="BB60" i="14"/>
  <c r="BC60" i="14"/>
  <c r="BD60" i="14"/>
  <c r="BE60" i="14"/>
  <c r="BF60" i="14"/>
  <c r="BG60" i="14"/>
  <c r="AV61" i="14"/>
  <c r="AW61" i="14"/>
  <c r="AX61" i="14"/>
  <c r="AY61" i="14"/>
  <c r="AZ61" i="14"/>
  <c r="BA61" i="14"/>
  <c r="BB61" i="14"/>
  <c r="BC61" i="14"/>
  <c r="BD61" i="14"/>
  <c r="BE61" i="14"/>
  <c r="BF61" i="14"/>
  <c r="BG61" i="14"/>
  <c r="AV62" i="14"/>
  <c r="AW62" i="14"/>
  <c r="AX62" i="14"/>
  <c r="AY62" i="14"/>
  <c r="AZ62" i="14"/>
  <c r="BA62" i="14"/>
  <c r="BB62" i="14"/>
  <c r="BC62" i="14"/>
  <c r="BD62" i="14"/>
  <c r="BE62" i="14"/>
  <c r="BF62" i="14"/>
  <c r="BG62" i="14"/>
  <c r="AV63" i="14"/>
  <c r="AW63" i="14"/>
  <c r="AX63" i="14"/>
  <c r="AY63" i="14"/>
  <c r="AZ63" i="14"/>
  <c r="BA63" i="14"/>
  <c r="BB63" i="14"/>
  <c r="BC63" i="14"/>
  <c r="BD63" i="14"/>
  <c r="BE63" i="14"/>
  <c r="BF63" i="14"/>
  <c r="BG63" i="14"/>
  <c r="AV64" i="14"/>
  <c r="AW64" i="14"/>
  <c r="AX64" i="14"/>
  <c r="AY64" i="14"/>
  <c r="AZ64" i="14"/>
  <c r="BA64" i="14"/>
  <c r="BB64" i="14"/>
  <c r="BC64" i="14"/>
  <c r="BD64" i="14"/>
  <c r="BE64" i="14"/>
  <c r="BF64" i="14"/>
  <c r="BG64" i="14"/>
  <c r="AV65" i="14"/>
  <c r="AW65" i="14"/>
  <c r="AX65" i="14"/>
  <c r="AY65" i="14"/>
  <c r="AZ65" i="14"/>
  <c r="BA65" i="14"/>
  <c r="BB65" i="14"/>
  <c r="BC65" i="14"/>
  <c r="BD65" i="14"/>
  <c r="BE65" i="14"/>
  <c r="BF65" i="14"/>
  <c r="BG65" i="14"/>
  <c r="AV66" i="14"/>
  <c r="AW66" i="14"/>
  <c r="AX66" i="14"/>
  <c r="AY66" i="14"/>
  <c r="AZ66" i="14"/>
  <c r="BA66" i="14"/>
  <c r="BB66" i="14"/>
  <c r="BC66" i="14"/>
  <c r="BD66" i="14"/>
  <c r="BE66" i="14"/>
  <c r="BF66" i="14"/>
  <c r="BG66" i="14"/>
  <c r="AV67" i="14"/>
  <c r="AW67" i="14"/>
  <c r="AX67" i="14"/>
  <c r="AY67" i="14"/>
  <c r="AZ67" i="14"/>
  <c r="BA67" i="14"/>
  <c r="BB67" i="14"/>
  <c r="BC67" i="14"/>
  <c r="BD67" i="14"/>
  <c r="BE67" i="14"/>
  <c r="BF67" i="14"/>
  <c r="BG67" i="14"/>
  <c r="AV68" i="14"/>
  <c r="AW68" i="14"/>
  <c r="AX68" i="14"/>
  <c r="AY68" i="14"/>
  <c r="AZ68" i="14"/>
  <c r="BA68" i="14"/>
  <c r="BB68" i="14"/>
  <c r="BC68" i="14"/>
  <c r="BD68" i="14"/>
  <c r="BE68" i="14"/>
  <c r="BF68" i="14"/>
  <c r="BG68" i="14"/>
  <c r="AV69" i="14"/>
  <c r="AW69" i="14"/>
  <c r="AX69" i="14"/>
  <c r="AY69" i="14"/>
  <c r="AZ69" i="14"/>
  <c r="BA69" i="14"/>
  <c r="BB69" i="14"/>
  <c r="BC69" i="14"/>
  <c r="BD69" i="14"/>
  <c r="BE69" i="14"/>
  <c r="BF69" i="14"/>
  <c r="BG69" i="14"/>
  <c r="AV70" i="14"/>
  <c r="AW70" i="14"/>
  <c r="AX70" i="14"/>
  <c r="AY70" i="14"/>
  <c r="AZ70" i="14"/>
  <c r="BA70" i="14"/>
  <c r="BB70" i="14"/>
  <c r="BC70" i="14"/>
  <c r="BD70" i="14"/>
  <c r="BE70" i="14"/>
  <c r="BF70" i="14"/>
  <c r="BG70" i="14"/>
  <c r="AV71" i="14"/>
  <c r="AW71" i="14"/>
  <c r="AX71" i="14"/>
  <c r="AY71" i="14"/>
  <c r="AZ71" i="14"/>
  <c r="BA71" i="14"/>
  <c r="BB71" i="14"/>
  <c r="BC71" i="14"/>
  <c r="BD71" i="14"/>
  <c r="BE71" i="14"/>
  <c r="BF71" i="14"/>
  <c r="BG71" i="14"/>
  <c r="AV72" i="14"/>
  <c r="AW72" i="14"/>
  <c r="AX72" i="14"/>
  <c r="AY72" i="14"/>
  <c r="AZ72" i="14"/>
  <c r="BA72" i="14"/>
  <c r="BB72" i="14"/>
  <c r="BC72" i="14"/>
  <c r="BD72" i="14"/>
  <c r="BE72" i="14"/>
  <c r="BF72" i="14"/>
  <c r="BG72" i="14"/>
  <c r="AV73" i="14"/>
  <c r="AW73" i="14"/>
  <c r="AX73" i="14"/>
  <c r="AY73" i="14"/>
  <c r="AZ73" i="14"/>
  <c r="BA73" i="14"/>
  <c r="BB73" i="14"/>
  <c r="BC73" i="14"/>
  <c r="BD73" i="14"/>
  <c r="BE73" i="14"/>
  <c r="BF73" i="14"/>
  <c r="BG73" i="14"/>
  <c r="AV74" i="14"/>
  <c r="AW74" i="14"/>
  <c r="AX74" i="14"/>
  <c r="AY74" i="14"/>
  <c r="AZ74" i="14"/>
  <c r="BA74" i="14"/>
  <c r="BB74" i="14"/>
  <c r="BC74" i="14"/>
  <c r="BD74" i="14"/>
  <c r="BE74" i="14"/>
  <c r="BF74" i="14"/>
  <c r="BG74" i="14"/>
  <c r="AV75" i="14"/>
  <c r="AW75" i="14"/>
  <c r="AX75" i="14"/>
  <c r="AY75" i="14"/>
  <c r="AZ75" i="14"/>
  <c r="BA75" i="14"/>
  <c r="BB75" i="14"/>
  <c r="BC75" i="14"/>
  <c r="BD75" i="14"/>
  <c r="BE75" i="14"/>
  <c r="BF75" i="14"/>
  <c r="BG75" i="14"/>
  <c r="AV76" i="14"/>
  <c r="AW76" i="14"/>
  <c r="AX76" i="14"/>
  <c r="AY76" i="14"/>
  <c r="AZ76" i="14"/>
  <c r="BA76" i="14"/>
  <c r="BB76" i="14"/>
  <c r="BC76" i="14"/>
  <c r="BD76" i="14"/>
  <c r="BE76" i="14"/>
  <c r="BF76" i="14"/>
  <c r="BG76" i="14"/>
  <c r="AV77" i="14"/>
  <c r="AW77" i="14"/>
  <c r="AX77" i="14"/>
  <c r="AY77" i="14"/>
  <c r="AZ77" i="14"/>
  <c r="BA77" i="14"/>
  <c r="BB77" i="14"/>
  <c r="BC77" i="14"/>
  <c r="BD77" i="14"/>
  <c r="BE77" i="14"/>
  <c r="BF77" i="14"/>
  <c r="BG77" i="14"/>
  <c r="AV78" i="14"/>
  <c r="AW78" i="14"/>
  <c r="AX78" i="14"/>
  <c r="AY78" i="14"/>
  <c r="AZ78" i="14"/>
  <c r="BA78" i="14"/>
  <c r="BB78" i="14"/>
  <c r="BC78" i="14"/>
  <c r="BD78" i="14"/>
  <c r="BE78" i="14"/>
  <c r="BF78" i="14"/>
  <c r="BG78" i="14"/>
  <c r="AV79" i="14"/>
  <c r="AW79" i="14"/>
  <c r="AX79" i="14"/>
  <c r="AY79" i="14"/>
  <c r="AZ79" i="14"/>
  <c r="BA79" i="14"/>
  <c r="BB79" i="14"/>
  <c r="BC79" i="14"/>
  <c r="BD79" i="14"/>
  <c r="BE79" i="14"/>
  <c r="BF79" i="14"/>
  <c r="BG79" i="14"/>
  <c r="AV80" i="14"/>
  <c r="AW80" i="14"/>
  <c r="AX80" i="14"/>
  <c r="AY80" i="14"/>
  <c r="AZ80" i="14"/>
  <c r="BA80" i="14"/>
  <c r="BB80" i="14"/>
  <c r="BC80" i="14"/>
  <c r="BD80" i="14"/>
  <c r="BE80" i="14"/>
  <c r="BF80" i="14"/>
  <c r="BG80" i="14"/>
  <c r="AV81" i="14"/>
  <c r="AW81" i="14"/>
  <c r="AX81" i="14"/>
  <c r="AY81" i="14"/>
  <c r="AZ81" i="14"/>
  <c r="BA81" i="14"/>
  <c r="BB81" i="14"/>
  <c r="BC81" i="14"/>
  <c r="BD81" i="14"/>
  <c r="BE81" i="14"/>
  <c r="BF81" i="14"/>
  <c r="BG81" i="14"/>
  <c r="AV82" i="14"/>
  <c r="AW82" i="14"/>
  <c r="AX82" i="14"/>
  <c r="AY82" i="14"/>
  <c r="AZ82" i="14"/>
  <c r="BA82" i="14"/>
  <c r="BB82" i="14"/>
  <c r="BC82" i="14"/>
  <c r="BD82" i="14"/>
  <c r="BE82" i="14"/>
  <c r="BF82" i="14"/>
  <c r="BG82" i="14"/>
  <c r="AV83" i="14"/>
  <c r="AW83" i="14"/>
  <c r="AX83" i="14"/>
  <c r="AY83" i="14"/>
  <c r="AZ83" i="14"/>
  <c r="BA83" i="14"/>
  <c r="BB83" i="14"/>
  <c r="BC83" i="14"/>
  <c r="BD83" i="14"/>
  <c r="BE83" i="14"/>
  <c r="BF83" i="14"/>
  <c r="BG83" i="14"/>
  <c r="AV84" i="14"/>
  <c r="AW84" i="14"/>
  <c r="AX84" i="14"/>
  <c r="AY84" i="14"/>
  <c r="AZ84" i="14"/>
  <c r="BA84" i="14"/>
  <c r="BB84" i="14"/>
  <c r="BC84" i="14"/>
  <c r="BD84" i="14"/>
  <c r="BE84" i="14"/>
  <c r="BF84" i="14"/>
  <c r="BG84" i="14"/>
  <c r="AV85" i="14"/>
  <c r="AW85" i="14"/>
  <c r="AX85" i="14"/>
  <c r="AY85" i="14"/>
  <c r="AZ85" i="14"/>
  <c r="BA85" i="14"/>
  <c r="BB85" i="14"/>
  <c r="BC85" i="14"/>
  <c r="BD85" i="14"/>
  <c r="BE85" i="14"/>
  <c r="BF85" i="14"/>
  <c r="BG85" i="14"/>
  <c r="AV86" i="14"/>
  <c r="AW86" i="14"/>
  <c r="AX86" i="14"/>
  <c r="AY86" i="14"/>
  <c r="AZ86" i="14"/>
  <c r="BA86" i="14"/>
  <c r="BB86" i="14"/>
  <c r="BC86" i="14"/>
  <c r="BD86" i="14"/>
  <c r="BE86" i="14"/>
  <c r="BF86" i="14"/>
  <c r="BG86" i="14"/>
  <c r="AV87" i="14"/>
  <c r="AW87" i="14"/>
  <c r="AX87" i="14"/>
  <c r="AY87" i="14"/>
  <c r="AZ87" i="14"/>
  <c r="BA87" i="14"/>
  <c r="BB87" i="14"/>
  <c r="BC87" i="14"/>
  <c r="BD87" i="14"/>
  <c r="BE87" i="14"/>
  <c r="BF87" i="14"/>
  <c r="BG87" i="14"/>
  <c r="AV88" i="14"/>
  <c r="AW88" i="14"/>
  <c r="AX88" i="14"/>
  <c r="AY88" i="14"/>
  <c r="AZ88" i="14"/>
  <c r="BA88" i="14"/>
  <c r="BB88" i="14"/>
  <c r="BC88" i="14"/>
  <c r="BD88" i="14"/>
  <c r="BE88" i="14"/>
  <c r="BF88" i="14"/>
  <c r="BG88" i="14"/>
  <c r="AV89" i="14"/>
  <c r="AW89" i="14"/>
  <c r="AX89" i="14"/>
  <c r="AY89" i="14"/>
  <c r="AZ89" i="14"/>
  <c r="BA89" i="14"/>
  <c r="BB89" i="14"/>
  <c r="BC89" i="14"/>
  <c r="BD89" i="14"/>
  <c r="BE89" i="14"/>
  <c r="BF89" i="14"/>
  <c r="BG89" i="14"/>
  <c r="AV90" i="14"/>
  <c r="AW90" i="14"/>
  <c r="AX90" i="14"/>
  <c r="AY90" i="14"/>
  <c r="AZ90" i="14"/>
  <c r="BA90" i="14"/>
  <c r="BB90" i="14"/>
  <c r="BC90" i="14"/>
  <c r="BD90" i="14"/>
  <c r="BE90" i="14"/>
  <c r="BF90" i="14"/>
  <c r="BG90" i="14"/>
  <c r="AV91" i="14"/>
  <c r="AW91" i="14"/>
  <c r="AX91" i="14"/>
  <c r="AY91" i="14"/>
  <c r="AZ91" i="14"/>
  <c r="BA91" i="14"/>
  <c r="BB91" i="14"/>
  <c r="BC91" i="14"/>
  <c r="BD91" i="14"/>
  <c r="BE91" i="14"/>
  <c r="BF91" i="14"/>
  <c r="BG91" i="14"/>
  <c r="AV92" i="14"/>
  <c r="AW92" i="14"/>
  <c r="AX92" i="14"/>
  <c r="AY92" i="14"/>
  <c r="AZ92" i="14"/>
  <c r="BA92" i="14"/>
  <c r="BB92" i="14"/>
  <c r="BC92" i="14"/>
  <c r="BD92" i="14"/>
  <c r="BE92" i="14"/>
  <c r="BF92" i="14"/>
  <c r="BG92" i="14"/>
  <c r="AV93" i="14"/>
  <c r="AW93" i="14"/>
  <c r="AX93" i="14"/>
  <c r="AY93" i="14"/>
  <c r="AZ93" i="14"/>
  <c r="BA93" i="14"/>
  <c r="BB93" i="14"/>
  <c r="BC93" i="14"/>
  <c r="BD93" i="14"/>
  <c r="BE93" i="14"/>
  <c r="BF93" i="14"/>
  <c r="BG93" i="14"/>
  <c r="AV94" i="14"/>
  <c r="AW94" i="14"/>
  <c r="AX94" i="14"/>
  <c r="AY94" i="14"/>
  <c r="AZ94" i="14"/>
  <c r="BA94" i="14"/>
  <c r="BB94" i="14"/>
  <c r="BC94" i="14"/>
  <c r="BD94" i="14"/>
  <c r="BE94" i="14"/>
  <c r="BF94" i="14"/>
  <c r="BG94" i="14"/>
  <c r="AV95" i="14"/>
  <c r="AW95" i="14"/>
  <c r="AX95" i="14"/>
  <c r="AY95" i="14"/>
  <c r="AZ95" i="14"/>
  <c r="BA95" i="14"/>
  <c r="BB95" i="14"/>
  <c r="BC95" i="14"/>
  <c r="BD95" i="14"/>
  <c r="BE95" i="14"/>
  <c r="BF95" i="14"/>
  <c r="BG95" i="14"/>
  <c r="AV96" i="14"/>
  <c r="AW96" i="14"/>
  <c r="AX96" i="14"/>
  <c r="AY96" i="14"/>
  <c r="AZ96" i="14"/>
  <c r="BA96" i="14"/>
  <c r="BB96" i="14"/>
  <c r="BC96" i="14"/>
  <c r="BD96" i="14"/>
  <c r="BE96" i="14"/>
  <c r="BF96" i="14"/>
  <c r="BG96" i="14"/>
  <c r="AV97" i="14"/>
  <c r="AW97" i="14"/>
  <c r="AX97" i="14"/>
  <c r="AY97" i="14"/>
  <c r="AZ97" i="14"/>
  <c r="BA97" i="14"/>
  <c r="BB97" i="14"/>
  <c r="BC97" i="14"/>
  <c r="BD97" i="14"/>
  <c r="BE97" i="14"/>
  <c r="BF97" i="14"/>
  <c r="BG97" i="14"/>
  <c r="AV98" i="14"/>
  <c r="AW98" i="14"/>
  <c r="AX98" i="14"/>
  <c r="AY98" i="14"/>
  <c r="AZ98" i="14"/>
  <c r="BA98" i="14"/>
  <c r="BB98" i="14"/>
  <c r="BC98" i="14"/>
  <c r="BD98" i="14"/>
  <c r="BE98" i="14"/>
  <c r="BF98" i="14"/>
  <c r="BG98" i="14"/>
  <c r="AV99" i="14"/>
  <c r="AW99" i="14"/>
  <c r="AX99" i="14"/>
  <c r="AY99" i="14"/>
  <c r="AZ99" i="14"/>
  <c r="BA99" i="14"/>
  <c r="BB99" i="14"/>
  <c r="BC99" i="14"/>
  <c r="BD99" i="14"/>
  <c r="BE99" i="14"/>
  <c r="BF99" i="14"/>
  <c r="BG99" i="14"/>
  <c r="AV100" i="14"/>
  <c r="AW100" i="14"/>
  <c r="AX100" i="14"/>
  <c r="AY100" i="14"/>
  <c r="AZ100" i="14"/>
  <c r="BA100" i="14"/>
  <c r="BB100" i="14"/>
  <c r="BC100" i="14"/>
  <c r="BD100" i="14"/>
  <c r="BE100" i="14"/>
  <c r="BF100" i="14"/>
  <c r="BG100" i="14"/>
  <c r="AV101" i="14"/>
  <c r="AW101" i="14"/>
  <c r="AX101" i="14"/>
  <c r="AY101" i="14"/>
  <c r="AZ101" i="14"/>
  <c r="BA101" i="14"/>
  <c r="BB101" i="14"/>
  <c r="BC101" i="14"/>
  <c r="BD101" i="14"/>
  <c r="BE101" i="14"/>
  <c r="BF101" i="14"/>
  <c r="BG101" i="14"/>
  <c r="AV102" i="14"/>
  <c r="AW102" i="14"/>
  <c r="AX102" i="14"/>
  <c r="AY102" i="14"/>
  <c r="AZ102" i="14"/>
  <c r="BA102" i="14"/>
  <c r="BB102" i="14"/>
  <c r="BC102" i="14"/>
  <c r="BD102" i="14"/>
  <c r="BE102" i="14"/>
  <c r="BF102" i="14"/>
  <c r="BG102" i="14"/>
  <c r="AV103" i="14"/>
  <c r="AW103" i="14"/>
  <c r="AX103" i="14"/>
  <c r="AY103" i="14"/>
  <c r="AZ103" i="14"/>
  <c r="BA103" i="14"/>
  <c r="BB103" i="14"/>
  <c r="BC103" i="14"/>
  <c r="BD103" i="14"/>
  <c r="BE103" i="14"/>
  <c r="BF103" i="14"/>
  <c r="BG103" i="14"/>
  <c r="AV104" i="14"/>
  <c r="AW104" i="14"/>
  <c r="AX104" i="14"/>
  <c r="AY104" i="14"/>
  <c r="AZ104" i="14"/>
  <c r="BA104" i="14"/>
  <c r="BB104" i="14"/>
  <c r="BC104" i="14"/>
  <c r="BD104" i="14"/>
  <c r="BE104" i="14"/>
  <c r="BF104" i="14"/>
  <c r="BG104" i="14"/>
  <c r="AV105" i="14"/>
  <c r="AW105" i="14"/>
  <c r="AX105" i="14"/>
  <c r="AY105" i="14"/>
  <c r="AZ105" i="14"/>
  <c r="BA105" i="14"/>
  <c r="BB105" i="14"/>
  <c r="BC105" i="14"/>
  <c r="BD105" i="14"/>
  <c r="BE105" i="14"/>
  <c r="BF105" i="14"/>
  <c r="BG105" i="14"/>
  <c r="AV106" i="14"/>
  <c r="AW106" i="14"/>
  <c r="AX106" i="14"/>
  <c r="AY106" i="14"/>
  <c r="AZ106" i="14"/>
  <c r="BA106" i="14"/>
  <c r="BB106" i="14"/>
  <c r="BC106" i="14"/>
  <c r="BD106" i="14"/>
  <c r="BE106" i="14"/>
  <c r="BF106" i="14"/>
  <c r="BG106" i="14"/>
  <c r="AV107" i="14"/>
  <c r="AW107" i="14"/>
  <c r="AX107" i="14"/>
  <c r="AY107" i="14"/>
  <c r="AZ107" i="14"/>
  <c r="BA107" i="14"/>
  <c r="BB107" i="14"/>
  <c r="BC107" i="14"/>
  <c r="BD107" i="14"/>
  <c r="BE107" i="14"/>
  <c r="BF107" i="14"/>
  <c r="BG107" i="14"/>
  <c r="AV108" i="14"/>
  <c r="AW108" i="14"/>
  <c r="AX108" i="14"/>
  <c r="AY108" i="14"/>
  <c r="AZ108" i="14"/>
  <c r="BA108" i="14"/>
  <c r="BB108" i="14"/>
  <c r="BC108" i="14"/>
  <c r="BD108" i="14"/>
  <c r="BE108" i="14"/>
  <c r="BF108" i="14"/>
  <c r="BG108" i="14"/>
  <c r="AV109" i="14"/>
  <c r="AW109" i="14"/>
  <c r="AX109" i="14"/>
  <c r="AY109" i="14"/>
  <c r="AZ109" i="14"/>
  <c r="BA109" i="14"/>
  <c r="BB109" i="14"/>
  <c r="BC109" i="14"/>
  <c r="BD109" i="14"/>
  <c r="BE109" i="14"/>
  <c r="BF109" i="14"/>
  <c r="BG109" i="14"/>
  <c r="AV110" i="14"/>
  <c r="AW110" i="14"/>
  <c r="AX110" i="14"/>
  <c r="AY110" i="14"/>
  <c r="AZ110" i="14"/>
  <c r="BA110" i="14"/>
  <c r="BB110" i="14"/>
  <c r="BC110" i="14"/>
  <c r="BD110" i="14"/>
  <c r="BE110" i="14"/>
  <c r="BF110" i="14"/>
  <c r="BG110" i="14"/>
  <c r="AV111" i="14"/>
  <c r="AW111" i="14"/>
  <c r="AX111" i="14"/>
  <c r="AY111" i="14"/>
  <c r="AZ111" i="14"/>
  <c r="BA111" i="14"/>
  <c r="BB111" i="14"/>
  <c r="BC111" i="14"/>
  <c r="BD111" i="14"/>
  <c r="BE111" i="14"/>
  <c r="BF111" i="14"/>
  <c r="BG111" i="14"/>
  <c r="AV112" i="14"/>
  <c r="AW112" i="14"/>
  <c r="AX112" i="14"/>
  <c r="AY112" i="14"/>
  <c r="AZ112" i="14"/>
  <c r="BA112" i="14"/>
  <c r="BB112" i="14"/>
  <c r="BC112" i="14"/>
  <c r="BD112" i="14"/>
  <c r="BE112" i="14"/>
  <c r="BF112" i="14"/>
  <c r="BG112" i="14"/>
  <c r="AV113" i="14"/>
  <c r="AW113" i="14"/>
  <c r="AX113" i="14"/>
  <c r="AY113" i="14"/>
  <c r="AZ113" i="14"/>
  <c r="BA113" i="14"/>
  <c r="BB113" i="14"/>
  <c r="BC113" i="14"/>
  <c r="BD113" i="14"/>
  <c r="BE113" i="14"/>
  <c r="BF113" i="14"/>
  <c r="BG113" i="14"/>
  <c r="AV114" i="14"/>
  <c r="AW114" i="14"/>
  <c r="AX114" i="14"/>
  <c r="AY114" i="14"/>
  <c r="AZ114" i="14"/>
  <c r="BA114" i="14"/>
  <c r="BB114" i="14"/>
  <c r="BC114" i="14"/>
  <c r="BD114" i="14"/>
  <c r="BE114" i="14"/>
  <c r="BF114" i="14"/>
  <c r="BG114" i="14"/>
  <c r="AV115" i="14"/>
  <c r="AW115" i="14"/>
  <c r="AX115" i="14"/>
  <c r="AY115" i="14"/>
  <c r="AZ115" i="14"/>
  <c r="BA115" i="14"/>
  <c r="BB115" i="14"/>
  <c r="BC115" i="14"/>
  <c r="BD115" i="14"/>
  <c r="BE115" i="14"/>
  <c r="BF115" i="14"/>
  <c r="BG115" i="14"/>
  <c r="AV116" i="14"/>
  <c r="AW116" i="14"/>
  <c r="AX116" i="14"/>
  <c r="AY116" i="14"/>
  <c r="AZ116" i="14"/>
  <c r="BA116" i="14"/>
  <c r="BB116" i="14"/>
  <c r="BC116" i="14"/>
  <c r="BD116" i="14"/>
  <c r="BE116" i="14"/>
  <c r="BF116" i="14"/>
  <c r="BG116" i="14"/>
  <c r="AV117" i="14"/>
  <c r="AW117" i="14"/>
  <c r="AX117" i="14"/>
  <c r="AY117" i="14"/>
  <c r="AZ117" i="14"/>
  <c r="BA117" i="14"/>
  <c r="BB117" i="14"/>
  <c r="BC117" i="14"/>
  <c r="BD117" i="14"/>
  <c r="BE117" i="14"/>
  <c r="BF117" i="14"/>
  <c r="BG117" i="14"/>
  <c r="AV118" i="14"/>
  <c r="AW118" i="14"/>
  <c r="AX118" i="14"/>
  <c r="AY118" i="14"/>
  <c r="AZ118" i="14"/>
  <c r="BA118" i="14"/>
  <c r="BB118" i="14"/>
  <c r="BC118" i="14"/>
  <c r="BD118" i="14"/>
  <c r="BE118" i="14"/>
  <c r="BF118" i="14"/>
  <c r="BG118" i="14"/>
  <c r="AV119" i="14"/>
  <c r="AW119" i="14"/>
  <c r="AX119" i="14"/>
  <c r="AY119" i="14"/>
  <c r="AZ119" i="14"/>
  <c r="BA119" i="14"/>
  <c r="BB119" i="14"/>
  <c r="BC119" i="14"/>
  <c r="BD119" i="14"/>
  <c r="BE119" i="14"/>
  <c r="BF119" i="14"/>
  <c r="BG119" i="14"/>
  <c r="AV120" i="14"/>
  <c r="AW120" i="14"/>
  <c r="AX120" i="14"/>
  <c r="AY120" i="14"/>
  <c r="AZ120" i="14"/>
  <c r="BA120" i="14"/>
  <c r="BB120" i="14"/>
  <c r="BC120" i="14"/>
  <c r="BD120" i="14"/>
  <c r="BE120" i="14"/>
  <c r="BF120" i="14"/>
  <c r="BG120" i="14"/>
  <c r="AV121" i="14"/>
  <c r="AW121" i="14"/>
  <c r="AX121" i="14"/>
  <c r="AY121" i="14"/>
  <c r="AZ121" i="14"/>
  <c r="BA121" i="14"/>
  <c r="BB121" i="14"/>
  <c r="BC121" i="14"/>
  <c r="BD121" i="14"/>
  <c r="BE121" i="14"/>
  <c r="BF121" i="14"/>
  <c r="BG121" i="14"/>
  <c r="AV122" i="14"/>
  <c r="AW122" i="14"/>
  <c r="AX122" i="14"/>
  <c r="AY122" i="14"/>
  <c r="AZ122" i="14"/>
  <c r="BA122" i="14"/>
  <c r="BB122" i="14"/>
  <c r="BC122" i="14"/>
  <c r="BD122" i="14"/>
  <c r="BE122" i="14"/>
  <c r="BF122" i="14"/>
  <c r="BG122" i="14"/>
  <c r="AV123" i="14"/>
  <c r="AW123" i="14"/>
  <c r="AX123" i="14"/>
  <c r="AY123" i="14"/>
  <c r="AZ123" i="14"/>
  <c r="BA123" i="14"/>
  <c r="BB123" i="14"/>
  <c r="BC123" i="14"/>
  <c r="BD123" i="14"/>
  <c r="BE123" i="14"/>
  <c r="BF123" i="14"/>
  <c r="BG123" i="14"/>
  <c r="AV124" i="14"/>
  <c r="AW124" i="14"/>
  <c r="AX124" i="14"/>
  <c r="AY124" i="14"/>
  <c r="AZ124" i="14"/>
  <c r="BA124" i="14"/>
  <c r="BB124" i="14"/>
  <c r="BC124" i="14"/>
  <c r="BD124" i="14"/>
  <c r="BE124" i="14"/>
  <c r="BF124" i="14"/>
  <c r="BG124" i="14"/>
  <c r="AV125" i="14"/>
  <c r="AW125" i="14"/>
  <c r="AX125" i="14"/>
  <c r="AY125" i="14"/>
  <c r="AZ125" i="14"/>
  <c r="BA125" i="14"/>
  <c r="BB125" i="14"/>
  <c r="BC125" i="14"/>
  <c r="BD125" i="14"/>
  <c r="BE125" i="14"/>
  <c r="BF125" i="14"/>
  <c r="BG125" i="14"/>
  <c r="AV126" i="14"/>
  <c r="AW126" i="14"/>
  <c r="AX126" i="14"/>
  <c r="AY126" i="14"/>
  <c r="AZ126" i="14"/>
  <c r="BA126" i="14"/>
  <c r="BB126" i="14"/>
  <c r="BC126" i="14"/>
  <c r="BD126" i="14"/>
  <c r="BE126" i="14"/>
  <c r="BF126" i="14"/>
  <c r="BG126" i="14"/>
  <c r="AV127" i="14"/>
  <c r="AW127" i="14"/>
  <c r="AX127" i="14"/>
  <c r="AY127" i="14"/>
  <c r="AZ127" i="14"/>
  <c r="BA127" i="14"/>
  <c r="BB127" i="14"/>
  <c r="BC127" i="14"/>
  <c r="BD127" i="14"/>
  <c r="BE127" i="14"/>
  <c r="BF127" i="14"/>
  <c r="BG127" i="14"/>
  <c r="AV128" i="14"/>
  <c r="AW128" i="14"/>
  <c r="AX128" i="14"/>
  <c r="AY128" i="14"/>
  <c r="AZ128" i="14"/>
  <c r="BA128" i="14"/>
  <c r="BB128" i="14"/>
  <c r="BC128" i="14"/>
  <c r="BD128" i="14"/>
  <c r="BE128" i="14"/>
  <c r="BF128" i="14"/>
  <c r="BG128" i="14"/>
  <c r="AV129" i="14"/>
  <c r="AW129" i="14"/>
  <c r="AX129" i="14"/>
  <c r="AY129" i="14"/>
  <c r="AZ129" i="14"/>
  <c r="BA129" i="14"/>
  <c r="BB129" i="14"/>
  <c r="BC129" i="14"/>
  <c r="BD129" i="14"/>
  <c r="BE129" i="14"/>
  <c r="BF129" i="14"/>
  <c r="BG129" i="14"/>
  <c r="AV130" i="14"/>
  <c r="AW130" i="14"/>
  <c r="AX130" i="14"/>
  <c r="AY130" i="14"/>
  <c r="AZ130" i="14"/>
  <c r="BA130" i="14"/>
  <c r="BB130" i="14"/>
  <c r="BC130" i="14"/>
  <c r="BD130" i="14"/>
  <c r="BE130" i="14"/>
  <c r="BF130" i="14"/>
  <c r="BG130" i="14"/>
  <c r="AV131" i="14"/>
  <c r="AW131" i="14"/>
  <c r="AX131" i="14"/>
  <c r="AY131" i="14"/>
  <c r="AZ131" i="14"/>
  <c r="BA131" i="14"/>
  <c r="BB131" i="14"/>
  <c r="BC131" i="14"/>
  <c r="BD131" i="14"/>
  <c r="BE131" i="14"/>
  <c r="BF131" i="14"/>
  <c r="BG131" i="14"/>
  <c r="AV132" i="14"/>
  <c r="AW132" i="14"/>
  <c r="AX132" i="14"/>
  <c r="AY132" i="14"/>
  <c r="AZ132" i="14"/>
  <c r="BA132" i="14"/>
  <c r="BB132" i="14"/>
  <c r="BC132" i="14"/>
  <c r="BD132" i="14"/>
  <c r="BE132" i="14"/>
  <c r="BF132" i="14"/>
  <c r="BG132" i="14"/>
  <c r="AV133" i="14"/>
  <c r="AW133" i="14"/>
  <c r="AX133" i="14"/>
  <c r="AY133" i="14"/>
  <c r="AZ133" i="14"/>
  <c r="BA133" i="14"/>
  <c r="BB133" i="14"/>
  <c r="BC133" i="14"/>
  <c r="BD133" i="14"/>
  <c r="BE133" i="14"/>
  <c r="BF133" i="14"/>
  <c r="BG133" i="14"/>
  <c r="AV134" i="14"/>
  <c r="AW134" i="14"/>
  <c r="AX134" i="14"/>
  <c r="AY134" i="14"/>
  <c r="AZ134" i="14"/>
  <c r="BA134" i="14"/>
  <c r="BB134" i="14"/>
  <c r="BC134" i="14"/>
  <c r="BD134" i="14"/>
  <c r="BE134" i="14"/>
  <c r="BF134" i="14"/>
  <c r="BG134" i="14"/>
  <c r="AV135" i="14"/>
  <c r="AW135" i="14"/>
  <c r="AX135" i="14"/>
  <c r="AY135" i="14"/>
  <c r="AZ135" i="14"/>
  <c r="BA135" i="14"/>
  <c r="BB135" i="14"/>
  <c r="BC135" i="14"/>
  <c r="BD135" i="14"/>
  <c r="BE135" i="14"/>
  <c r="BF135" i="14"/>
  <c r="BG135" i="14"/>
  <c r="AV136" i="14"/>
  <c r="AW136" i="14"/>
  <c r="AX136" i="14"/>
  <c r="AY136" i="14"/>
  <c r="AZ136" i="14"/>
  <c r="BA136" i="14"/>
  <c r="BB136" i="14"/>
  <c r="BC136" i="14"/>
  <c r="BD136" i="14"/>
  <c r="BE136" i="14"/>
  <c r="BF136" i="14"/>
  <c r="BG136" i="14"/>
  <c r="AV137" i="14"/>
  <c r="AW137" i="14"/>
  <c r="AX137" i="14"/>
  <c r="AY137" i="14"/>
  <c r="AZ137" i="14"/>
  <c r="BA137" i="14"/>
  <c r="BB137" i="14"/>
  <c r="BC137" i="14"/>
  <c r="BD137" i="14"/>
  <c r="BE137" i="14"/>
  <c r="BF137" i="14"/>
  <c r="BG137" i="14"/>
  <c r="AV138" i="14"/>
  <c r="AW138" i="14"/>
  <c r="AX138" i="14"/>
  <c r="AY138" i="14"/>
  <c r="AZ138" i="14"/>
  <c r="BA138" i="14"/>
  <c r="BB138" i="14"/>
  <c r="BC138" i="14"/>
  <c r="BD138" i="14"/>
  <c r="BE138" i="14"/>
  <c r="BF138" i="14"/>
  <c r="BG138" i="14"/>
  <c r="AV139" i="14"/>
  <c r="AW139" i="14"/>
  <c r="AX139" i="14"/>
  <c r="AY139" i="14"/>
  <c r="AZ139" i="14"/>
  <c r="BA139" i="14"/>
  <c r="BB139" i="14"/>
  <c r="BC139" i="14"/>
  <c r="BD139" i="14"/>
  <c r="BE139" i="14"/>
  <c r="BF139" i="14"/>
  <c r="BG139" i="14"/>
  <c r="AV140" i="14"/>
  <c r="AW140" i="14"/>
  <c r="AX140" i="14"/>
  <c r="AY140" i="14"/>
  <c r="AZ140" i="14"/>
  <c r="BA140" i="14"/>
  <c r="BB140" i="14"/>
  <c r="BC140" i="14"/>
  <c r="BD140" i="14"/>
  <c r="BE140" i="14"/>
  <c r="BF140" i="14"/>
  <c r="BG140" i="14"/>
  <c r="AV141" i="14"/>
  <c r="AW141" i="14"/>
  <c r="AX141" i="14"/>
  <c r="AY141" i="14"/>
  <c r="AZ141" i="14"/>
  <c r="BA141" i="14"/>
  <c r="BB141" i="14"/>
  <c r="BC141" i="14"/>
  <c r="BD141" i="14"/>
  <c r="BE141" i="14"/>
  <c r="BF141" i="14"/>
  <c r="BG141" i="14"/>
  <c r="AV142" i="14"/>
  <c r="AW142" i="14"/>
  <c r="AX142" i="14"/>
  <c r="AY142" i="14"/>
  <c r="AZ142" i="14"/>
  <c r="BA142" i="14"/>
  <c r="BB142" i="14"/>
  <c r="BC142" i="14"/>
  <c r="BD142" i="14"/>
  <c r="BE142" i="14"/>
  <c r="BF142" i="14"/>
  <c r="BG142" i="14"/>
  <c r="AV143" i="14"/>
  <c r="AW143" i="14"/>
  <c r="AX143" i="14"/>
  <c r="AY143" i="14"/>
  <c r="AZ143" i="14"/>
  <c r="BA143" i="14"/>
  <c r="BB143" i="14"/>
  <c r="BC143" i="14"/>
  <c r="BD143" i="14"/>
  <c r="BE143" i="14"/>
  <c r="BF143" i="14"/>
  <c r="BG143" i="14"/>
  <c r="AV144" i="14"/>
  <c r="AW144" i="14"/>
  <c r="AX144" i="14"/>
  <c r="AY144" i="14"/>
  <c r="AZ144" i="14"/>
  <c r="BA144" i="14"/>
  <c r="BB144" i="14"/>
  <c r="BC144" i="14"/>
  <c r="BD144" i="14"/>
  <c r="BE144" i="14"/>
  <c r="BF144" i="14"/>
  <c r="BG144" i="14"/>
  <c r="AV145" i="14"/>
  <c r="AW145" i="14"/>
  <c r="AX145" i="14"/>
  <c r="AY145" i="14"/>
  <c r="AZ145" i="14"/>
  <c r="BA145" i="14"/>
  <c r="BB145" i="14"/>
  <c r="BC145" i="14"/>
  <c r="BD145" i="14"/>
  <c r="BE145" i="14"/>
  <c r="BF145" i="14"/>
  <c r="BG145" i="14"/>
  <c r="AV146" i="14"/>
  <c r="AW146" i="14"/>
  <c r="AX146" i="14"/>
  <c r="AY146" i="14"/>
  <c r="AZ146" i="14"/>
  <c r="BA146" i="14"/>
  <c r="BB146" i="14"/>
  <c r="BC146" i="14"/>
  <c r="BD146" i="14"/>
  <c r="BE146" i="14"/>
  <c r="BF146" i="14"/>
  <c r="BG146" i="14"/>
  <c r="AV147" i="14"/>
  <c r="AW147" i="14"/>
  <c r="AX147" i="14"/>
  <c r="AY147" i="14"/>
  <c r="AZ147" i="14"/>
  <c r="BA147" i="14"/>
  <c r="BB147" i="14"/>
  <c r="BC147" i="14"/>
  <c r="BD147" i="14"/>
  <c r="BE147" i="14"/>
  <c r="BF147" i="14"/>
  <c r="BG147" i="14"/>
  <c r="AV148" i="14"/>
  <c r="AW148" i="14"/>
  <c r="AX148" i="14"/>
  <c r="AY148" i="14"/>
  <c r="AZ148" i="14"/>
  <c r="BA148" i="14"/>
  <c r="BB148" i="14"/>
  <c r="BC148" i="14"/>
  <c r="BD148" i="14"/>
  <c r="BE148" i="14"/>
  <c r="BF148" i="14"/>
  <c r="BG148" i="14"/>
  <c r="AV149" i="14"/>
  <c r="AW149" i="14"/>
  <c r="AX149" i="14"/>
  <c r="AY149" i="14"/>
  <c r="AZ149" i="14"/>
  <c r="BA149" i="14"/>
  <c r="BB149" i="14"/>
  <c r="BC149" i="14"/>
  <c r="BD149" i="14"/>
  <c r="BE149" i="14"/>
  <c r="BF149" i="14"/>
  <c r="BG149" i="14"/>
  <c r="AV150" i="14"/>
  <c r="AW150" i="14"/>
  <c r="AX150" i="14"/>
  <c r="AY150" i="14"/>
  <c r="AZ150" i="14"/>
  <c r="BA150" i="14"/>
  <c r="BB150" i="14"/>
  <c r="BC150" i="14"/>
  <c r="BD150" i="14"/>
  <c r="BE150" i="14"/>
  <c r="BF150" i="14"/>
  <c r="BG150" i="14"/>
  <c r="AV151" i="14"/>
  <c r="AW151" i="14"/>
  <c r="AX151" i="14"/>
  <c r="AY151" i="14"/>
  <c r="AZ151" i="14"/>
  <c r="BA151" i="14"/>
  <c r="BB151" i="14"/>
  <c r="BC151" i="14"/>
  <c r="BD151" i="14"/>
  <c r="BE151" i="14"/>
  <c r="BF151" i="14"/>
  <c r="BG151" i="14"/>
  <c r="AV152" i="14"/>
  <c r="AW152" i="14"/>
  <c r="AX152" i="14"/>
  <c r="AY152" i="14"/>
  <c r="AZ152" i="14"/>
  <c r="BA152" i="14"/>
  <c r="BB152" i="14"/>
  <c r="BC152" i="14"/>
  <c r="BD152" i="14"/>
  <c r="BE152" i="14"/>
  <c r="BF152" i="14"/>
  <c r="BG152" i="14"/>
  <c r="AV153" i="14"/>
  <c r="AW153" i="14"/>
  <c r="AX153" i="14"/>
  <c r="AY153" i="14"/>
  <c r="AZ153" i="14"/>
  <c r="BA153" i="14"/>
  <c r="BB153" i="14"/>
  <c r="BC153" i="14"/>
  <c r="BD153" i="14"/>
  <c r="BE153" i="14"/>
  <c r="BF153" i="14"/>
  <c r="BG153" i="14"/>
  <c r="AV154" i="14"/>
  <c r="AW154" i="14"/>
  <c r="AX154" i="14"/>
  <c r="AY154" i="14"/>
  <c r="AZ154" i="14"/>
  <c r="BA154" i="14"/>
  <c r="BB154" i="14"/>
  <c r="BC154" i="14"/>
  <c r="BD154" i="14"/>
  <c r="BE154" i="14"/>
  <c r="BF154" i="14"/>
  <c r="BG154" i="14"/>
  <c r="AV155" i="14"/>
  <c r="AW155" i="14"/>
  <c r="AX155" i="14"/>
  <c r="AY155" i="14"/>
  <c r="AZ155" i="14"/>
  <c r="BA155" i="14"/>
  <c r="BB155" i="14"/>
  <c r="BC155" i="14"/>
  <c r="BD155" i="14"/>
  <c r="BE155" i="14"/>
  <c r="BF155" i="14"/>
  <c r="BG155" i="14"/>
  <c r="AV156" i="14"/>
  <c r="AW156" i="14"/>
  <c r="AX156" i="14"/>
  <c r="AY156" i="14"/>
  <c r="AZ156" i="14"/>
  <c r="BA156" i="14"/>
  <c r="BB156" i="14"/>
  <c r="BC156" i="14"/>
  <c r="BD156" i="14"/>
  <c r="BE156" i="14"/>
  <c r="BF156" i="14"/>
  <c r="BG156" i="14"/>
  <c r="AV157" i="14"/>
  <c r="AW157" i="14"/>
  <c r="AX157" i="14"/>
  <c r="AY157" i="14"/>
  <c r="AZ157" i="14"/>
  <c r="BA157" i="14"/>
  <c r="BB157" i="14"/>
  <c r="BC157" i="14"/>
  <c r="BD157" i="14"/>
  <c r="BE157" i="14"/>
  <c r="BF157" i="14"/>
  <c r="BG157" i="14"/>
  <c r="AV158" i="14"/>
  <c r="AW158" i="14"/>
  <c r="AX158" i="14"/>
  <c r="AY158" i="14"/>
  <c r="AZ158" i="14"/>
  <c r="BA158" i="14"/>
  <c r="BB158" i="14"/>
  <c r="BC158" i="14"/>
  <c r="BD158" i="14"/>
  <c r="BE158" i="14"/>
  <c r="BF158" i="14"/>
  <c r="BG158" i="14"/>
  <c r="AV159" i="14"/>
  <c r="AW159" i="14"/>
  <c r="AX159" i="14"/>
  <c r="AY159" i="14"/>
  <c r="AZ159" i="14"/>
  <c r="BA159" i="14"/>
  <c r="BB159" i="14"/>
  <c r="BC159" i="14"/>
  <c r="BD159" i="14"/>
  <c r="BE159" i="14"/>
  <c r="BF159" i="14"/>
  <c r="BG159" i="14"/>
  <c r="AV160" i="14"/>
  <c r="AW160" i="14"/>
  <c r="AX160" i="14"/>
  <c r="AY160" i="14"/>
  <c r="AZ160" i="14"/>
  <c r="BA160" i="14"/>
  <c r="BB160" i="14"/>
  <c r="BC160" i="14"/>
  <c r="BD160" i="14"/>
  <c r="BE160" i="14"/>
  <c r="BF160" i="14"/>
  <c r="BG160" i="14"/>
  <c r="AV161" i="14"/>
  <c r="AW161" i="14"/>
  <c r="AX161" i="14"/>
  <c r="AY161" i="14"/>
  <c r="AZ161" i="14"/>
  <c r="BA161" i="14"/>
  <c r="BB161" i="14"/>
  <c r="BC161" i="14"/>
  <c r="BD161" i="14"/>
  <c r="BE161" i="14"/>
  <c r="BF161" i="14"/>
  <c r="BG161" i="14"/>
  <c r="AV162" i="14"/>
  <c r="AW162" i="14"/>
  <c r="AX162" i="14"/>
  <c r="AY162" i="14"/>
  <c r="AZ162" i="14"/>
  <c r="BA162" i="14"/>
  <c r="BB162" i="14"/>
  <c r="BC162" i="14"/>
  <c r="BD162" i="14"/>
  <c r="BE162" i="14"/>
  <c r="BF162" i="14"/>
  <c r="BG162" i="14"/>
  <c r="AV163" i="14"/>
  <c r="AW163" i="14"/>
  <c r="AX163" i="14"/>
  <c r="AY163" i="14"/>
  <c r="AZ163" i="14"/>
  <c r="BA163" i="14"/>
  <c r="BB163" i="14"/>
  <c r="BC163" i="14"/>
  <c r="BD163" i="14"/>
  <c r="BE163" i="14"/>
  <c r="BF163" i="14"/>
  <c r="BG163" i="14"/>
  <c r="AV164" i="14"/>
  <c r="AW164" i="14"/>
  <c r="AX164" i="14"/>
  <c r="AY164" i="14"/>
  <c r="AZ164" i="14"/>
  <c r="BA164" i="14"/>
  <c r="BB164" i="14"/>
  <c r="BC164" i="14"/>
  <c r="BD164" i="14"/>
  <c r="BE164" i="14"/>
  <c r="BF164" i="14"/>
  <c r="BG164" i="14"/>
  <c r="AV165" i="14"/>
  <c r="AW165" i="14"/>
  <c r="AX165" i="14"/>
  <c r="AY165" i="14"/>
  <c r="AZ165" i="14"/>
  <c r="BA165" i="14"/>
  <c r="BB165" i="14"/>
  <c r="BC165" i="14"/>
  <c r="BD165" i="14"/>
  <c r="BE165" i="14"/>
  <c r="BF165" i="14"/>
  <c r="BG165" i="14"/>
  <c r="AV166" i="14"/>
  <c r="AW166" i="14"/>
  <c r="AX166" i="14"/>
  <c r="AY166" i="14"/>
  <c r="AZ166" i="14"/>
  <c r="BA166" i="14"/>
  <c r="BB166" i="14"/>
  <c r="BC166" i="14"/>
  <c r="BD166" i="14"/>
  <c r="BE166" i="14"/>
  <c r="BF166" i="14"/>
  <c r="BG166" i="14"/>
  <c r="AV167" i="14"/>
  <c r="AW167" i="14"/>
  <c r="AX167" i="14"/>
  <c r="AY167" i="14"/>
  <c r="AZ167" i="14"/>
  <c r="BA167" i="14"/>
  <c r="BB167" i="14"/>
  <c r="BC167" i="14"/>
  <c r="BD167" i="14"/>
  <c r="BE167" i="14"/>
  <c r="BF167" i="14"/>
  <c r="BG167" i="14"/>
  <c r="AV168" i="14"/>
  <c r="AW168" i="14"/>
  <c r="AX168" i="14"/>
  <c r="AY168" i="14"/>
  <c r="AZ168" i="14"/>
  <c r="BA168" i="14"/>
  <c r="BB168" i="14"/>
  <c r="BC168" i="14"/>
  <c r="BD168" i="14"/>
  <c r="BE168" i="14"/>
  <c r="BF168" i="14"/>
  <c r="BG168" i="14"/>
  <c r="AV169" i="14"/>
  <c r="AW169" i="14"/>
  <c r="AX169" i="14"/>
  <c r="AY169" i="14"/>
  <c r="AZ169" i="14"/>
  <c r="BA169" i="14"/>
  <c r="BB169" i="14"/>
  <c r="BC169" i="14"/>
  <c r="BD169" i="14"/>
  <c r="BE169" i="14"/>
  <c r="BF169" i="14"/>
  <c r="BG169" i="14"/>
  <c r="AV170" i="14"/>
  <c r="AW170" i="14"/>
  <c r="AX170" i="14"/>
  <c r="AY170" i="14"/>
  <c r="AZ170" i="14"/>
  <c r="BA170" i="14"/>
  <c r="BB170" i="14"/>
  <c r="BC170" i="14"/>
  <c r="BD170" i="14"/>
  <c r="BE170" i="14"/>
  <c r="BF170" i="14"/>
  <c r="BG170" i="14"/>
  <c r="AV171" i="14"/>
  <c r="AW171" i="14"/>
  <c r="AX171" i="14"/>
  <c r="AY171" i="14"/>
  <c r="AZ171" i="14"/>
  <c r="BA171" i="14"/>
  <c r="BB171" i="14"/>
  <c r="BC171" i="14"/>
  <c r="BD171" i="14"/>
  <c r="BE171" i="14"/>
  <c r="BF171" i="14"/>
  <c r="BG171" i="14"/>
  <c r="AV172" i="14"/>
  <c r="AW172" i="14"/>
  <c r="AX172" i="14"/>
  <c r="AY172" i="14"/>
  <c r="AZ172" i="14"/>
  <c r="BA172" i="14"/>
  <c r="BB172" i="14"/>
  <c r="BC172" i="14"/>
  <c r="BD172" i="14"/>
  <c r="BE172" i="14"/>
  <c r="BF172" i="14"/>
  <c r="BG172" i="14"/>
  <c r="AV173" i="14"/>
  <c r="AW173" i="14"/>
  <c r="AX173" i="14"/>
  <c r="AY173" i="14"/>
  <c r="AZ173" i="14"/>
  <c r="BA173" i="14"/>
  <c r="BB173" i="14"/>
  <c r="BC173" i="14"/>
  <c r="BD173" i="14"/>
  <c r="BE173" i="14"/>
  <c r="BF173" i="14"/>
  <c r="BG173" i="14"/>
  <c r="AV174" i="14"/>
  <c r="AW174" i="14"/>
  <c r="AX174" i="14"/>
  <c r="AY174" i="14"/>
  <c r="AZ174" i="14"/>
  <c r="BA174" i="14"/>
  <c r="BB174" i="14"/>
  <c r="BC174" i="14"/>
  <c r="BD174" i="14"/>
  <c r="BE174" i="14"/>
  <c r="BF174" i="14"/>
  <c r="BG174" i="14"/>
  <c r="AV175" i="14"/>
  <c r="AW175" i="14"/>
  <c r="AX175" i="14"/>
  <c r="AY175" i="14"/>
  <c r="AZ175" i="14"/>
  <c r="BA175" i="14"/>
  <c r="BB175" i="14"/>
  <c r="BC175" i="14"/>
  <c r="BD175" i="14"/>
  <c r="BE175" i="14"/>
  <c r="BF175" i="14"/>
  <c r="BG175" i="14"/>
  <c r="AV176" i="14"/>
  <c r="AW176" i="14"/>
  <c r="AX176" i="14"/>
  <c r="AY176" i="14"/>
  <c r="AZ176" i="14"/>
  <c r="BA176" i="14"/>
  <c r="BB176" i="14"/>
  <c r="BC176" i="14"/>
  <c r="BD176" i="14"/>
  <c r="BE176" i="14"/>
  <c r="BF176" i="14"/>
  <c r="BG176" i="14"/>
  <c r="AV177" i="14"/>
  <c r="AW177" i="14"/>
  <c r="AX177" i="14"/>
  <c r="AY177" i="14"/>
  <c r="AZ177" i="14"/>
  <c r="BA177" i="14"/>
  <c r="BB177" i="14"/>
  <c r="BC177" i="14"/>
  <c r="BD177" i="14"/>
  <c r="BE177" i="14"/>
  <c r="BF177" i="14"/>
  <c r="BG177" i="14"/>
  <c r="AV178" i="14"/>
  <c r="AW178" i="14"/>
  <c r="AX178" i="14"/>
  <c r="AY178" i="14"/>
  <c r="AZ178" i="14"/>
  <c r="BA178" i="14"/>
  <c r="BB178" i="14"/>
  <c r="BC178" i="14"/>
  <c r="BD178" i="14"/>
  <c r="BE178" i="14"/>
  <c r="BF178" i="14"/>
  <c r="BG178" i="14"/>
  <c r="AV179" i="14"/>
  <c r="AW179" i="14"/>
  <c r="AX179" i="14"/>
  <c r="AY179" i="14"/>
  <c r="AZ179" i="14"/>
  <c r="BA179" i="14"/>
  <c r="BB179" i="14"/>
  <c r="BC179" i="14"/>
  <c r="BD179" i="14"/>
  <c r="BE179" i="14"/>
  <c r="BF179" i="14"/>
  <c r="BG179" i="14"/>
  <c r="AV180" i="14"/>
  <c r="AW180" i="14"/>
  <c r="AX180" i="14"/>
  <c r="AY180" i="14"/>
  <c r="AZ180" i="14"/>
  <c r="BA180" i="14"/>
  <c r="BB180" i="14"/>
  <c r="BC180" i="14"/>
  <c r="BD180" i="14"/>
  <c r="BE180" i="14"/>
  <c r="BF180" i="14"/>
  <c r="BG180" i="14"/>
  <c r="AV181" i="14"/>
  <c r="AW181" i="14"/>
  <c r="AX181" i="14"/>
  <c r="AY181" i="14"/>
  <c r="AZ181" i="14"/>
  <c r="BA181" i="14"/>
  <c r="BB181" i="14"/>
  <c r="BC181" i="14"/>
  <c r="BD181" i="14"/>
  <c r="BE181" i="14"/>
  <c r="BF181" i="14"/>
  <c r="BG181" i="14"/>
  <c r="AV182" i="14"/>
  <c r="AW182" i="14"/>
  <c r="AX182" i="14"/>
  <c r="AY182" i="14"/>
  <c r="AZ182" i="14"/>
  <c r="BA182" i="14"/>
  <c r="BB182" i="14"/>
  <c r="BC182" i="14"/>
  <c r="BD182" i="14"/>
  <c r="BE182" i="14"/>
  <c r="BF182" i="14"/>
  <c r="BG182" i="14"/>
  <c r="AV183" i="14"/>
  <c r="AW183" i="14"/>
  <c r="AX183" i="14"/>
  <c r="AY183" i="14"/>
  <c r="AZ183" i="14"/>
  <c r="BA183" i="14"/>
  <c r="BB183" i="14"/>
  <c r="BC183" i="14"/>
  <c r="BD183" i="14"/>
  <c r="BE183" i="14"/>
  <c r="BF183" i="14"/>
  <c r="BG183" i="14"/>
  <c r="AV184" i="14"/>
  <c r="AW184" i="14"/>
  <c r="AX184" i="14"/>
  <c r="AY184" i="14"/>
  <c r="AZ184" i="14"/>
  <c r="BA184" i="14"/>
  <c r="BB184" i="14"/>
  <c r="BC184" i="14"/>
  <c r="BD184" i="14"/>
  <c r="BE184" i="14"/>
  <c r="BF184" i="14"/>
  <c r="BG184" i="14"/>
  <c r="AW185" i="14"/>
  <c r="AX185" i="14"/>
  <c r="AY185" i="14"/>
  <c r="AZ185" i="14"/>
  <c r="BA185" i="14"/>
  <c r="BB185" i="14"/>
  <c r="BC185" i="14"/>
  <c r="BD185" i="14"/>
  <c r="BE185" i="14"/>
  <c r="BF185" i="14"/>
  <c r="BG185" i="14"/>
  <c r="AV186" i="14"/>
  <c r="AW186" i="14"/>
  <c r="AX186" i="14"/>
  <c r="AY186" i="14"/>
  <c r="AZ186" i="14"/>
  <c r="BA186" i="14"/>
  <c r="BB186" i="14"/>
  <c r="BC186" i="14"/>
  <c r="BD186" i="14"/>
  <c r="BE186" i="14"/>
  <c r="BF186" i="14"/>
  <c r="BG186" i="14"/>
  <c r="AV190" i="14"/>
  <c r="AW190" i="14"/>
  <c r="AX190" i="14"/>
  <c r="AY190" i="14"/>
  <c r="AZ190" i="14"/>
  <c r="BA190" i="14"/>
  <c r="BB190" i="14"/>
  <c r="BC190" i="14"/>
  <c r="BD190" i="14"/>
  <c r="BE190" i="14"/>
  <c r="BF190" i="14"/>
  <c r="BG190" i="14"/>
  <c r="AV191" i="14"/>
  <c r="AW191" i="14"/>
  <c r="AX191" i="14"/>
  <c r="AY191" i="14"/>
  <c r="AZ191" i="14"/>
  <c r="BA191" i="14"/>
  <c r="BB191" i="14"/>
  <c r="BC191" i="14"/>
  <c r="BD191" i="14"/>
  <c r="BE191" i="14"/>
  <c r="BF191" i="14"/>
  <c r="BG191" i="14"/>
  <c r="AV192" i="14"/>
  <c r="AW192" i="14"/>
  <c r="AX192" i="14"/>
  <c r="AY192" i="14"/>
  <c r="AZ192" i="14"/>
  <c r="BA192" i="14"/>
  <c r="BB192" i="14"/>
  <c r="BC192" i="14"/>
  <c r="BD192" i="14"/>
  <c r="BE192" i="14"/>
  <c r="BF192" i="14"/>
  <c r="BG192" i="14"/>
  <c r="AV193" i="14"/>
  <c r="AW193" i="14"/>
  <c r="AX193" i="14"/>
  <c r="AY193" i="14"/>
  <c r="AZ193" i="14"/>
  <c r="BA193" i="14"/>
  <c r="BB193" i="14"/>
  <c r="BC193" i="14"/>
  <c r="BD193" i="14"/>
  <c r="BE193" i="14"/>
  <c r="BF193" i="14"/>
  <c r="BG193" i="14"/>
  <c r="AV194" i="14"/>
  <c r="AW194" i="14"/>
  <c r="AX194" i="14"/>
  <c r="AY194" i="14"/>
  <c r="AZ194" i="14"/>
  <c r="BA194" i="14"/>
  <c r="BB194" i="14"/>
  <c r="BC194" i="14"/>
  <c r="BD194" i="14"/>
  <c r="BE194" i="14"/>
  <c r="BF194" i="14"/>
  <c r="BG194" i="14"/>
  <c r="AT64" i="14"/>
  <c r="AT65" i="14"/>
  <c r="AT66" i="14"/>
  <c r="AT67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1" i="14"/>
  <c r="AT32" i="14"/>
  <c r="AT33" i="14"/>
  <c r="AT34" i="14"/>
  <c r="AT35" i="14"/>
  <c r="AT36" i="14"/>
  <c r="AT37" i="14"/>
  <c r="AT38" i="14"/>
  <c r="AT39" i="14"/>
  <c r="AT40" i="14"/>
  <c r="AT41" i="14"/>
  <c r="AT42" i="14"/>
  <c r="AT43" i="14"/>
  <c r="AT44" i="14"/>
  <c r="AT45" i="14"/>
  <c r="AT46" i="14"/>
  <c r="AT47" i="14"/>
  <c r="AT49" i="14"/>
  <c r="AT50" i="14"/>
  <c r="AT51" i="14"/>
  <c r="AT52" i="14"/>
  <c r="AT53" i="14"/>
  <c r="AT54" i="14"/>
  <c r="AT55" i="14"/>
  <c r="AT56" i="14"/>
  <c r="AT57" i="14"/>
  <c r="AT58" i="14"/>
  <c r="AT59" i="14"/>
  <c r="AT60" i="14"/>
  <c r="AT61" i="14"/>
  <c r="AT62" i="14"/>
  <c r="AT63" i="14"/>
  <c r="AT68" i="14"/>
  <c r="AT69" i="14"/>
  <c r="AT70" i="14"/>
  <c r="AT71" i="14"/>
  <c r="AT72" i="14"/>
  <c r="AT73" i="14"/>
  <c r="AT74" i="14"/>
  <c r="AT75" i="14"/>
  <c r="AT76" i="14"/>
  <c r="AT77" i="14"/>
  <c r="AT78" i="14"/>
  <c r="AT79" i="14"/>
  <c r="AT80" i="14"/>
  <c r="AT81" i="14"/>
  <c r="AT82" i="14"/>
  <c r="AT83" i="14"/>
  <c r="AT84" i="14"/>
  <c r="AT85" i="14"/>
  <c r="AT86" i="14"/>
  <c r="AT87" i="14"/>
  <c r="AT88" i="14"/>
  <c r="AT89" i="14"/>
  <c r="AT90" i="14"/>
  <c r="AT91" i="14"/>
  <c r="AT92" i="14"/>
  <c r="AT93" i="14"/>
  <c r="AT94" i="14"/>
  <c r="AT95" i="14"/>
  <c r="AT96" i="14"/>
  <c r="AT97" i="14"/>
  <c r="AT98" i="14"/>
  <c r="AT99" i="14"/>
  <c r="AT100" i="14"/>
  <c r="AT101" i="14"/>
  <c r="AT102" i="14"/>
  <c r="AT103" i="14"/>
  <c r="AT104" i="14"/>
  <c r="AT105" i="14"/>
  <c r="AT106" i="14"/>
  <c r="AT107" i="14"/>
  <c r="AT108" i="14"/>
  <c r="AT109" i="14"/>
  <c r="AT110" i="14"/>
  <c r="AT111" i="14"/>
  <c r="AT112" i="14"/>
  <c r="AT113" i="14"/>
  <c r="AT114" i="14"/>
  <c r="AT115" i="14"/>
  <c r="AT116" i="14"/>
  <c r="AT117" i="14"/>
  <c r="AT118" i="14"/>
  <c r="AT119" i="14"/>
  <c r="AT120" i="14"/>
  <c r="AT121" i="14"/>
  <c r="AT122" i="14"/>
  <c r="AT123" i="14"/>
  <c r="AT124" i="14"/>
  <c r="AT125" i="14"/>
  <c r="AT126" i="14"/>
  <c r="AT127" i="14"/>
  <c r="AT128" i="14"/>
  <c r="AT129" i="14"/>
  <c r="AT130" i="14"/>
  <c r="AT131" i="14"/>
  <c r="AT132" i="14"/>
  <c r="AT133" i="14"/>
  <c r="AT134" i="14"/>
  <c r="AT135" i="14"/>
  <c r="AT136" i="14"/>
  <c r="AT137" i="14"/>
  <c r="AT138" i="14"/>
  <c r="AT139" i="14"/>
  <c r="AT140" i="14"/>
  <c r="AT141" i="14"/>
  <c r="AT142" i="14"/>
  <c r="AT143" i="14"/>
  <c r="AT144" i="14"/>
  <c r="AT145" i="14"/>
  <c r="AT146" i="14"/>
  <c r="AT147" i="14"/>
  <c r="AT148" i="14"/>
  <c r="AT149" i="14"/>
  <c r="AT150" i="14"/>
  <c r="AT151" i="14"/>
  <c r="AT152" i="14"/>
  <c r="AT153" i="14"/>
  <c r="AT154" i="14"/>
  <c r="AT155" i="14"/>
  <c r="AT156" i="14"/>
  <c r="AT157" i="14"/>
  <c r="AT158" i="14"/>
  <c r="AT159" i="14"/>
  <c r="AT160" i="14"/>
  <c r="AT161" i="14"/>
  <c r="AT162" i="14"/>
  <c r="AT163" i="14"/>
  <c r="AT164" i="14"/>
  <c r="AT165" i="14"/>
  <c r="AT166" i="14"/>
  <c r="AT167" i="14"/>
  <c r="AT168" i="14"/>
  <c r="AT169" i="14"/>
  <c r="AT170" i="14"/>
  <c r="AT171" i="14"/>
  <c r="AT172" i="14"/>
  <c r="AT173" i="14"/>
  <c r="AT174" i="14"/>
  <c r="AT175" i="14"/>
  <c r="AT176" i="14"/>
  <c r="AT177" i="14"/>
  <c r="AT178" i="14"/>
  <c r="AT179" i="14"/>
  <c r="AT180" i="14"/>
  <c r="AT181" i="14"/>
  <c r="AT182" i="14"/>
  <c r="AT183" i="14"/>
  <c r="AT184" i="14"/>
  <c r="AT185" i="14"/>
  <c r="AT186" i="14"/>
  <c r="AT190" i="14"/>
  <c r="AT191" i="14"/>
  <c r="AT192" i="14"/>
  <c r="AT193" i="14"/>
  <c r="AT194" i="14"/>
  <c r="AT8" i="14"/>
  <c r="AT7" i="14"/>
  <c r="E6" i="14"/>
  <c r="F4" i="14" l="1"/>
  <c r="G4" i="14" s="1"/>
  <c r="AT195" i="14"/>
  <c r="H4" i="14" l="1"/>
  <c r="G6" i="14"/>
  <c r="F6" i="14"/>
  <c r="AV7" i="14"/>
  <c r="AW7" i="14"/>
  <c r="AX7" i="14"/>
  <c r="AY7" i="14"/>
  <c r="AZ7" i="14"/>
  <c r="BA7" i="14"/>
  <c r="BB7" i="14"/>
  <c r="BC7" i="14"/>
  <c r="BD7" i="14"/>
  <c r="BE7" i="14"/>
  <c r="BF7" i="14"/>
  <c r="BG7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I4" i="14" l="1"/>
  <c r="H6" i="14"/>
  <c r="BG195" i="14"/>
  <c r="BC195" i="14"/>
  <c r="AY195" i="14"/>
  <c r="BF195" i="14"/>
  <c r="BB195" i="14"/>
  <c r="AX195" i="14"/>
  <c r="BE195" i="14"/>
  <c r="BA195" i="14"/>
  <c r="AW195" i="14"/>
  <c r="BD195" i="14"/>
  <c r="AZ195" i="14"/>
  <c r="AV195" i="14"/>
  <c r="J4" i="14" l="1"/>
  <c r="I6" i="14"/>
  <c r="K4" i="14" l="1"/>
  <c r="J6" i="14"/>
  <c r="L4" i="14" l="1"/>
  <c r="K6" i="14"/>
  <c r="M4" i="14" l="1"/>
  <c r="L6" i="14"/>
  <c r="N4" i="14" l="1"/>
  <c r="M6" i="14"/>
  <c r="N6" i="14" l="1"/>
  <c r="O4" i="14"/>
  <c r="O6" i="14" l="1"/>
  <c r="P4" i="14"/>
  <c r="P6" i="14" l="1"/>
  <c r="Q4" i="14"/>
  <c r="R4" i="14" l="1"/>
  <c r="Q6" i="14"/>
  <c r="S4" i="14" l="1"/>
  <c r="R6" i="14"/>
  <c r="T4" i="14" l="1"/>
  <c r="S6" i="14"/>
  <c r="U4" i="14" l="1"/>
  <c r="T6" i="14"/>
  <c r="U6" i="14" l="1"/>
  <c r="V4" i="14"/>
  <c r="W4" i="14" l="1"/>
  <c r="V6" i="14"/>
  <c r="X4" i="14" l="1"/>
  <c r="W6" i="14"/>
  <c r="Y4" i="14" l="1"/>
  <c r="X6" i="14"/>
  <c r="Z4" i="14" l="1"/>
  <c r="Y6" i="14"/>
  <c r="AA4" i="14" l="1"/>
  <c r="Z6" i="14"/>
  <c r="AB4" i="14" l="1"/>
  <c r="AA6" i="14"/>
  <c r="AC4" i="14" l="1"/>
  <c r="AB6" i="14"/>
  <c r="AD4" i="14" l="1"/>
  <c r="AC6" i="14"/>
  <c r="AE4" i="14" l="1"/>
  <c r="AD6" i="14"/>
  <c r="AF4" i="14" l="1"/>
  <c r="AE6" i="14"/>
  <c r="AG4" i="14" l="1"/>
  <c r="AF6" i="14"/>
  <c r="AG6" i="14" l="1"/>
  <c r="AH4" i="14"/>
  <c r="AI4" i="14" l="1"/>
  <c r="AH6" i="14"/>
  <c r="AJ4" i="14" l="1"/>
  <c r="AI6" i="14"/>
  <c r="AK4" i="14" l="1"/>
  <c r="AJ6" i="14"/>
  <c r="AL4" i="14" l="1"/>
  <c r="AK6" i="14"/>
  <c r="AM4" i="14" l="1"/>
  <c r="AL6" i="14"/>
  <c r="AN4" i="14" l="1"/>
  <c r="AM6" i="14"/>
  <c r="AO4" i="14" l="1"/>
  <c r="AN6" i="14"/>
  <c r="AP4" i="14" l="1"/>
  <c r="AO6" i="14"/>
  <c r="AP6" i="14" l="1"/>
  <c r="AQ4" i="14"/>
  <c r="AR4" i="14" l="1"/>
  <c r="AQ6" i="14"/>
  <c r="AS4" i="14" l="1"/>
  <c r="AR6" i="14"/>
  <c r="AS6" i="14" l="1"/>
</calcChain>
</file>

<file path=xl/sharedStrings.xml><?xml version="1.0" encoding="utf-8"?>
<sst xmlns="http://schemas.openxmlformats.org/spreadsheetml/2006/main" count="633" uniqueCount="294">
  <si>
    <t>部门总监签字：</t>
  </si>
  <si>
    <t>产</t>
  </si>
  <si>
    <t>离职</t>
  </si>
  <si>
    <t>事</t>
  </si>
  <si>
    <t>病</t>
  </si>
  <si>
    <t>年</t>
  </si>
  <si>
    <t>未入</t>
  </si>
  <si>
    <t>丧</t>
  </si>
  <si>
    <t>S</t>
    <phoneticPr fontId="15" type="noConversion"/>
  </si>
  <si>
    <t>V</t>
    <phoneticPr fontId="15" type="noConversion"/>
  </si>
  <si>
    <t>忘</t>
    <phoneticPr fontId="15" type="noConversion"/>
  </si>
  <si>
    <t>婚</t>
    <phoneticPr fontId="15" type="noConversion"/>
  </si>
  <si>
    <t>差</t>
    <phoneticPr fontId="15" type="noConversion"/>
  </si>
  <si>
    <t>团</t>
    <phoneticPr fontId="15" type="noConversion"/>
  </si>
  <si>
    <t>换</t>
    <phoneticPr fontId="15" type="noConversion"/>
  </si>
  <si>
    <t>迟</t>
    <phoneticPr fontId="2" type="noConversion"/>
  </si>
  <si>
    <t>姓名</t>
    <phoneticPr fontId="10" type="noConversion"/>
  </si>
  <si>
    <t>职务</t>
    <phoneticPr fontId="10" type="noConversion"/>
  </si>
  <si>
    <t>校区</t>
    <phoneticPr fontId="10" type="noConversion"/>
  </si>
  <si>
    <t>序号</t>
    <phoneticPr fontId="10" type="noConversion"/>
  </si>
  <si>
    <t>部门：国外考试部</t>
    <phoneticPr fontId="10" type="noConversion"/>
  </si>
  <si>
    <t>常夏丽</t>
    <phoneticPr fontId="10" type="noConversion"/>
  </si>
  <si>
    <t>南二环凯德校区</t>
    <phoneticPr fontId="10" type="noConversion"/>
  </si>
  <si>
    <t>王倩</t>
  </si>
  <si>
    <t>侯秋阳</t>
  </si>
  <si>
    <t>林丹红</t>
  </si>
  <si>
    <t>吴琪</t>
  </si>
  <si>
    <t>刘倩</t>
  </si>
  <si>
    <t>张粉</t>
  </si>
  <si>
    <t>徐帆</t>
  </si>
  <si>
    <t>彭思宇</t>
  </si>
  <si>
    <t>牛熙伟</t>
  </si>
  <si>
    <t>市场专员</t>
  </si>
  <si>
    <t>乔青</t>
  </si>
  <si>
    <t>蒋曼</t>
  </si>
  <si>
    <t>赵玺</t>
  </si>
  <si>
    <t>王嘉</t>
  </si>
  <si>
    <t>邹海鹏</t>
  </si>
  <si>
    <t>朱勇</t>
  </si>
  <si>
    <t>李娜</t>
  </si>
  <si>
    <t>李晓鸽</t>
  </si>
  <si>
    <t>李野</t>
  </si>
  <si>
    <t>朱倩妮</t>
  </si>
  <si>
    <t>教师</t>
  </si>
  <si>
    <t>陈雯</t>
  </si>
  <si>
    <t>郭育娟</t>
  </si>
  <si>
    <t>尚迪</t>
  </si>
  <si>
    <t>赵晓霞</t>
  </si>
  <si>
    <t>刘宁</t>
  </si>
  <si>
    <t>强琰</t>
  </si>
  <si>
    <t>俞文龙</t>
  </si>
  <si>
    <t>郭柳妞</t>
  </si>
  <si>
    <t>梁斌</t>
  </si>
  <si>
    <t>徐烨</t>
  </si>
  <si>
    <t>黄睿</t>
  </si>
  <si>
    <t>李亦云</t>
  </si>
  <si>
    <t>王雪丹</t>
  </si>
  <si>
    <t>李童</t>
  </si>
  <si>
    <t>任宁</t>
  </si>
  <si>
    <t>王超然</t>
  </si>
  <si>
    <t>彭博</t>
  </si>
  <si>
    <t>徐敏</t>
  </si>
  <si>
    <t>高誉珈</t>
  </si>
  <si>
    <t>蔡润光</t>
  </si>
  <si>
    <t>刘乾坤</t>
  </si>
  <si>
    <t>温影</t>
  </si>
  <si>
    <t>景珍</t>
  </si>
  <si>
    <t>康莹</t>
  </si>
  <si>
    <t>冯姗姗</t>
  </si>
  <si>
    <t>董孝绿</t>
  </si>
  <si>
    <t>马雯雯</t>
  </si>
  <si>
    <t>吕欣桐</t>
  </si>
  <si>
    <t>赵婧钰</t>
  </si>
  <si>
    <t>朱磊</t>
  </si>
  <si>
    <t>严芬</t>
  </si>
  <si>
    <t>华婕</t>
  </si>
  <si>
    <t>刘知文</t>
  </si>
  <si>
    <t>刘莹</t>
  </si>
  <si>
    <t>高先亮</t>
  </si>
  <si>
    <t>何羽</t>
  </si>
  <si>
    <t>雷咪</t>
  </si>
  <si>
    <t>袁瑞晨</t>
  </si>
  <si>
    <t>呼延樱子</t>
  </si>
  <si>
    <t>徐艳楠</t>
  </si>
  <si>
    <t>王晓萌</t>
  </si>
  <si>
    <t>何柯欣</t>
  </si>
  <si>
    <t>李天白</t>
  </si>
  <si>
    <t>丁力</t>
  </si>
  <si>
    <t>申婷婷</t>
  </si>
  <si>
    <t>张域</t>
  </si>
  <si>
    <t>安毓</t>
  </si>
  <si>
    <t>沈之熺</t>
  </si>
  <si>
    <t>胡杨</t>
  </si>
  <si>
    <t>赵丁楠</t>
  </si>
  <si>
    <t>杜承达</t>
  </si>
  <si>
    <t>马倩丽</t>
  </si>
  <si>
    <t>张艺颖</t>
  </si>
  <si>
    <t>王玉</t>
  </si>
  <si>
    <t>张贤宁</t>
  </si>
  <si>
    <t>马瑞</t>
  </si>
  <si>
    <t>高宇</t>
  </si>
  <si>
    <t>路明</t>
  </si>
  <si>
    <t>杜洋</t>
  </si>
  <si>
    <t>杜展</t>
  </si>
  <si>
    <t>史惠文</t>
  </si>
  <si>
    <t>吴琳</t>
  </si>
  <si>
    <t>李真</t>
  </si>
  <si>
    <t>马盈</t>
  </si>
  <si>
    <t>梅宇轩</t>
  </si>
  <si>
    <t>王丹</t>
  </si>
  <si>
    <t>李巍</t>
  </si>
  <si>
    <t>史楠</t>
  </si>
  <si>
    <t>王重庆</t>
  </si>
  <si>
    <t>金迪</t>
  </si>
  <si>
    <t>尹婉娜</t>
  </si>
  <si>
    <t>刘珊</t>
    <phoneticPr fontId="10" type="noConversion"/>
  </si>
  <si>
    <t>高新留学考试中心</t>
  </si>
  <si>
    <t>南二环凯德教学区</t>
  </si>
  <si>
    <t>南二环凯德教学区</t>
    <phoneticPr fontId="10" type="noConversion"/>
  </si>
  <si>
    <t>缺</t>
    <rPh sb="0" eb="1">
      <t>que</t>
    </rPh>
    <phoneticPr fontId="15" type="noConversion"/>
  </si>
  <si>
    <t>段萌</t>
  </si>
  <si>
    <t>王广霖</t>
  </si>
  <si>
    <t>敖涵</t>
    <phoneticPr fontId="2" type="noConversion"/>
  </si>
  <si>
    <t>何琦</t>
    <phoneticPr fontId="2" type="noConversion"/>
  </si>
  <si>
    <t>蒋璐</t>
    <phoneticPr fontId="2" type="noConversion"/>
  </si>
  <si>
    <t>各类符号含义：“S”出勤；“V”休息；“迟”迟到；“忘”忘打卡；“差”出差；“团”团建；“换”换休；“年”年假；“事”事假；“病”病假；“婚”婚假；“产”产假；“丧”丧假；“未入”未入职；“离职”已离职或调岗。</t>
    <phoneticPr fontId="2" type="noConversion"/>
  </si>
  <si>
    <t>学业规划师</t>
  </si>
  <si>
    <t>辛晶</t>
  </si>
  <si>
    <t>朱元晖</t>
  </si>
  <si>
    <t>胡雅庭</t>
    <phoneticPr fontId="2" type="noConversion"/>
  </si>
  <si>
    <t>学业规划师</t>
    <phoneticPr fontId="2" type="noConversion"/>
  </si>
  <si>
    <t>唐丽元</t>
    <rPh sb="0" eb="2">
      <t>tang li yuan</t>
    </rPh>
    <phoneticPr fontId="2" type="noConversion"/>
  </si>
  <si>
    <t>何丹</t>
    <rPh sb="0" eb="1">
      <t>he'dan</t>
    </rPh>
    <phoneticPr fontId="2" type="noConversion"/>
  </si>
  <si>
    <t>黄夏怡</t>
    <rPh sb="0" eb="1">
      <t>huang'xia'yi</t>
    </rPh>
    <phoneticPr fontId="2" type="noConversion"/>
  </si>
  <si>
    <t>王璐</t>
    <phoneticPr fontId="2" type="noConversion"/>
  </si>
  <si>
    <t>周婧</t>
    <phoneticPr fontId="2" type="noConversion"/>
  </si>
  <si>
    <t>程悠旸</t>
    <phoneticPr fontId="2" type="noConversion"/>
  </si>
  <si>
    <t>高新留学考试中心</t>
    <phoneticPr fontId="2" type="noConversion"/>
  </si>
  <si>
    <t>市场专员</t>
    <phoneticPr fontId="2" type="noConversion"/>
  </si>
  <si>
    <t>南二环凯德教学区</t>
    <phoneticPr fontId="2" type="noConversion"/>
  </si>
  <si>
    <t>耶昭琪</t>
    <phoneticPr fontId="2" type="noConversion"/>
  </si>
  <si>
    <t>线上运营专员</t>
    <phoneticPr fontId="2" type="noConversion"/>
  </si>
  <si>
    <t>教学经理</t>
    <phoneticPr fontId="10" type="noConversion"/>
  </si>
  <si>
    <t>托福中学生项目主管</t>
    <phoneticPr fontId="10" type="noConversion"/>
  </si>
  <si>
    <t>北美大学生项目主管</t>
    <phoneticPr fontId="10" type="noConversion"/>
  </si>
  <si>
    <t>凯德校区学管组长</t>
  </si>
  <si>
    <t>李婷</t>
  </si>
  <si>
    <t>黄宛璐</t>
  </si>
  <si>
    <t>学习管理师</t>
  </si>
  <si>
    <t>朱惠蕊</t>
  </si>
  <si>
    <t>杨琳娜</t>
  </si>
  <si>
    <t>张婷</t>
    <phoneticPr fontId="2" type="noConversion"/>
  </si>
  <si>
    <t>学业规划师</t>
    <phoneticPr fontId="2" type="noConversion"/>
  </si>
  <si>
    <t>梁泉</t>
    <phoneticPr fontId="2" type="noConversion"/>
  </si>
  <si>
    <t>高新留学考试中心</t>
    <phoneticPr fontId="2" type="noConversion"/>
  </si>
  <si>
    <t>谭宝华</t>
  </si>
  <si>
    <t>赵鹏飞</t>
  </si>
  <si>
    <t>高新校区区域助理</t>
  </si>
  <si>
    <t>赖泽晖</t>
    <phoneticPr fontId="2" type="noConversion"/>
  </si>
  <si>
    <t>罗重阳</t>
    <phoneticPr fontId="2" type="noConversion"/>
  </si>
  <si>
    <t>市场专员</t>
    <phoneticPr fontId="2" type="noConversion"/>
  </si>
  <si>
    <t>新高一项目主管</t>
    <phoneticPr fontId="2" type="noConversion"/>
  </si>
  <si>
    <t>大学城校区区域主管</t>
    <phoneticPr fontId="2" type="noConversion"/>
  </si>
  <si>
    <t>南二环凯德教学区</t>
    <phoneticPr fontId="2" type="noConversion"/>
  </si>
  <si>
    <t>陈若冰</t>
  </si>
  <si>
    <t>杜晶</t>
  </si>
  <si>
    <t>翟小雨</t>
  </si>
  <si>
    <t>王雪萌</t>
  </si>
  <si>
    <t>庞丹</t>
  </si>
  <si>
    <t>宋斌</t>
  </si>
  <si>
    <t>张晓宏</t>
  </si>
  <si>
    <t>刘蓓</t>
  </si>
  <si>
    <t>雅思项目教学主管</t>
    <phoneticPr fontId="10" type="noConversion"/>
  </si>
  <si>
    <t>托福项目教学主管</t>
    <phoneticPr fontId="10" type="noConversion"/>
  </si>
  <si>
    <t>刘宇</t>
    <phoneticPr fontId="2" type="noConversion"/>
  </si>
  <si>
    <t>SAT/ACT项目教学主管</t>
    <phoneticPr fontId="2" type="noConversion"/>
  </si>
  <si>
    <t>南二环凯德教学区</t>
    <phoneticPr fontId="2" type="noConversion"/>
  </si>
  <si>
    <t>张译月</t>
    <phoneticPr fontId="2" type="noConversion"/>
  </si>
  <si>
    <t>薪酬绩效专员</t>
    <phoneticPr fontId="2" type="noConversion"/>
  </si>
  <si>
    <t>数据专员</t>
    <phoneticPr fontId="2" type="noConversion"/>
  </si>
  <si>
    <t>高新校区区域主管</t>
    <phoneticPr fontId="2" type="noConversion"/>
  </si>
  <si>
    <t>制表人：</t>
    <phoneticPr fontId="10" type="noConversion"/>
  </si>
  <si>
    <t>吕容</t>
  </si>
  <si>
    <t>王静</t>
    <phoneticPr fontId="2" type="noConversion"/>
  </si>
  <si>
    <t>曹琰莉</t>
    <phoneticPr fontId="2" type="noConversion"/>
  </si>
  <si>
    <t>南二环凯德教学区</t>
    <phoneticPr fontId="2" type="noConversion"/>
  </si>
  <si>
    <t>蒲洁</t>
    <phoneticPr fontId="2" type="noConversion"/>
  </si>
  <si>
    <t>教师</t>
    <phoneticPr fontId="2" type="noConversion"/>
  </si>
  <si>
    <t>马林</t>
    <rPh sb="0" eb="2">
      <t>ma lin</t>
    </rPh>
    <phoneticPr fontId="2" type="noConversion"/>
  </si>
  <si>
    <t>王瑞</t>
    <rPh sb="0" eb="1">
      <t>wang'rui</t>
    </rPh>
    <phoneticPr fontId="2" type="noConversion"/>
  </si>
  <si>
    <t>赵佳锐</t>
    <phoneticPr fontId="2" type="noConversion"/>
  </si>
  <si>
    <t>康东</t>
  </si>
  <si>
    <t>南二环凯德教学区</t>
    <rPh sb="0" eb="3">
      <t>nan er huan</t>
    </rPh>
    <phoneticPr fontId="2" type="noConversion"/>
  </si>
  <si>
    <t>张小敏</t>
    <rPh sb="0" eb="3">
      <t>zhang xiao min</t>
    </rPh>
    <phoneticPr fontId="2" type="noConversion"/>
  </si>
  <si>
    <t>教师</t>
    <rPh sb="0" eb="2">
      <t>jiao shi</t>
    </rPh>
    <phoneticPr fontId="2" type="noConversion"/>
  </si>
  <si>
    <t>魏丹</t>
  </si>
  <si>
    <t>徐晶晶</t>
  </si>
  <si>
    <t>宋渊</t>
  </si>
  <si>
    <t>郭梦琦</t>
    <phoneticPr fontId="2" type="noConversion"/>
  </si>
  <si>
    <t>高新留学考试中心</t>
    <phoneticPr fontId="2" type="noConversion"/>
  </si>
  <si>
    <t>张晓迪</t>
    <phoneticPr fontId="2" type="noConversion"/>
  </si>
  <si>
    <t>学习管理师</t>
    <phoneticPr fontId="2" type="noConversion"/>
  </si>
  <si>
    <t>精品班助理</t>
    <phoneticPr fontId="2" type="noConversion"/>
  </si>
  <si>
    <t>程世琦</t>
  </si>
  <si>
    <t>王文</t>
  </si>
  <si>
    <t>冯小婉</t>
  </si>
  <si>
    <t>精品班助理</t>
  </si>
  <si>
    <t>唐梓峻</t>
  </si>
  <si>
    <t>张师雯</t>
    <rPh sb="0" eb="1">
      <t>zhang shi wen</t>
    </rPh>
    <phoneticPr fontId="2" type="noConversion"/>
  </si>
  <si>
    <t>教师</t>
    <rPh sb="0" eb="1">
      <t>jiao sh</t>
    </rPh>
    <phoneticPr fontId="2" type="noConversion"/>
  </si>
  <si>
    <t>李旻琪</t>
    <rPh sb="0" eb="2">
      <t>li min q</t>
    </rPh>
    <phoneticPr fontId="2" type="noConversion"/>
  </si>
  <si>
    <t>朱柯睿</t>
  </si>
  <si>
    <t>赵佳璐</t>
    <rPh sb="0" eb="2">
      <t>zhao jia lu</t>
    </rPh>
    <phoneticPr fontId="2" type="noConversion"/>
  </si>
  <si>
    <t>郝娅茹</t>
  </si>
  <si>
    <t>刘翰文</t>
  </si>
  <si>
    <t>杨茜</t>
  </si>
  <si>
    <t>西安新东方学校考勤表</t>
    <phoneticPr fontId="10" type="noConversion"/>
  </si>
  <si>
    <t>何晴</t>
    <phoneticPr fontId="2" type="noConversion"/>
  </si>
  <si>
    <t>李晔</t>
    <phoneticPr fontId="2" type="noConversion"/>
  </si>
  <si>
    <t>教师</t>
    <phoneticPr fontId="2" type="noConversion"/>
  </si>
  <si>
    <t>高新留学考试中心</t>
    <rPh sb="0" eb="1">
      <t>gao xin</t>
    </rPh>
    <phoneticPr fontId="2" type="noConversion"/>
  </si>
  <si>
    <t>精品班助理</t>
    <rPh sb="0" eb="1">
      <t>j p b</t>
    </rPh>
    <phoneticPr fontId="2" type="noConversion"/>
  </si>
  <si>
    <t>副总监</t>
    <phoneticPr fontId="10" type="noConversion"/>
  </si>
  <si>
    <t>北美大学生项目专员</t>
    <phoneticPr fontId="10" type="noConversion"/>
  </si>
  <si>
    <t>托福项目专员</t>
    <phoneticPr fontId="10" type="noConversion"/>
  </si>
  <si>
    <t>舒心</t>
    <phoneticPr fontId="2" type="noConversion"/>
  </si>
  <si>
    <t>教师</t>
    <phoneticPr fontId="2" type="noConversion"/>
  </si>
  <si>
    <t>南二环凯德教学区</t>
    <phoneticPr fontId="2" type="noConversion"/>
  </si>
  <si>
    <t>Jackson Matthew Jacob</t>
  </si>
  <si>
    <t>教师</t>
    <phoneticPr fontId="2" type="noConversion"/>
  </si>
  <si>
    <t>雅思写作教研组长</t>
    <phoneticPr fontId="2" type="noConversion"/>
  </si>
  <si>
    <t>雅思阅读教研组长</t>
    <phoneticPr fontId="2" type="noConversion"/>
  </si>
  <si>
    <t>托福阅读教研组长</t>
    <phoneticPr fontId="2" type="noConversion"/>
  </si>
  <si>
    <t>雅思预备段教研组长</t>
    <phoneticPr fontId="2" type="noConversion"/>
  </si>
  <si>
    <t>托福写作教研组长</t>
    <phoneticPr fontId="2" type="noConversion"/>
  </si>
  <si>
    <t>美本阅读教研组长</t>
    <phoneticPr fontId="2" type="noConversion"/>
  </si>
  <si>
    <t>美本写作教研组长</t>
    <phoneticPr fontId="2" type="noConversion"/>
  </si>
  <si>
    <t>美本理科教研组长</t>
    <phoneticPr fontId="2" type="noConversion"/>
  </si>
  <si>
    <t>英联邦大学运营主管</t>
    <phoneticPr fontId="2" type="noConversion"/>
  </si>
  <si>
    <t>师训组长</t>
    <phoneticPr fontId="2" type="noConversion"/>
  </si>
  <si>
    <t>教师</t>
    <phoneticPr fontId="2" type="noConversion"/>
  </si>
  <si>
    <t>实际出勤天数</t>
  </si>
  <si>
    <t>应出勤天数</t>
  </si>
  <si>
    <t>缺　勤　状　况</t>
  </si>
  <si>
    <t>星
期</t>
  </si>
  <si>
    <t>次数</t>
  </si>
  <si>
    <t>天　　数</t>
  </si>
  <si>
    <t>合计</t>
    <phoneticPr fontId="2" type="noConversion"/>
  </si>
  <si>
    <t>江雪</t>
    <phoneticPr fontId="2" type="noConversion"/>
  </si>
  <si>
    <t>蔡庄泳</t>
    <phoneticPr fontId="2" type="noConversion"/>
  </si>
  <si>
    <t>教师</t>
    <phoneticPr fontId="2" type="noConversion"/>
  </si>
  <si>
    <t>何青</t>
    <phoneticPr fontId="2" type="noConversion"/>
  </si>
  <si>
    <t>行政专员</t>
    <phoneticPr fontId="2" type="noConversion"/>
  </si>
  <si>
    <t>陈静</t>
  </si>
  <si>
    <t>王珊</t>
  </si>
  <si>
    <t>王盛楠</t>
  </si>
  <si>
    <t>王凯强</t>
    <rPh sb="0" eb="1">
      <t>wang kai qiang</t>
    </rPh>
    <phoneticPr fontId="2" type="noConversion"/>
  </si>
  <si>
    <t>教师</t>
    <rPh sb="0" eb="1">
      <t>jiao shi</t>
    </rPh>
    <phoneticPr fontId="2" type="noConversion"/>
  </si>
  <si>
    <t>刘寅冬</t>
    <rPh sb="0" eb="1">
      <t>l y d</t>
    </rPh>
    <phoneticPr fontId="2" type="noConversion"/>
  </si>
  <si>
    <t>孙清月</t>
    <rPh sb="0" eb="1">
      <t>s'q'y</t>
    </rPh>
    <phoneticPr fontId="2" type="noConversion"/>
  </si>
  <si>
    <t>教师</t>
    <rPh sb="0" eb="1">
      <t>jiao's</t>
    </rPh>
    <phoneticPr fontId="2" type="noConversion"/>
  </si>
  <si>
    <t>星期</t>
    <phoneticPr fontId="2" type="noConversion"/>
  </si>
  <si>
    <t>咨询主管</t>
    <phoneticPr fontId="2" type="noConversion"/>
  </si>
  <si>
    <t>市场主管</t>
    <phoneticPr fontId="2" type="noConversion"/>
  </si>
  <si>
    <t>迟到</t>
    <phoneticPr fontId="2" type="noConversion"/>
  </si>
  <si>
    <t>忘卡</t>
    <phoneticPr fontId="10" type="noConversion"/>
  </si>
  <si>
    <t>出差</t>
    <phoneticPr fontId="10" type="noConversion"/>
  </si>
  <si>
    <t>团建</t>
    <phoneticPr fontId="10" type="noConversion"/>
  </si>
  <si>
    <t>换休</t>
    <phoneticPr fontId="10" type="noConversion"/>
  </si>
  <si>
    <t>缺勤</t>
    <rPh sb="0" eb="1">
      <t>que</t>
    </rPh>
    <phoneticPr fontId="10" type="noConversion"/>
  </si>
  <si>
    <t>年假</t>
    <phoneticPr fontId="2" type="noConversion"/>
  </si>
  <si>
    <t>事假</t>
    <phoneticPr fontId="2" type="noConversion"/>
  </si>
  <si>
    <t>病假</t>
    <phoneticPr fontId="2" type="noConversion"/>
  </si>
  <si>
    <t>婚假</t>
    <phoneticPr fontId="2" type="noConversion"/>
  </si>
  <si>
    <t>产假</t>
    <phoneticPr fontId="2" type="noConversion"/>
  </si>
  <si>
    <t>丧假</t>
    <phoneticPr fontId="2" type="noConversion"/>
  </si>
  <si>
    <t>刘梦佳</t>
    <phoneticPr fontId="2" type="noConversion"/>
  </si>
  <si>
    <t>王慧敏</t>
    <phoneticPr fontId="2" type="noConversion"/>
  </si>
  <si>
    <t>姚奕菲</t>
  </si>
  <si>
    <t>董超</t>
  </si>
  <si>
    <t>黄润伊</t>
  </si>
  <si>
    <t>袁敏婷</t>
  </si>
  <si>
    <t>马梦琳</t>
  </si>
  <si>
    <t>吉妍瑾</t>
  </si>
  <si>
    <t>闫笑</t>
  </si>
  <si>
    <t>何若东</t>
  </si>
  <si>
    <t>陈曦</t>
  </si>
  <si>
    <t>杨倩</t>
  </si>
  <si>
    <t>钟尧</t>
  </si>
  <si>
    <t>董杨一村</t>
  </si>
  <si>
    <t>卢昱茗</t>
  </si>
  <si>
    <t>李露阳</t>
    <phoneticPr fontId="2" type="noConversion"/>
  </si>
  <si>
    <t>陈思琦</t>
    <phoneticPr fontId="2" type="noConversion"/>
  </si>
  <si>
    <t>史敏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</si>
</sst>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 * #,##0.0_ ;_ * \-#,##0.0_ ;_ * &quot;-&quot;?_ ;_ @_ "/>
    <numFmt numFmtId="177" formatCode="d"/>
    <numFmt numFmtId="178" formatCode="&quot; &quot;* #,##0.0&quot; &quot;;&quot; &quot;* &quot;-&quot;#,##0.0&quot; &quot;;&quot; &quot;* &quot;-&quot;?&quot; &quot;"/>
  </numFmts>
  <fonts count="37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12"/>
      <name val="宋体"/>
      <family val="3"/>
      <charset val="134"/>
    </font>
    <font>
      <sz val="10"/>
      <color indexed="8"/>
      <name val="ARIAL"/>
      <family val="2"/>
      <charset val="134"/>
    </font>
    <font>
      <sz val="9"/>
      <name val="宋体"/>
      <family val="3"/>
      <charset val="134"/>
    </font>
    <font>
      <b/>
      <sz val="12"/>
      <name val="Arial Narrow"/>
      <family val="2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Arial Narrow"/>
      <family val="2"/>
    </font>
    <font>
      <sz val="9"/>
      <name val="宋体"/>
      <family val="3"/>
      <charset val="134"/>
    </font>
    <font>
      <b/>
      <sz val="16"/>
      <name val="华文细黑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b/>
      <sz val="16"/>
      <color rgb="FFFF0000"/>
      <name val="华文细黑"/>
      <family val="3"/>
      <charset val="134"/>
    </font>
    <font>
      <b/>
      <sz val="12"/>
      <color rgb="FFFF0000"/>
      <name val="Arial Narrow"/>
      <family val="2"/>
      <charset val="134"/>
    </font>
    <font>
      <sz val="12"/>
      <color rgb="FFFF0000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7"/>
      <name val="宋体"/>
      <family val="3"/>
      <charset val="134"/>
      <scheme val="minor"/>
    </font>
    <font>
      <sz val="7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7"/>
      <color rgb="FFFF0000"/>
      <name val="宋体"/>
      <family val="3"/>
      <charset val="134"/>
      <scheme val="minor"/>
    </font>
    <font>
      <sz val="10"/>
      <name val="Calibri"/>
      <family val="2"/>
    </font>
    <font>
      <sz val="10"/>
      <color rgb="FFFF0000"/>
      <name val="宋体"/>
      <family val="3"/>
      <charset val="134"/>
    </font>
    <font>
      <sz val="10"/>
      <color rgb="FFFF0000"/>
      <name val="Calibri"/>
      <family val="2"/>
    </font>
    <font>
      <sz val="11.5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3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60">
    <xf numFmtId="0" fontId="0" fillId="0" borderId="0">
      <alignment vertical="top"/>
    </xf>
    <xf numFmtId="0" fontId="3" fillId="2" borderId="0" applyProtection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3" fillId="0" borderId="0" applyProtection="0">
      <alignment vertical="center"/>
    </xf>
    <xf numFmtId="0" fontId="5" fillId="0" borderId="0" applyProtection="0">
      <alignment vertical="top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top"/>
    </xf>
    <xf numFmtId="0" fontId="5" fillId="0" borderId="0" applyProtection="0">
      <alignment vertical="top"/>
    </xf>
    <xf numFmtId="0" fontId="5" fillId="0" borderId="0" applyProtection="0">
      <alignment vertical="top"/>
    </xf>
    <xf numFmtId="0" fontId="5" fillId="0" borderId="0" applyProtection="0">
      <alignment vertical="top"/>
    </xf>
    <xf numFmtId="0" fontId="5" fillId="0" borderId="0" applyProtection="0">
      <alignment vertical="top"/>
    </xf>
    <xf numFmtId="0" fontId="5" fillId="0" borderId="0" applyProtection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6" fillId="0" borderId="0">
      <alignment vertical="top"/>
    </xf>
    <xf numFmtId="0" fontId="5" fillId="0" borderId="0">
      <alignment vertical="top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>
      <alignment vertical="top"/>
    </xf>
    <xf numFmtId="0" fontId="5" fillId="0" borderId="0" applyProtection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4" fillId="0" borderId="0" applyProtection="0">
      <alignment vertical="top"/>
    </xf>
    <xf numFmtId="0" fontId="7" fillId="0" borderId="0"/>
    <xf numFmtId="0" fontId="5" fillId="0" borderId="0">
      <alignment vertical="top"/>
    </xf>
    <xf numFmtId="0" fontId="9" fillId="0" borderId="0">
      <alignment vertical="top"/>
    </xf>
    <xf numFmtId="0" fontId="5" fillId="0" borderId="0">
      <alignment vertical="top"/>
    </xf>
    <xf numFmtId="0" fontId="5" fillId="0" borderId="0">
      <alignment vertical="center"/>
    </xf>
    <xf numFmtId="0" fontId="5" fillId="0" borderId="0">
      <alignment vertical="top"/>
    </xf>
    <xf numFmtId="0" fontId="5" fillId="0" borderId="0">
      <alignment vertical="top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top"/>
    </xf>
  </cellStyleXfs>
  <cellXfs count="226">
    <xf numFmtId="0" fontId="0" fillId="0" borderId="0" xfId="0">
      <alignment vertical="top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3" fillId="0" borderId="0" xfId="2" applyFont="1" applyAlignment="1">
      <alignment horizontal="left" wrapText="1"/>
    </xf>
    <xf numFmtId="0" fontId="14" fillId="0" borderId="0" xfId="0" applyFont="1" applyFill="1" applyAlignment="1" applyProtection="1"/>
    <xf numFmtId="0" fontId="2" fillId="0" borderId="0" xfId="0" applyNumberFormat="1" applyFont="1">
      <alignment vertical="top"/>
    </xf>
    <xf numFmtId="0" fontId="2" fillId="0" borderId="0" xfId="0" applyFont="1">
      <alignment vertical="top"/>
    </xf>
    <xf numFmtId="0" fontId="8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0" fontId="0" fillId="0" borderId="0" xfId="0" applyFill="1">
      <alignment vertical="top"/>
    </xf>
    <xf numFmtId="0" fontId="2" fillId="0" borderId="0" xfId="0" applyFont="1" applyFill="1">
      <alignment vertical="top"/>
    </xf>
    <xf numFmtId="0" fontId="2" fillId="0" borderId="0" xfId="0" applyNumberFormat="1" applyFont="1" applyFill="1">
      <alignment vertical="top"/>
    </xf>
    <xf numFmtId="0" fontId="0" fillId="7" borderId="0" xfId="0" applyFill="1">
      <alignment vertical="top"/>
    </xf>
    <xf numFmtId="0" fontId="2" fillId="7" borderId="0" xfId="0" applyFont="1" applyFill="1">
      <alignment vertical="top"/>
    </xf>
    <xf numFmtId="0" fontId="2" fillId="7" borderId="0" xfId="0" applyNumberFormat="1" applyFont="1" applyFill="1">
      <alignment vertical="top"/>
    </xf>
    <xf numFmtId="0" fontId="18" fillId="0" borderId="33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34" xfId="0" applyFont="1" applyBorder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0" fontId="20" fillId="0" borderId="0" xfId="0" applyFont="1" applyFill="1" applyAlignment="1" applyProtection="1">
      <alignment vertical="center"/>
    </xf>
    <xf numFmtId="0" fontId="21" fillId="0" borderId="0" xfId="0" applyFont="1">
      <alignment vertical="top"/>
    </xf>
    <xf numFmtId="0" fontId="22" fillId="0" borderId="2" xfId="0" applyFont="1" applyFill="1" applyBorder="1" applyAlignment="1" applyProtection="1"/>
    <xf numFmtId="0" fontId="22" fillId="6" borderId="2" xfId="0" applyFont="1" applyFill="1" applyBorder="1" applyAlignment="1" applyProtection="1"/>
    <xf numFmtId="0" fontId="22" fillId="3" borderId="2" xfId="0" applyFont="1" applyFill="1" applyBorder="1" applyAlignment="1" applyProtection="1"/>
    <xf numFmtId="0" fontId="22" fillId="0" borderId="0" xfId="0" applyFont="1" applyFill="1" applyBorder="1" applyAlignment="1" applyProtection="1"/>
    <xf numFmtId="0" fontId="22" fillId="6" borderId="0" xfId="0" applyFont="1" applyFill="1" applyBorder="1" applyAlignment="1" applyProtection="1"/>
    <xf numFmtId="0" fontId="24" fillId="0" borderId="2" xfId="0" applyFont="1" applyFill="1" applyBorder="1" applyAlignment="1" applyProtection="1"/>
    <xf numFmtId="0" fontId="22" fillId="0" borderId="0" xfId="0" applyFont="1" applyFill="1" applyBorder="1" applyAlignment="1" applyProtection="1">
      <alignment horizontal="center"/>
    </xf>
    <xf numFmtId="0" fontId="22" fillId="0" borderId="2" xfId="0" applyFont="1" applyFill="1" applyBorder="1" applyAlignment="1" applyProtection="1">
      <alignment horizontal="center"/>
    </xf>
    <xf numFmtId="0" fontId="22" fillId="0" borderId="2" xfId="0" applyFont="1" applyFill="1" applyBorder="1" applyAlignment="1" applyProtection="1">
      <alignment horizontal="center"/>
      <protection locked="0"/>
    </xf>
    <xf numFmtId="176" fontId="23" fillId="0" borderId="0" xfId="0" applyNumberFormat="1" applyFont="1" applyFill="1" applyAlignment="1" applyProtection="1"/>
    <xf numFmtId="177" fontId="23" fillId="5" borderId="4" xfId="0" applyNumberFormat="1" applyFont="1" applyFill="1" applyBorder="1" applyAlignment="1" applyProtection="1">
      <alignment horizontal="center" vertical="center" wrapText="1"/>
    </xf>
    <xf numFmtId="177" fontId="25" fillId="5" borderId="4" xfId="0" applyNumberFormat="1" applyFont="1" applyFill="1" applyBorder="1" applyAlignment="1" applyProtection="1">
      <alignment horizontal="center" vertical="center" wrapText="1"/>
    </xf>
    <xf numFmtId="0" fontId="23" fillId="5" borderId="1" xfId="0" applyFont="1" applyFill="1" applyBorder="1" applyAlignment="1" applyProtection="1">
      <alignment horizontal="center" vertical="top" wrapText="1"/>
    </xf>
    <xf numFmtId="0" fontId="25" fillId="5" borderId="1" xfId="0" applyFont="1" applyFill="1" applyBorder="1" applyAlignment="1" applyProtection="1">
      <alignment horizontal="center" vertical="top" wrapText="1"/>
    </xf>
    <xf numFmtId="0" fontId="23" fillId="5" borderId="11" xfId="0" applyFont="1" applyFill="1" applyBorder="1" applyAlignment="1" applyProtection="1">
      <alignment horizontal="center" vertical="top" wrapText="1"/>
    </xf>
    <xf numFmtId="0" fontId="25" fillId="5" borderId="11" xfId="0" applyFont="1" applyFill="1" applyBorder="1" applyAlignment="1" applyProtection="1">
      <alignment horizontal="center" vertical="top" wrapText="1"/>
    </xf>
    <xf numFmtId="176" fontId="23" fillId="4" borderId="12" xfId="52" applyNumberFormat="1" applyFont="1" applyFill="1" applyBorder="1" applyAlignment="1" applyProtection="1">
      <alignment horizontal="center" vertical="center" wrapText="1"/>
    </xf>
    <xf numFmtId="176" fontId="23" fillId="4" borderId="11" xfId="52" applyNumberFormat="1" applyFont="1" applyFill="1" applyBorder="1" applyAlignment="1" applyProtection="1">
      <alignment horizontal="center" vertical="center" wrapText="1"/>
    </xf>
    <xf numFmtId="176" fontId="27" fillId="4" borderId="11" xfId="52" applyNumberFormat="1" applyFont="1" applyFill="1" applyBorder="1" applyAlignment="1" applyProtection="1">
      <alignment horizontal="center" vertical="center" wrapText="1"/>
    </xf>
    <xf numFmtId="176" fontId="23" fillId="4" borderId="13" xfId="52" applyNumberFormat="1" applyFont="1" applyFill="1" applyBorder="1" applyAlignment="1" applyProtection="1">
      <alignment horizontal="center" vertical="center" wrapText="1"/>
    </xf>
    <xf numFmtId="0" fontId="23" fillId="0" borderId="16" xfId="0" applyNumberFormat="1" applyFont="1" applyFill="1" applyBorder="1" applyAlignment="1" applyProtection="1">
      <alignment horizontal="center" vertical="center" wrapText="1"/>
    </xf>
    <xf numFmtId="0" fontId="23" fillId="0" borderId="17" xfId="51" applyNumberFormat="1" applyFont="1" applyFill="1" applyBorder="1" applyAlignment="1" applyProtection="1">
      <alignment horizontal="center" vertical="center" shrinkToFit="1"/>
      <protection locked="0"/>
    </xf>
    <xf numFmtId="0" fontId="23" fillId="7" borderId="22" xfId="51" applyFont="1" applyFill="1" applyBorder="1" applyAlignment="1" applyProtection="1">
      <alignment horizontal="center" vertical="center" shrinkToFit="1"/>
      <protection locked="0"/>
    </xf>
    <xf numFmtId="49" fontId="28" fillId="0" borderId="22" xfId="51" applyNumberFormat="1" applyFont="1" applyFill="1" applyBorder="1" applyAlignment="1" applyProtection="1">
      <alignment horizontal="center" vertical="center" shrinkToFit="1"/>
      <protection locked="0"/>
    </xf>
    <xf numFmtId="176" fontId="28" fillId="0" borderId="37" xfId="0" applyNumberFormat="1" applyFont="1" applyFill="1" applyBorder="1" applyAlignment="1" applyProtection="1">
      <alignment horizontal="center" vertical="center"/>
    </xf>
    <xf numFmtId="176" fontId="28" fillId="0" borderId="29" xfId="0" applyNumberFormat="1" applyFont="1" applyFill="1" applyBorder="1" applyAlignment="1" applyProtection="1">
      <alignment horizontal="center" vertical="center"/>
      <protection locked="0"/>
    </xf>
    <xf numFmtId="176" fontId="28" fillId="4" borderId="31" xfId="0" applyNumberFormat="1" applyFont="1" applyFill="1" applyBorder="1" applyAlignment="1" applyProtection="1">
      <alignment horizontal="center" vertical="center"/>
    </xf>
    <xf numFmtId="176" fontId="28" fillId="4" borderId="14" xfId="0" applyNumberFormat="1" applyFont="1" applyFill="1" applyBorder="1" applyAlignment="1" applyProtection="1">
      <alignment horizontal="center" vertical="center"/>
    </xf>
    <xf numFmtId="176" fontId="28" fillId="4" borderId="15" xfId="0" applyNumberFormat="1" applyFont="1" applyFill="1" applyBorder="1" applyAlignment="1" applyProtection="1">
      <alignment horizontal="center" vertical="center"/>
    </xf>
    <xf numFmtId="49" fontId="23" fillId="0" borderId="17" xfId="51" applyNumberFormat="1" applyFont="1" applyFill="1" applyBorder="1" applyAlignment="1" applyProtection="1">
      <alignment horizontal="center" vertical="center" shrinkToFit="1"/>
      <protection locked="0"/>
    </xf>
    <xf numFmtId="0" fontId="23" fillId="0" borderId="22" xfId="51" applyFont="1" applyFill="1" applyBorder="1" applyAlignment="1" applyProtection="1">
      <alignment horizontal="center" vertical="center" shrinkToFit="1"/>
      <protection locked="0"/>
    </xf>
    <xf numFmtId="176" fontId="28" fillId="4" borderId="37" xfId="0" applyNumberFormat="1" applyFont="1" applyFill="1" applyBorder="1" applyAlignment="1" applyProtection="1">
      <alignment horizontal="center" vertical="center"/>
    </xf>
    <xf numFmtId="176" fontId="28" fillId="4" borderId="29" xfId="0" applyNumberFormat="1" applyFont="1" applyFill="1" applyBorder="1" applyAlignment="1" applyProtection="1">
      <alignment horizontal="center" vertical="center"/>
    </xf>
    <xf numFmtId="0" fontId="23" fillId="0" borderId="0" xfId="51" applyFont="1" applyFill="1" applyBorder="1" applyAlignment="1" applyProtection="1">
      <alignment horizontal="center" vertical="center" shrinkToFit="1"/>
      <protection locked="0"/>
    </xf>
    <xf numFmtId="0" fontId="23" fillId="10" borderId="17" xfId="51" applyNumberFormat="1" applyFont="1" applyFill="1" applyBorder="1" applyAlignment="1" applyProtection="1">
      <alignment horizontal="center" vertical="center" shrinkToFit="1"/>
      <protection locked="0"/>
    </xf>
    <xf numFmtId="0" fontId="23" fillId="10" borderId="22" xfId="51" applyFont="1" applyFill="1" applyBorder="1" applyAlignment="1" applyProtection="1">
      <alignment horizontal="center" vertical="center" shrinkToFit="1"/>
      <protection locked="0"/>
    </xf>
    <xf numFmtId="49" fontId="28" fillId="10" borderId="22" xfId="51" applyNumberFormat="1" applyFont="1" applyFill="1" applyBorder="1" applyAlignment="1" applyProtection="1">
      <alignment horizontal="center" vertical="center" shrinkToFit="1"/>
      <protection locked="0"/>
    </xf>
    <xf numFmtId="0" fontId="23" fillId="10" borderId="21" xfId="51" applyFont="1" applyFill="1" applyBorder="1" applyAlignment="1" applyProtection="1">
      <alignment horizontal="center" vertical="center" shrinkToFit="1"/>
      <protection locked="0"/>
    </xf>
    <xf numFmtId="0" fontId="23" fillId="10" borderId="28" xfId="51" applyFont="1" applyFill="1" applyBorder="1" applyAlignment="1" applyProtection="1">
      <alignment horizontal="center" vertical="center" shrinkToFit="1"/>
      <protection locked="0"/>
    </xf>
    <xf numFmtId="49" fontId="28" fillId="10" borderId="28" xfId="51" applyNumberFormat="1" applyFont="1" applyFill="1" applyBorder="1" applyAlignment="1" applyProtection="1">
      <alignment horizontal="center" vertical="center" shrinkToFit="1"/>
      <protection locked="0"/>
    </xf>
    <xf numFmtId="0" fontId="23" fillId="8" borderId="17" xfId="51" applyNumberFormat="1" applyFont="1" applyFill="1" applyBorder="1" applyAlignment="1" applyProtection="1">
      <alignment horizontal="center" vertical="center" shrinkToFit="1"/>
      <protection locked="0"/>
    </xf>
    <xf numFmtId="0" fontId="23" fillId="8" borderId="22" xfId="51" applyFont="1" applyFill="1" applyBorder="1" applyAlignment="1" applyProtection="1">
      <alignment horizontal="center" vertical="center" shrinkToFit="1"/>
      <protection locked="0"/>
    </xf>
    <xf numFmtId="49" fontId="28" fillId="8" borderId="22" xfId="51" applyNumberFormat="1" applyFont="1" applyFill="1" applyBorder="1" applyAlignment="1" applyProtection="1">
      <alignment horizontal="center" vertical="center" shrinkToFit="1"/>
      <protection locked="0"/>
    </xf>
    <xf numFmtId="0" fontId="23" fillId="11" borderId="17" xfId="51" applyNumberFormat="1" applyFont="1" applyFill="1" applyBorder="1" applyAlignment="1" applyProtection="1">
      <alignment horizontal="center" vertical="center" shrinkToFit="1"/>
      <protection locked="0"/>
    </xf>
    <xf numFmtId="0" fontId="23" fillId="11" borderId="22" xfId="51" applyFont="1" applyFill="1" applyBorder="1" applyAlignment="1" applyProtection="1">
      <alignment horizontal="center" vertical="center" shrinkToFit="1"/>
      <protection locked="0"/>
    </xf>
    <xf numFmtId="49" fontId="28" fillId="11" borderId="22" xfId="51" applyNumberFormat="1" applyFont="1" applyFill="1" applyBorder="1" applyAlignment="1" applyProtection="1">
      <alignment horizontal="center" vertical="center" shrinkToFit="1"/>
      <protection locked="0"/>
    </xf>
    <xf numFmtId="0" fontId="23" fillId="12" borderId="17" xfId="51" applyNumberFormat="1" applyFont="1" applyFill="1" applyBorder="1" applyAlignment="1" applyProtection="1">
      <alignment horizontal="center" vertical="center" shrinkToFit="1"/>
      <protection locked="0"/>
    </xf>
    <xf numFmtId="0" fontId="23" fillId="12" borderId="22" xfId="51" applyFont="1" applyFill="1" applyBorder="1" applyAlignment="1" applyProtection="1">
      <alignment horizontal="center" vertical="center" shrinkToFit="1"/>
      <protection locked="0"/>
    </xf>
    <xf numFmtId="49" fontId="28" fillId="12" borderId="22" xfId="51" applyNumberFormat="1" applyFont="1" applyFill="1" applyBorder="1" applyAlignment="1" applyProtection="1">
      <alignment horizontal="center" vertical="center" shrinkToFit="1"/>
      <protection locked="0"/>
    </xf>
    <xf numFmtId="49" fontId="23" fillId="12" borderId="27" xfId="0" applyNumberFormat="1" applyFont="1" applyFill="1" applyBorder="1" applyAlignment="1">
      <alignment horizontal="center" vertical="center" shrinkToFit="1"/>
    </xf>
    <xf numFmtId="0" fontId="23" fillId="9" borderId="17" xfId="51" applyNumberFormat="1" applyFont="1" applyFill="1" applyBorder="1" applyAlignment="1" applyProtection="1">
      <alignment horizontal="center" vertical="center" shrinkToFit="1"/>
      <protection locked="0"/>
    </xf>
    <xf numFmtId="0" fontId="23" fillId="9" borderId="22" xfId="51" applyFont="1" applyFill="1" applyBorder="1" applyAlignment="1" applyProtection="1">
      <alignment horizontal="center" vertical="center" shrinkToFit="1"/>
      <protection locked="0"/>
    </xf>
    <xf numFmtId="49" fontId="28" fillId="9" borderId="22" xfId="51" applyNumberFormat="1" applyFont="1" applyFill="1" applyBorder="1" applyAlignment="1" applyProtection="1">
      <alignment horizontal="center" vertical="center" shrinkToFit="1"/>
      <protection locked="0"/>
    </xf>
    <xf numFmtId="0" fontId="23" fillId="0" borderId="21" xfId="51" applyFont="1" applyFill="1" applyBorder="1" applyAlignment="1" applyProtection="1">
      <alignment horizontal="center" vertical="center" shrinkToFit="1"/>
      <protection locked="0"/>
    </xf>
    <xf numFmtId="0" fontId="23" fillId="0" borderId="23" xfId="51" applyFont="1" applyFill="1" applyBorder="1" applyAlignment="1" applyProtection="1">
      <alignment horizontal="center" vertical="center" shrinkToFit="1"/>
      <protection locked="0"/>
    </xf>
    <xf numFmtId="49" fontId="28" fillId="0" borderId="36" xfId="51" applyNumberFormat="1" applyFont="1" applyFill="1" applyBorder="1" applyAlignment="1" applyProtection="1">
      <alignment horizontal="center" vertical="center" shrinkToFit="1"/>
      <protection locked="0"/>
    </xf>
    <xf numFmtId="0" fontId="23" fillId="0" borderId="38" xfId="51" applyFont="1" applyFill="1" applyBorder="1" applyAlignment="1" applyProtection="1">
      <alignment horizontal="center" vertical="center" shrinkToFit="1"/>
      <protection locked="0"/>
    </xf>
    <xf numFmtId="178" fontId="28" fillId="0" borderId="29" xfId="0" applyNumberFormat="1" applyFont="1" applyFill="1" applyBorder="1" applyAlignment="1">
      <alignment horizontal="center" vertical="center"/>
    </xf>
    <xf numFmtId="49" fontId="23" fillId="0" borderId="25" xfId="0" applyNumberFormat="1" applyFont="1" applyFill="1" applyBorder="1" applyAlignment="1">
      <alignment horizontal="center" vertical="center" shrinkToFit="1"/>
    </xf>
    <xf numFmtId="0" fontId="23" fillId="0" borderId="26" xfId="51" applyFont="1" applyFill="1" applyBorder="1" applyAlignment="1" applyProtection="1">
      <alignment horizontal="center" vertical="center" shrinkToFit="1"/>
      <protection locked="0"/>
    </xf>
    <xf numFmtId="49" fontId="28" fillId="0" borderId="35" xfId="0" applyNumberFormat="1" applyFont="1" applyFill="1" applyBorder="1" applyAlignment="1">
      <alignment horizontal="center" vertical="center"/>
    </xf>
    <xf numFmtId="0" fontId="23" fillId="0" borderId="0" xfId="51" applyNumberFormat="1" applyFont="1" applyFill="1" applyBorder="1" applyAlignment="1" applyProtection="1">
      <alignment horizontal="center" vertical="center" shrinkToFit="1"/>
      <protection locked="0"/>
    </xf>
    <xf numFmtId="49" fontId="28" fillId="0" borderId="0" xfId="0" applyNumberFormat="1" applyFont="1" applyFill="1" applyBorder="1" applyAlignment="1">
      <alignment horizontal="center" vertical="center"/>
    </xf>
    <xf numFmtId="49" fontId="23" fillId="0" borderId="27" xfId="0" applyNumberFormat="1" applyFont="1" applyFill="1" applyBorder="1" applyAlignment="1">
      <alignment horizontal="center" vertical="center" shrinkToFit="1"/>
    </xf>
    <xf numFmtId="49" fontId="23" fillId="0" borderId="32" xfId="0" applyNumberFormat="1" applyFont="1" applyFill="1" applyBorder="1" applyAlignment="1">
      <alignment horizontal="center" vertical="center" shrinkToFit="1"/>
    </xf>
    <xf numFmtId="49" fontId="23" fillId="0" borderId="14" xfId="0" applyNumberFormat="1" applyFont="1" applyFill="1" applyBorder="1" applyAlignment="1">
      <alignment horizontal="center" vertical="center" shrinkToFit="1"/>
    </xf>
    <xf numFmtId="0" fontId="23" fillId="0" borderId="14" xfId="51" applyNumberFormat="1" applyFont="1" applyFill="1" applyBorder="1" applyAlignment="1" applyProtection="1">
      <alignment horizontal="center" vertical="center" shrinkToFit="1"/>
      <protection locked="0"/>
    </xf>
    <xf numFmtId="49" fontId="23" fillId="0" borderId="39" xfId="0" applyNumberFormat="1" applyFont="1" applyFill="1" applyBorder="1" applyAlignment="1">
      <alignment horizontal="center" vertical="center" shrinkToFit="1"/>
    </xf>
    <xf numFmtId="49" fontId="28" fillId="0" borderId="40" xfId="0" applyNumberFormat="1" applyFont="1" applyFill="1" applyBorder="1" applyAlignment="1">
      <alignment horizontal="center" vertical="center"/>
    </xf>
    <xf numFmtId="0" fontId="29" fillId="5" borderId="19" xfId="2" applyNumberFormat="1" applyFont="1" applyFill="1" applyBorder="1" applyAlignment="1" applyProtection="1">
      <alignment horizontal="center" vertical="center"/>
    </xf>
    <xf numFmtId="49" fontId="30" fillId="5" borderId="18" xfId="2" applyNumberFormat="1" applyFont="1" applyFill="1" applyBorder="1" applyAlignment="1" applyProtection="1">
      <alignment horizontal="right" vertical="center"/>
    </xf>
    <xf numFmtId="0" fontId="30" fillId="5" borderId="18" xfId="2" applyNumberFormat="1" applyFont="1" applyFill="1" applyBorder="1" applyAlignment="1" applyProtection="1">
      <alignment horizontal="right" vertical="center"/>
    </xf>
    <xf numFmtId="49" fontId="30" fillId="5" borderId="18" xfId="2" applyNumberFormat="1" applyFont="1" applyFill="1" applyBorder="1" applyAlignment="1" applyProtection="1">
      <alignment horizontal="right" vertical="center" wrapText="1"/>
    </xf>
    <xf numFmtId="0" fontId="30" fillId="5" borderId="30" xfId="2" applyNumberFormat="1" applyFont="1" applyFill="1" applyBorder="1" applyAlignment="1" applyProtection="1">
      <alignment horizontal="center" vertical="center"/>
    </xf>
    <xf numFmtId="0" fontId="31" fillId="0" borderId="7" xfId="0" applyFont="1" applyFill="1" applyBorder="1" applyAlignment="1" applyProtection="1">
      <alignment vertical="center"/>
    </xf>
    <xf numFmtId="0" fontId="25" fillId="0" borderId="1" xfId="0" applyFont="1" applyFill="1" applyBorder="1" applyAlignment="1" applyProtection="1">
      <alignment vertical="center"/>
    </xf>
    <xf numFmtId="0" fontId="25" fillId="0" borderId="20" xfId="0" applyFont="1" applyFill="1" applyBorder="1" applyAlignment="1" applyProtection="1">
      <alignment vertical="center"/>
    </xf>
    <xf numFmtId="0" fontId="32" fillId="5" borderId="30" xfId="2" applyNumberFormat="1" applyFont="1" applyFill="1" applyBorder="1" applyAlignment="1" applyProtection="1">
      <alignment horizontal="center" vertical="center"/>
    </xf>
    <xf numFmtId="0" fontId="23" fillId="0" borderId="1" xfId="0" applyFont="1" applyFill="1" applyBorder="1" applyAlignment="1" applyProtection="1">
      <alignment vertical="center"/>
    </xf>
    <xf numFmtId="0" fontId="5" fillId="0" borderId="0" xfId="0" applyFont="1">
      <alignment vertical="top"/>
    </xf>
    <xf numFmtId="0" fontId="23" fillId="5" borderId="10" xfId="0" applyFont="1" applyFill="1" applyBorder="1" applyAlignment="1" applyProtection="1">
      <alignment horizontal="center" vertical="top" wrapText="1"/>
    </xf>
    <xf numFmtId="0" fontId="24" fillId="3" borderId="2" xfId="0" applyFont="1" applyFill="1" applyBorder="1" applyAlignment="1" applyProtection="1"/>
    <xf numFmtId="0" fontId="23" fillId="0" borderId="0" xfId="0" applyFont="1" applyFill="1" applyAlignment="1" applyProtection="1">
      <alignment horizontal="center"/>
    </xf>
    <xf numFmtId="0" fontId="23" fillId="0" borderId="41" xfId="0" applyNumberFormat="1" applyFont="1" applyFill="1" applyBorder="1" applyAlignment="1" applyProtection="1">
      <alignment horizontal="center" vertical="center"/>
      <protection locked="0"/>
    </xf>
    <xf numFmtId="0" fontId="25" fillId="0" borderId="41" xfId="0" applyNumberFormat="1" applyFont="1" applyFill="1" applyBorder="1" applyAlignment="1" applyProtection="1">
      <alignment horizontal="center" vertical="center"/>
      <protection locked="0"/>
    </xf>
    <xf numFmtId="49" fontId="23" fillId="0" borderId="41" xfId="0" applyNumberFormat="1" applyFont="1" applyFill="1" applyBorder="1" applyAlignment="1">
      <alignment horizontal="center" vertical="center"/>
    </xf>
    <xf numFmtId="176" fontId="28" fillId="0" borderId="42" xfId="0" applyNumberFormat="1" applyFont="1" applyFill="1" applyBorder="1" applyAlignment="1" applyProtection="1">
      <alignment horizontal="center" vertical="center"/>
      <protection locked="0"/>
    </xf>
    <xf numFmtId="0" fontId="23" fillId="0" borderId="28" xfId="51" applyFont="1" applyFill="1" applyBorder="1" applyAlignment="1" applyProtection="1">
      <alignment horizontal="center" vertical="center" shrinkToFit="1"/>
      <protection locked="0"/>
    </xf>
    <xf numFmtId="176" fontId="28" fillId="0" borderId="43" xfId="0" applyNumberFormat="1" applyFont="1" applyFill="1" applyBorder="1" applyAlignment="1" applyProtection="1">
      <alignment horizontal="center" vertical="center"/>
      <protection locked="0"/>
    </xf>
    <xf numFmtId="49" fontId="25" fillId="0" borderId="41" xfId="0" applyNumberFormat="1" applyFont="1" applyFill="1" applyBorder="1" applyAlignment="1">
      <alignment horizontal="center" vertical="center"/>
    </xf>
    <xf numFmtId="0" fontId="22" fillId="3" borderId="0" xfId="0" applyFont="1" applyFill="1" applyBorder="1" applyAlignment="1" applyProtection="1">
      <alignment horizontal="center"/>
      <protection locked="0"/>
    </xf>
    <xf numFmtId="49" fontId="28" fillId="12" borderId="44" xfId="0" applyNumberFormat="1" applyFont="1" applyFill="1" applyBorder="1" applyAlignment="1">
      <alignment horizontal="center" vertical="center"/>
    </xf>
    <xf numFmtId="49" fontId="28" fillId="9" borderId="45" xfId="51" applyNumberFormat="1" applyFont="1" applyFill="1" applyBorder="1" applyAlignment="1" applyProtection="1">
      <alignment horizontal="center" vertical="center" shrinkToFit="1"/>
      <protection locked="0"/>
    </xf>
    <xf numFmtId="49" fontId="28" fillId="0" borderId="45" xfId="51" applyNumberFormat="1" applyFont="1" applyFill="1" applyBorder="1" applyAlignment="1" applyProtection="1">
      <alignment horizontal="center" vertical="center" shrinkToFit="1"/>
      <protection locked="0"/>
    </xf>
    <xf numFmtId="49" fontId="28" fillId="0" borderId="44" xfId="0" applyNumberFormat="1" applyFont="1" applyFill="1" applyBorder="1" applyAlignment="1">
      <alignment horizontal="center" vertical="center"/>
    </xf>
    <xf numFmtId="49" fontId="28" fillId="0" borderId="45" xfId="0" applyNumberFormat="1" applyFont="1" applyFill="1" applyBorder="1" applyAlignment="1">
      <alignment horizontal="center" vertical="center"/>
    </xf>
    <xf numFmtId="0" fontId="23" fillId="0" borderId="45" xfId="51" applyNumberFormat="1" applyFont="1" applyFill="1" applyBorder="1" applyAlignment="1" applyProtection="1">
      <alignment horizontal="center" vertical="center" shrinkToFit="1"/>
      <protection locked="0"/>
    </xf>
    <xf numFmtId="0" fontId="23" fillId="0" borderId="46" xfId="0" applyNumberFormat="1" applyFont="1" applyFill="1" applyBorder="1" applyAlignment="1" applyProtection="1">
      <alignment horizontal="center" vertical="center"/>
      <protection locked="0"/>
    </xf>
    <xf numFmtId="49" fontId="23" fillId="0" borderId="46" xfId="0" applyNumberFormat="1" applyFont="1" applyFill="1" applyBorder="1" applyAlignment="1">
      <alignment horizontal="center" vertical="center"/>
    </xf>
    <xf numFmtId="0" fontId="23" fillId="0" borderId="46" xfId="2" applyNumberFormat="1" applyFont="1" applyFill="1" applyBorder="1" applyAlignment="1" applyProtection="1">
      <alignment horizontal="center" vertical="center"/>
      <protection locked="0"/>
    </xf>
    <xf numFmtId="0" fontId="23" fillId="0" borderId="41" xfId="2" applyNumberFormat="1" applyFont="1" applyFill="1" applyBorder="1" applyAlignment="1" applyProtection="1">
      <alignment horizontal="center" vertical="center"/>
      <protection locked="0"/>
    </xf>
    <xf numFmtId="0" fontId="25" fillId="0" borderId="41" xfId="2" applyNumberFormat="1" applyFont="1" applyFill="1" applyBorder="1" applyAlignment="1" applyProtection="1">
      <alignment horizontal="center" vertical="center"/>
      <protection locked="0"/>
    </xf>
    <xf numFmtId="0" fontId="33" fillId="0" borderId="41" xfId="0" applyFont="1" applyFill="1" applyBorder="1" applyAlignment="1" applyProtection="1">
      <alignment horizontal="center" vertical="center"/>
      <protection locked="0"/>
    </xf>
    <xf numFmtId="0" fontId="33" fillId="0" borderId="46" xfId="0" applyFont="1" applyFill="1" applyBorder="1" applyAlignment="1" applyProtection="1">
      <alignment horizontal="center" vertical="center"/>
      <protection locked="0"/>
    </xf>
    <xf numFmtId="49" fontId="13" fillId="0" borderId="46" xfId="0" applyNumberFormat="1" applyFont="1" applyFill="1" applyBorder="1" applyAlignment="1">
      <alignment horizontal="center" vertical="center"/>
    </xf>
    <xf numFmtId="49" fontId="13" fillId="0" borderId="41" xfId="0" applyNumberFormat="1" applyFont="1" applyFill="1" applyBorder="1" applyAlignment="1">
      <alignment horizontal="center" vertical="center"/>
    </xf>
    <xf numFmtId="49" fontId="23" fillId="0" borderId="47" xfId="0" applyNumberFormat="1" applyFont="1" applyFill="1" applyBorder="1" applyAlignment="1">
      <alignment horizontal="center" vertical="center"/>
    </xf>
    <xf numFmtId="49" fontId="23" fillId="0" borderId="48" xfId="0" applyNumberFormat="1" applyFont="1" applyFill="1" applyBorder="1" applyAlignment="1">
      <alignment horizontal="center" vertical="center"/>
    </xf>
    <xf numFmtId="0" fontId="23" fillId="0" borderId="17" xfId="0" applyNumberFormat="1" applyFont="1" applyFill="1" applyBorder="1" applyAlignment="1" applyProtection="1">
      <alignment horizontal="center" vertical="center"/>
      <protection locked="0"/>
    </xf>
    <xf numFmtId="177" fontId="23" fillId="5" borderId="3" xfId="0" applyNumberFormat="1" applyFont="1" applyFill="1" applyBorder="1" applyAlignment="1" applyProtection="1">
      <alignment horizontal="center" vertical="center" wrapText="1"/>
    </xf>
    <xf numFmtId="0" fontId="25" fillId="0" borderId="17" xfId="0" applyNumberFormat="1" applyFont="1" applyFill="1" applyBorder="1" applyAlignment="1" applyProtection="1">
      <alignment horizontal="center" vertical="center"/>
      <protection locked="0"/>
    </xf>
    <xf numFmtId="49" fontId="34" fillId="0" borderId="41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 applyProtection="1">
      <alignment horizontal="center" vertical="center"/>
      <protection locked="0"/>
    </xf>
    <xf numFmtId="49" fontId="25" fillId="0" borderId="48" xfId="0" applyNumberFormat="1" applyFont="1" applyFill="1" applyBorder="1" applyAlignment="1">
      <alignment horizontal="center" vertical="center"/>
    </xf>
    <xf numFmtId="0" fontId="23" fillId="0" borderId="22" xfId="0" applyNumberFormat="1" applyFont="1" applyFill="1" applyBorder="1" applyAlignment="1" applyProtection="1">
      <alignment horizontal="center" vertical="center"/>
      <protection locked="0"/>
    </xf>
    <xf numFmtId="0" fontId="23" fillId="0" borderId="45" xfId="0" applyNumberFormat="1" applyFont="1" applyFill="1" applyBorder="1" applyAlignment="1" applyProtection="1">
      <alignment horizontal="center" vertical="center"/>
      <protection locked="0"/>
    </xf>
    <xf numFmtId="49" fontId="23" fillId="0" borderId="45" xfId="0" applyNumberFormat="1" applyFont="1" applyFill="1" applyBorder="1" applyAlignment="1">
      <alignment horizontal="center" vertical="center"/>
    </xf>
    <xf numFmtId="0" fontId="23" fillId="0" borderId="45" xfId="2" applyNumberFormat="1" applyFont="1" applyFill="1" applyBorder="1" applyAlignment="1" applyProtection="1">
      <alignment horizontal="center" vertical="center"/>
      <protection locked="0"/>
    </xf>
    <xf numFmtId="49" fontId="13" fillId="0" borderId="45" xfId="0" applyNumberFormat="1" applyFont="1" applyFill="1" applyBorder="1" applyAlignment="1">
      <alignment horizontal="center" vertical="center"/>
    </xf>
    <xf numFmtId="0" fontId="33" fillId="0" borderId="45" xfId="0" applyFont="1" applyFill="1" applyBorder="1" applyAlignment="1" applyProtection="1">
      <alignment horizontal="center" vertical="center"/>
      <protection locked="0"/>
    </xf>
    <xf numFmtId="49" fontId="23" fillId="0" borderId="52" xfId="0" applyNumberFormat="1" applyFont="1" applyFill="1" applyBorder="1" applyAlignment="1">
      <alignment horizontal="center" vertical="center"/>
    </xf>
    <xf numFmtId="176" fontId="28" fillId="0" borderId="47" xfId="0" applyNumberFormat="1" applyFont="1" applyFill="1" applyBorder="1" applyAlignment="1" applyProtection="1">
      <alignment horizontal="center" vertical="center"/>
    </xf>
    <xf numFmtId="176" fontId="28" fillId="0" borderId="49" xfId="0" applyNumberFormat="1" applyFont="1" applyFill="1" applyBorder="1" applyAlignment="1" applyProtection="1">
      <alignment horizontal="center" vertical="center"/>
      <protection locked="0"/>
    </xf>
    <xf numFmtId="176" fontId="28" fillId="4" borderId="47" xfId="0" applyNumberFormat="1" applyFont="1" applyFill="1" applyBorder="1" applyAlignment="1" applyProtection="1">
      <alignment horizontal="center" vertical="center"/>
    </xf>
    <xf numFmtId="176" fontId="28" fillId="4" borderId="48" xfId="0" applyNumberFormat="1" applyFont="1" applyFill="1" applyBorder="1" applyAlignment="1" applyProtection="1">
      <alignment horizontal="center" vertical="center"/>
    </xf>
    <xf numFmtId="176" fontId="28" fillId="4" borderId="49" xfId="0" applyNumberFormat="1" applyFont="1" applyFill="1" applyBorder="1" applyAlignment="1" applyProtection="1">
      <alignment horizontal="center" vertical="center"/>
    </xf>
    <xf numFmtId="176" fontId="30" fillId="5" borderId="54" xfId="2" applyNumberFormat="1" applyFont="1" applyFill="1" applyBorder="1" applyAlignment="1" applyProtection="1">
      <alignment horizontal="center" vertical="center"/>
    </xf>
    <xf numFmtId="176" fontId="30" fillId="5" borderId="55" xfId="2" applyNumberFormat="1" applyFont="1" applyFill="1" applyBorder="1" applyAlignment="1" applyProtection="1">
      <alignment horizontal="center" vertical="center"/>
    </xf>
    <xf numFmtId="176" fontId="30" fillId="5" borderId="56" xfId="2" applyNumberFormat="1" applyFont="1" applyFill="1" applyBorder="1" applyAlignment="1" applyProtection="1">
      <alignment horizontal="center" vertical="center"/>
    </xf>
    <xf numFmtId="176" fontId="28" fillId="5" borderId="53" xfId="0" applyNumberFormat="1" applyFont="1" applyFill="1" applyBorder="1" applyAlignment="1" applyProtection="1">
      <alignment horizontal="center" vertical="center"/>
    </xf>
    <xf numFmtId="0" fontId="22" fillId="3" borderId="0" xfId="0" applyFont="1" applyFill="1" applyBorder="1" applyAlignment="1" applyProtection="1">
      <alignment horizontal="center"/>
      <protection locked="0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76" fontId="26" fillId="4" borderId="8" xfId="52" applyNumberFormat="1" applyFont="1" applyFill="1" applyBorder="1" applyAlignment="1" applyProtection="1">
      <alignment horizontal="center" vertical="center" wrapText="1"/>
    </xf>
    <xf numFmtId="176" fontId="26" fillId="4" borderId="18" xfId="52" applyNumberFormat="1" applyFont="1" applyFill="1" applyBorder="1" applyAlignment="1" applyProtection="1">
      <alignment horizontal="center" vertical="center" wrapText="1"/>
    </xf>
    <xf numFmtId="176" fontId="26" fillId="4" borderId="24" xfId="52" applyNumberFormat="1" applyFont="1" applyFill="1" applyBorder="1" applyAlignment="1" applyProtection="1">
      <alignment horizontal="center" vertical="center" wrapText="1"/>
    </xf>
    <xf numFmtId="49" fontId="22" fillId="4" borderId="3" xfId="0" applyNumberFormat="1" applyFont="1" applyFill="1" applyBorder="1" applyAlignment="1" applyProtection="1">
      <alignment horizontal="center" vertical="center" wrapText="1"/>
    </xf>
    <xf numFmtId="49" fontId="22" fillId="4" borderId="7" xfId="0" applyNumberFormat="1" applyFont="1" applyFill="1" applyBorder="1" applyAlignment="1" applyProtection="1">
      <alignment horizontal="center" vertical="center" wrapText="1"/>
    </xf>
    <xf numFmtId="49" fontId="22" fillId="4" borderId="10" xfId="0" applyNumberFormat="1" applyFont="1" applyFill="1" applyBorder="1" applyAlignment="1" applyProtection="1">
      <alignment horizontal="center" vertical="center" wrapText="1"/>
    </xf>
    <xf numFmtId="49" fontId="22" fillId="3" borderId="5" xfId="0" applyNumberFormat="1" applyFont="1" applyFill="1" applyBorder="1" applyAlignment="1" applyProtection="1">
      <alignment horizontal="center" vertical="center" wrapText="1"/>
    </xf>
    <xf numFmtId="49" fontId="22" fillId="3" borderId="20" xfId="0" applyNumberFormat="1" applyFont="1" applyFill="1" applyBorder="1" applyAlignment="1" applyProtection="1">
      <alignment horizontal="center" vertical="center" wrapText="1"/>
    </xf>
    <xf numFmtId="49" fontId="22" fillId="3" borderId="13" xfId="0" applyNumberFormat="1" applyFont="1" applyFill="1" applyBorder="1" applyAlignment="1" applyProtection="1">
      <alignment horizontal="center" vertical="center" wrapText="1"/>
    </xf>
    <xf numFmtId="176" fontId="26" fillId="4" borderId="6" xfId="52" applyNumberFormat="1" applyFont="1" applyFill="1" applyBorder="1" applyAlignment="1" applyProtection="1">
      <alignment horizontal="center" vertical="center" wrapText="1"/>
    </xf>
    <xf numFmtId="176" fontId="26" fillId="4" borderId="4" xfId="52" applyNumberFormat="1" applyFont="1" applyFill="1" applyBorder="1" applyAlignment="1" applyProtection="1">
      <alignment horizontal="center" vertical="center" wrapText="1"/>
    </xf>
    <xf numFmtId="176" fontId="26" fillId="4" borderId="5" xfId="52" applyNumberFormat="1" applyFont="1" applyFill="1" applyBorder="1" applyAlignment="1" applyProtection="1">
      <alignment horizontal="center" vertical="center" wrapText="1"/>
    </xf>
    <xf numFmtId="176" fontId="26" fillId="4" borderId="9" xfId="52" applyNumberFormat="1" applyFont="1" applyFill="1" applyBorder="1" applyAlignment="1" applyProtection="1">
      <alignment horizontal="center" vertical="center" wrapText="1"/>
    </xf>
    <xf numFmtId="176" fontId="26" fillId="4" borderId="1" xfId="52" applyNumberFormat="1" applyFont="1" applyFill="1" applyBorder="1" applyAlignment="1" applyProtection="1">
      <alignment horizontal="center" vertical="center" wrapText="1"/>
    </xf>
    <xf numFmtId="49" fontId="22" fillId="4" borderId="3" xfId="0" applyNumberFormat="1" applyFont="1" applyFill="1" applyBorder="1" applyAlignment="1" applyProtection="1">
      <alignment horizontal="center" vertical="center" textRotation="255" wrapText="1"/>
    </xf>
    <xf numFmtId="49" fontId="22" fillId="4" borderId="7" xfId="0" applyNumberFormat="1" applyFont="1" applyFill="1" applyBorder="1" applyAlignment="1" applyProtection="1">
      <alignment horizontal="center" vertical="center" textRotation="255" wrapText="1"/>
    </xf>
    <xf numFmtId="49" fontId="22" fillId="4" borderId="10" xfId="0" applyNumberFormat="1" applyFont="1" applyFill="1" applyBorder="1" applyAlignment="1" applyProtection="1">
      <alignment horizontal="center" vertical="center" textRotation="255" wrapText="1"/>
    </xf>
    <xf numFmtId="49" fontId="22" fillId="4" borderId="4" xfId="0" applyNumberFormat="1" applyFont="1" applyFill="1" applyBorder="1" applyAlignment="1" applyProtection="1">
      <alignment horizontal="center" vertical="center" textRotation="255" wrapText="1"/>
    </xf>
    <xf numFmtId="49" fontId="22" fillId="4" borderId="1" xfId="0" applyNumberFormat="1" applyFont="1" applyFill="1" applyBorder="1" applyAlignment="1" applyProtection="1">
      <alignment horizontal="center" vertical="center" textRotation="255" wrapText="1"/>
    </xf>
    <xf numFmtId="49" fontId="22" fillId="4" borderId="11" xfId="0" applyNumberFormat="1" applyFont="1" applyFill="1" applyBorder="1" applyAlignment="1" applyProtection="1">
      <alignment horizontal="center" vertical="center" textRotation="255" wrapText="1"/>
    </xf>
    <xf numFmtId="49" fontId="22" fillId="4" borderId="5" xfId="0" applyNumberFormat="1" applyFont="1" applyFill="1" applyBorder="1" applyAlignment="1" applyProtection="1">
      <alignment horizontal="center" vertical="center" textRotation="255" wrapText="1"/>
    </xf>
    <xf numFmtId="49" fontId="22" fillId="4" borderId="20" xfId="0" applyNumberFormat="1" applyFont="1" applyFill="1" applyBorder="1" applyAlignment="1" applyProtection="1">
      <alignment horizontal="center" vertical="center" textRotation="255" wrapText="1"/>
    </xf>
    <xf numFmtId="49" fontId="22" fillId="4" borderId="13" xfId="0" applyNumberFormat="1" applyFont="1" applyFill="1" applyBorder="1" applyAlignment="1" applyProtection="1">
      <alignment horizontal="center" vertical="center" textRotation="255" wrapText="1"/>
    </xf>
    <xf numFmtId="0" fontId="23" fillId="5" borderId="58" xfId="0" applyFont="1" applyFill="1" applyBorder="1" applyAlignment="1" applyProtection="1">
      <alignment horizontal="center" vertical="top" wrapText="1"/>
    </xf>
    <xf numFmtId="0" fontId="23" fillId="0" borderId="57" xfId="0" applyNumberFormat="1" applyFont="1" applyFill="1" applyBorder="1" applyAlignment="1" applyProtection="1">
      <alignment horizontal="center" vertical="center"/>
      <protection locked="0"/>
    </xf>
    <xf numFmtId="0" fontId="23" fillId="0" borderId="59" xfId="0" applyNumberFormat="1" applyFont="1" applyFill="1" applyBorder="1" applyAlignment="1" applyProtection="1">
      <alignment horizontal="center" vertical="center"/>
      <protection locked="0"/>
    </xf>
    <xf numFmtId="49" fontId="23" fillId="0" borderId="59" xfId="0" applyNumberFormat="1" applyFont="1" applyFill="1" applyBorder="1" applyAlignment="1">
      <alignment horizontal="center" vertical="center"/>
    </xf>
    <xf numFmtId="0" fontId="23" fillId="0" borderId="60" xfId="0" applyNumberFormat="1" applyFont="1" applyFill="1" applyBorder="1" applyAlignment="1" applyProtection="1">
      <alignment horizontal="center" vertical="center"/>
      <protection locked="0"/>
    </xf>
    <xf numFmtId="0" fontId="23" fillId="0" borderId="60" xfId="2" applyNumberFormat="1" applyFont="1" applyFill="1" applyBorder="1" applyAlignment="1" applyProtection="1">
      <alignment horizontal="center" vertical="center"/>
      <protection locked="0"/>
    </xf>
    <xf numFmtId="49" fontId="13" fillId="0" borderId="60" xfId="0" applyNumberFormat="1" applyFont="1" applyFill="1" applyBorder="1" applyAlignment="1">
      <alignment horizontal="center" vertical="center"/>
    </xf>
    <xf numFmtId="0" fontId="33" fillId="0" borderId="60" xfId="0" applyFont="1" applyFill="1" applyBorder="1" applyAlignment="1" applyProtection="1">
      <alignment horizontal="center" vertical="center"/>
      <protection locked="0"/>
    </xf>
    <xf numFmtId="49" fontId="23" fillId="0" borderId="60" xfId="0" applyNumberFormat="1" applyFont="1" applyFill="1" applyBorder="1" applyAlignment="1">
      <alignment horizontal="center" vertical="center"/>
    </xf>
    <xf numFmtId="49" fontId="23" fillId="0" borderId="61" xfId="0" applyNumberFormat="1" applyFont="1" applyFill="1" applyBorder="1" applyAlignment="1">
      <alignment horizontal="center" vertical="center"/>
    </xf>
    <xf numFmtId="0" fontId="23" fillId="5" borderId="12" xfId="0" applyFont="1" applyFill="1" applyBorder="1" applyAlignment="1" applyProtection="1">
      <alignment horizontal="center" vertical="top" wrapText="1"/>
    </xf>
    <xf numFmtId="49" fontId="22" fillId="4" borderId="51" xfId="0" applyNumberFormat="1" applyFont="1" applyFill="1" applyBorder="1" applyAlignment="1" applyProtection="1">
      <alignment horizontal="center" vertical="center" textRotation="255" wrapText="1"/>
    </xf>
    <xf numFmtId="49" fontId="22" fillId="4" borderId="50" xfId="0" applyNumberFormat="1" applyFont="1" applyFill="1" applyBorder="1" applyAlignment="1" applyProtection="1">
      <alignment horizontal="center" vertical="center" textRotation="255" wrapText="1"/>
    </xf>
    <xf numFmtId="49" fontId="22" fillId="4" borderId="8" xfId="0" applyNumberFormat="1" applyFont="1" applyFill="1" applyBorder="1" applyAlignment="1" applyProtection="1">
      <alignment horizontal="center" vertical="center" textRotation="255" wrapText="1"/>
    </xf>
    <xf numFmtId="177" fontId="25" fillId="5" borderId="3" xfId="0" applyNumberFormat="1" applyFont="1" applyFill="1" applyBorder="1" applyAlignment="1" applyProtection="1">
      <alignment horizontal="center" vertical="center" wrapText="1"/>
    </xf>
    <xf numFmtId="0" fontId="25" fillId="5" borderId="7" xfId="0" applyFont="1" applyFill="1" applyBorder="1" applyAlignment="1" applyProtection="1">
      <alignment horizontal="center" vertical="top" wrapText="1"/>
    </xf>
    <xf numFmtId="0" fontId="25" fillId="5" borderId="10" xfId="0" applyFont="1" applyFill="1" applyBorder="1" applyAlignment="1" applyProtection="1">
      <alignment horizontal="center" vertical="top" wrapText="1"/>
    </xf>
    <xf numFmtId="0" fontId="25" fillId="0" borderId="16" xfId="0" applyNumberFormat="1" applyFont="1" applyFill="1" applyBorder="1" applyAlignment="1" applyProtection="1">
      <alignment horizontal="center" vertical="center"/>
      <protection locked="0"/>
    </xf>
    <xf numFmtId="0" fontId="25" fillId="6" borderId="0" xfId="0" applyFont="1" applyFill="1" applyAlignment="1" applyProtection="1">
      <alignment horizontal="center"/>
    </xf>
    <xf numFmtId="0" fontId="24" fillId="6" borderId="2" xfId="0" applyFont="1" applyFill="1" applyBorder="1" applyAlignment="1" applyProtection="1"/>
    <xf numFmtId="0" fontId="24" fillId="0" borderId="0" xfId="0" applyFont="1" applyFill="1" applyBorder="1" applyAlignment="1" applyProtection="1">
      <alignment horizontal="center"/>
    </xf>
    <xf numFmtId="0" fontId="25" fillId="0" borderId="62" xfId="0" applyNumberFormat="1" applyFont="1" applyFill="1" applyBorder="1" applyAlignment="1" applyProtection="1">
      <alignment horizontal="center" vertical="center"/>
      <protection locked="0"/>
    </xf>
    <xf numFmtId="0" fontId="25" fillId="0" borderId="59" xfId="0" applyNumberFormat="1" applyFont="1" applyFill="1" applyBorder="1" applyAlignment="1" applyProtection="1">
      <alignment horizontal="center" vertical="center"/>
      <protection locked="0"/>
    </xf>
    <xf numFmtId="49" fontId="25" fillId="0" borderId="62" xfId="0" applyNumberFormat="1" applyFont="1" applyFill="1" applyBorder="1" applyAlignment="1">
      <alignment horizontal="center" vertical="center"/>
    </xf>
    <xf numFmtId="49" fontId="25" fillId="0" borderId="59" xfId="0" applyNumberFormat="1" applyFont="1" applyFill="1" applyBorder="1" applyAlignment="1">
      <alignment horizontal="center" vertical="center"/>
    </xf>
    <xf numFmtId="0" fontId="25" fillId="0" borderId="62" xfId="2" applyNumberFormat="1" applyFont="1" applyFill="1" applyBorder="1" applyAlignment="1" applyProtection="1">
      <alignment horizontal="center" vertical="center"/>
      <protection locked="0"/>
    </xf>
    <xf numFmtId="0" fontId="25" fillId="0" borderId="59" xfId="2" applyNumberFormat="1" applyFont="1" applyFill="1" applyBorder="1" applyAlignment="1" applyProtection="1">
      <alignment horizontal="center" vertical="center"/>
      <protection locked="0"/>
    </xf>
    <xf numFmtId="0" fontId="23" fillId="0" borderId="59" xfId="2" applyNumberFormat="1" applyFont="1" applyFill="1" applyBorder="1" applyAlignment="1" applyProtection="1">
      <alignment horizontal="center" vertical="center"/>
      <protection locked="0"/>
    </xf>
    <xf numFmtId="49" fontId="34" fillId="0" borderId="62" xfId="0" applyNumberFormat="1" applyFont="1" applyFill="1" applyBorder="1" applyAlignment="1">
      <alignment horizontal="center" vertical="center"/>
    </xf>
    <xf numFmtId="49" fontId="34" fillId="0" borderId="59" xfId="0" applyNumberFormat="1" applyFont="1" applyFill="1" applyBorder="1" applyAlignment="1">
      <alignment horizontal="center" vertical="center"/>
    </xf>
    <xf numFmtId="49" fontId="13" fillId="0" borderId="59" xfId="0" applyNumberFormat="1" applyFont="1" applyFill="1" applyBorder="1" applyAlignment="1">
      <alignment horizontal="center" vertical="center"/>
    </xf>
    <xf numFmtId="0" fontId="23" fillId="0" borderId="59" xfId="0" applyNumberFormat="1" applyFont="1" applyFill="1" applyBorder="1" applyAlignment="1">
      <alignment horizontal="center" vertical="center"/>
    </xf>
    <xf numFmtId="0" fontId="35" fillId="0" borderId="59" xfId="0" applyFont="1" applyFill="1" applyBorder="1" applyAlignment="1" applyProtection="1">
      <alignment horizontal="center" vertical="center"/>
      <protection locked="0"/>
    </xf>
    <xf numFmtId="0" fontId="33" fillId="0" borderId="59" xfId="0" applyFont="1" applyFill="1" applyBorder="1" applyAlignment="1" applyProtection="1">
      <alignment horizontal="center" vertical="center"/>
      <protection locked="0"/>
    </xf>
    <xf numFmtId="0" fontId="35" fillId="0" borderId="62" xfId="0" applyFont="1" applyFill="1" applyBorder="1" applyAlignment="1" applyProtection="1">
      <alignment horizontal="center" vertical="center"/>
      <protection locked="0"/>
    </xf>
    <xf numFmtId="0" fontId="25" fillId="0" borderId="59" xfId="0" applyNumberFormat="1" applyFont="1" applyFill="1" applyBorder="1" applyAlignment="1">
      <alignment horizontal="center" vertical="center"/>
    </xf>
    <xf numFmtId="49" fontId="25" fillId="0" borderId="64" xfId="0" applyNumberFormat="1" applyFont="1" applyFill="1" applyBorder="1" applyAlignment="1">
      <alignment horizontal="center" vertical="center"/>
    </xf>
    <xf numFmtId="49" fontId="25" fillId="0" borderId="65" xfId="0" applyNumberFormat="1" applyFont="1" applyFill="1" applyBorder="1" applyAlignment="1">
      <alignment horizontal="center" vertical="center"/>
    </xf>
    <xf numFmtId="49" fontId="23" fillId="0" borderId="65" xfId="0" applyNumberFormat="1" applyFont="1" applyFill="1" applyBorder="1" applyAlignment="1">
      <alignment horizontal="center" vertical="center"/>
    </xf>
    <xf numFmtId="0" fontId="23" fillId="0" borderId="62" xfId="0" applyNumberFormat="1" applyFont="1" applyFill="1" applyBorder="1" applyAlignment="1" applyProtection="1">
      <alignment horizontal="center" vertical="center"/>
      <protection locked="0"/>
    </xf>
    <xf numFmtId="0" fontId="23" fillId="0" borderId="28" xfId="0" applyNumberFormat="1" applyFont="1" applyFill="1" applyBorder="1" applyAlignment="1" applyProtection="1">
      <alignment horizontal="center" vertical="center"/>
      <protection locked="0"/>
    </xf>
    <xf numFmtId="176" fontId="28" fillId="0" borderId="62" xfId="0" applyNumberFormat="1" applyFont="1" applyFill="1" applyBorder="1" applyAlignment="1" applyProtection="1">
      <alignment horizontal="center" vertical="center"/>
    </xf>
    <xf numFmtId="176" fontId="28" fillId="0" borderId="63" xfId="0" applyNumberFormat="1" applyFont="1" applyFill="1" applyBorder="1" applyAlignment="1" applyProtection="1">
      <alignment horizontal="center" vertical="center"/>
      <protection locked="0"/>
    </xf>
    <xf numFmtId="176" fontId="28" fillId="4" borderId="62" xfId="0" applyNumberFormat="1" applyFont="1" applyFill="1" applyBorder="1" applyAlignment="1" applyProtection="1">
      <alignment horizontal="center" vertical="center"/>
    </xf>
    <xf numFmtId="176" fontId="28" fillId="4" borderId="59" xfId="0" applyNumberFormat="1" applyFont="1" applyFill="1" applyBorder="1" applyAlignment="1" applyProtection="1">
      <alignment horizontal="center" vertical="center"/>
    </xf>
    <xf numFmtId="176" fontId="28" fillId="4" borderId="63" xfId="0" applyNumberFormat="1" applyFont="1" applyFill="1" applyBorder="1" applyAlignment="1" applyProtection="1">
      <alignment horizontal="center" vertical="center"/>
    </xf>
    <xf numFmtId="0" fontId="36" fillId="0" borderId="59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protection locked="0"/>
    </xf>
  </cellXfs>
  <cellStyles count="60">
    <cellStyle name="20% - 强调文字颜色 3 2" xfId="1"/>
    <cellStyle name="常规" xfId="0" builtinId="0"/>
    <cellStyle name="常规 10" xfId="2"/>
    <cellStyle name="常规 11" xfId="3"/>
    <cellStyle name="常规 12" xfId="4"/>
    <cellStyle name="常规 12 2" xfId="53"/>
    <cellStyle name="常规 13" xfId="5"/>
    <cellStyle name="常规 14" xfId="6"/>
    <cellStyle name="常规 15" xfId="7"/>
    <cellStyle name="常规 16" xfId="8"/>
    <cellStyle name="常规 17" xfId="9"/>
    <cellStyle name="常规 18" xfId="10"/>
    <cellStyle name="常规 19" xfId="11"/>
    <cellStyle name="常规 2" xfId="12"/>
    <cellStyle name="常规 2 11" xfId="48"/>
    <cellStyle name="常规 2 2" xfId="13"/>
    <cellStyle name="常规 2 2 2" xfId="14"/>
    <cellStyle name="常规 2 2 2 2" xfId="54"/>
    <cellStyle name="常规 2 2 3" xfId="15"/>
    <cellStyle name="常规 2 2 4" xfId="16"/>
    <cellStyle name="常规 2 2 5" xfId="17"/>
    <cellStyle name="常规 2 2 6" xfId="18"/>
    <cellStyle name="常规 2 2 7" xfId="19"/>
    <cellStyle name="常规 2 2 8" xfId="20"/>
    <cellStyle name="常规 2 2 9" xfId="49"/>
    <cellStyle name="常规 2 3" xfId="21"/>
    <cellStyle name="常规 2 4" xfId="22"/>
    <cellStyle name="常规 2 5" xfId="23"/>
    <cellStyle name="常规 2 6" xfId="24"/>
    <cellStyle name="常规 2 7" xfId="25"/>
    <cellStyle name="常规 2 8" xfId="26"/>
    <cellStyle name="常规 20" xfId="27"/>
    <cellStyle name="常规 21" xfId="28"/>
    <cellStyle name="常规 22" xfId="29"/>
    <cellStyle name="常规 23" xfId="30"/>
    <cellStyle name="常规 24" xfId="55"/>
    <cellStyle name="常规 24 2" xfId="57"/>
    <cellStyle name="常规 25" xfId="31"/>
    <cellStyle name="常规 26" xfId="56"/>
    <cellStyle name="常规 26 2" xfId="58"/>
    <cellStyle name="常规 3" xfId="32"/>
    <cellStyle name="常规 3 12" xfId="33"/>
    <cellStyle name="常规 3 2" xfId="34"/>
    <cellStyle name="常规 3 3" xfId="35"/>
    <cellStyle name="常规 3 4" xfId="36"/>
    <cellStyle name="常规 3 5" xfId="37"/>
    <cellStyle name="常规 3 6" xfId="38"/>
    <cellStyle name="常规 3 7" xfId="39"/>
    <cellStyle name="常规 3 8" xfId="40"/>
    <cellStyle name="常规 4" xfId="41"/>
    <cellStyle name="常规 5" xfId="42"/>
    <cellStyle name="常规 6" xfId="43"/>
    <cellStyle name="常规 7" xfId="44"/>
    <cellStyle name="常规 8" xfId="45"/>
    <cellStyle name="常规 9" xfId="51"/>
    <cellStyle name="常规 9 8" xfId="46"/>
    <cellStyle name="常规_考勤统计表" xfId="52"/>
    <cellStyle name="样式 1" xfId="47"/>
    <cellStyle name="样式 1 2" xfId="50"/>
    <cellStyle name="样式 1 2 2" xfId="59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rgb="FF7030A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2</xdr:col>
      <xdr:colOff>19050</xdr:colOff>
      <xdr:row>0</xdr:row>
      <xdr:rowOff>428625</xdr:rowOff>
    </xdr:to>
    <xdr:pic>
      <xdr:nvPicPr>
        <xdr:cNvPr id="2" name="图片 2" descr="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7" r="-3273" b="-5742"/>
        <a:stretch/>
      </xdr:blipFill>
      <xdr:spPr bwMode="auto">
        <a:xfrm>
          <a:off x="76200" y="19050"/>
          <a:ext cx="8763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8" sqref="I8"/>
    </sheetView>
  </sheetViews>
  <sheetFormatPr defaultColWidth="8.875" defaultRowHeight="12" x14ac:dyDescent="0.15"/>
  <cols>
    <col min="1" max="16384" width="8.875" style="2"/>
  </cols>
  <sheetData>
    <row r="1" spans="1:17" x14ac:dyDescent="0.15">
      <c r="A1" s="1" t="s">
        <v>8</v>
      </c>
      <c r="B1" s="1" t="s">
        <v>9</v>
      </c>
      <c r="C1" s="1" t="s">
        <v>15</v>
      </c>
      <c r="D1" s="1" t="s">
        <v>10</v>
      </c>
      <c r="E1" s="1" t="s">
        <v>12</v>
      </c>
      <c r="F1" s="1" t="s">
        <v>13</v>
      </c>
      <c r="G1" s="1" t="s">
        <v>14</v>
      </c>
      <c r="H1" s="1" t="s">
        <v>119</v>
      </c>
      <c r="I1" s="1" t="s">
        <v>5</v>
      </c>
      <c r="J1" s="1" t="s">
        <v>3</v>
      </c>
      <c r="K1" s="1" t="s">
        <v>4</v>
      </c>
      <c r="L1" s="1" t="s">
        <v>11</v>
      </c>
      <c r="M1" s="1" t="s">
        <v>1</v>
      </c>
      <c r="N1" s="1" t="s">
        <v>7</v>
      </c>
      <c r="O1" s="1" t="s">
        <v>6</v>
      </c>
      <c r="P1" s="1" t="s">
        <v>2</v>
      </c>
    </row>
    <row r="3" spans="1:17" x14ac:dyDescent="0.15">
      <c r="Q3" s="3"/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ntry="1"/>
  <dimension ref="A1:JA198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P13" sqref="AP13"/>
    </sheetView>
  </sheetViews>
  <sheetFormatPr defaultColWidth="8.875" defaultRowHeight="14.25" x14ac:dyDescent="0.15"/>
  <cols>
    <col min="1" max="1" width="3.625" customWidth="1"/>
    <col min="2" max="3" width="8.625" customWidth="1"/>
    <col min="4" max="4" width="9.5" customWidth="1"/>
    <col min="5" max="7" width="3.5" style="101" customWidth="1"/>
    <col min="8" max="9" width="3.5" style="21" customWidth="1"/>
    <col min="10" max="14" width="3.5" style="101" customWidth="1"/>
    <col min="15" max="16" width="3.5" style="21" customWidth="1"/>
    <col min="17" max="21" width="3.5" style="101" customWidth="1"/>
    <col min="22" max="23" width="3.5" style="21" customWidth="1"/>
    <col min="24" max="28" width="3.5" style="101" customWidth="1"/>
    <col min="29" max="30" width="3.5" style="21" customWidth="1"/>
    <col min="31" max="35" width="3.5" style="101" customWidth="1"/>
    <col min="36" max="37" width="3.5" style="21" customWidth="1"/>
    <col min="38" max="42" width="3.5" style="101" customWidth="1"/>
    <col min="43" max="44" width="3.5" style="21" customWidth="1"/>
    <col min="45" max="45" width="3.5" style="101" customWidth="1"/>
    <col min="46" max="59" width="5.625" customWidth="1"/>
  </cols>
  <sheetData>
    <row r="1" spans="1:63" ht="36" customHeight="1" x14ac:dyDescent="0.15">
      <c r="A1" s="153" t="s">
        <v>216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4"/>
      <c r="U1" s="154"/>
      <c r="V1" s="153"/>
      <c r="W1" s="153"/>
      <c r="X1" s="153"/>
      <c r="Y1" s="153"/>
      <c r="Z1" s="153"/>
      <c r="AA1" s="154"/>
      <c r="AB1" s="154"/>
      <c r="AC1" s="153"/>
      <c r="AD1" s="153"/>
      <c r="AE1" s="153"/>
      <c r="AF1" s="153"/>
      <c r="AG1" s="153"/>
      <c r="AH1" s="154"/>
      <c r="AI1" s="154"/>
      <c r="AJ1" s="153"/>
      <c r="AK1" s="153"/>
      <c r="AL1" s="153"/>
      <c r="AM1" s="153"/>
      <c r="AN1" s="153"/>
      <c r="AO1" s="154"/>
      <c r="AP1" s="154"/>
      <c r="AQ1" s="153"/>
      <c r="AR1" s="153"/>
      <c r="AS1" s="153"/>
      <c r="AT1" s="153"/>
      <c r="AU1" s="153"/>
      <c r="AV1" s="153"/>
      <c r="AW1" s="153"/>
      <c r="AX1" s="153"/>
      <c r="AY1" s="153"/>
      <c r="AZ1" s="153"/>
      <c r="BA1" s="153"/>
      <c r="BB1" s="153"/>
      <c r="BC1" s="153"/>
      <c r="BD1" s="153"/>
      <c r="BE1" s="153"/>
      <c r="BF1" s="153"/>
      <c r="BG1" s="153"/>
    </row>
    <row r="2" spans="1:63" ht="15" customHeight="1" x14ac:dyDescent="0.15">
      <c r="A2" s="7"/>
      <c r="B2" s="8"/>
      <c r="C2" s="8"/>
      <c r="D2" s="8"/>
      <c r="E2" s="8"/>
      <c r="F2" s="8"/>
      <c r="G2" s="8"/>
      <c r="H2" s="20"/>
      <c r="I2" s="20"/>
      <c r="J2" s="8"/>
      <c r="K2" s="8"/>
      <c r="L2" s="8"/>
      <c r="M2" s="8"/>
      <c r="N2" s="8"/>
      <c r="O2" s="20"/>
      <c r="P2" s="20"/>
      <c r="Q2" s="8"/>
      <c r="R2" s="8"/>
      <c r="S2" s="8"/>
      <c r="T2" s="8"/>
      <c r="U2" s="8"/>
      <c r="V2" s="20"/>
      <c r="W2" s="20"/>
      <c r="X2" s="8"/>
      <c r="Y2" s="8"/>
      <c r="Z2" s="8"/>
      <c r="AA2" s="8"/>
      <c r="AB2" s="8"/>
      <c r="AC2" s="20"/>
      <c r="AD2" s="20"/>
      <c r="AE2" s="8"/>
      <c r="AF2" s="8"/>
      <c r="AG2" s="8"/>
      <c r="AH2" s="8"/>
      <c r="AI2" s="8"/>
      <c r="AJ2" s="20"/>
      <c r="AK2" s="20"/>
      <c r="AL2" s="8"/>
      <c r="AM2" s="8"/>
      <c r="AN2" s="8"/>
      <c r="AO2" s="8"/>
      <c r="AP2" s="8"/>
      <c r="AQ2" s="20"/>
      <c r="AR2" s="20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</row>
    <row r="3" spans="1:63" ht="15" customHeight="1" thickBot="1" x14ac:dyDescent="0.2">
      <c r="A3" s="22"/>
      <c r="B3" s="23" t="s">
        <v>20</v>
      </c>
      <c r="C3" s="24"/>
      <c r="D3" s="22"/>
      <c r="E3" s="22"/>
      <c r="F3" s="22"/>
      <c r="G3" s="22"/>
      <c r="H3" s="27"/>
      <c r="I3" s="27"/>
      <c r="J3" s="22"/>
      <c r="K3" s="22"/>
      <c r="L3" s="22"/>
      <c r="M3" s="22"/>
      <c r="N3" s="22"/>
      <c r="O3" s="27"/>
      <c r="P3" s="27"/>
      <c r="Q3" s="22"/>
      <c r="R3" s="22"/>
      <c r="S3" s="25"/>
      <c r="T3" s="26" t="s">
        <v>181</v>
      </c>
      <c r="U3" s="26"/>
      <c r="V3" s="196"/>
      <c r="W3" s="196"/>
      <c r="X3" s="104"/>
      <c r="Y3" s="22"/>
      <c r="Z3" s="22"/>
      <c r="AA3" s="22"/>
      <c r="AB3" s="22"/>
      <c r="AC3" s="103" t="s">
        <v>0</v>
      </c>
      <c r="AD3" s="103"/>
      <c r="AE3" s="24"/>
      <c r="AF3" s="24"/>
      <c r="AG3" s="24"/>
      <c r="AH3" s="24"/>
      <c r="AI3" s="24"/>
      <c r="AJ3" s="197"/>
      <c r="AK3" s="27"/>
      <c r="AL3" s="22"/>
      <c r="AM3" s="225"/>
      <c r="AN3" s="225"/>
      <c r="AO3" s="28"/>
      <c r="AP3" s="152">
        <v>2019</v>
      </c>
      <c r="AQ3" s="152"/>
      <c r="AR3" s="198" t="s">
        <v>5</v>
      </c>
      <c r="AS3" s="112">
        <v>2</v>
      </c>
      <c r="AT3" s="29"/>
      <c r="AU3" s="30"/>
      <c r="AV3" s="29"/>
      <c r="AW3" s="22"/>
      <c r="AX3" s="25"/>
      <c r="AY3" s="31"/>
      <c r="AZ3" s="31"/>
      <c r="BA3" s="31"/>
      <c r="BB3" s="22"/>
      <c r="BC3" s="22"/>
      <c r="BD3" s="31"/>
      <c r="BE3" s="31"/>
      <c r="BF3" s="31"/>
      <c r="BG3" s="31"/>
    </row>
    <row r="4" spans="1:63" ht="15" customHeight="1" x14ac:dyDescent="0.15">
      <c r="A4" s="169" t="s">
        <v>19</v>
      </c>
      <c r="B4" s="172" t="s">
        <v>18</v>
      </c>
      <c r="C4" s="190" t="s">
        <v>16</v>
      </c>
      <c r="D4" s="175" t="s">
        <v>17</v>
      </c>
      <c r="E4" s="131">
        <f>DATE(AP3,AS3-1,16)</f>
        <v>43481</v>
      </c>
      <c r="F4" s="32">
        <f>E4+1</f>
        <v>43482</v>
      </c>
      <c r="G4" s="32">
        <f t="shared" ref="G4:N4" si="0">F4+1</f>
        <v>43483</v>
      </c>
      <c r="H4" s="33">
        <f t="shared" si="0"/>
        <v>43484</v>
      </c>
      <c r="I4" s="33">
        <f t="shared" si="0"/>
        <v>43485</v>
      </c>
      <c r="J4" s="32">
        <f t="shared" si="0"/>
        <v>43486</v>
      </c>
      <c r="K4" s="32">
        <f t="shared" si="0"/>
        <v>43487</v>
      </c>
      <c r="L4" s="32">
        <f t="shared" si="0"/>
        <v>43488</v>
      </c>
      <c r="M4" s="32">
        <f t="shared" si="0"/>
        <v>43489</v>
      </c>
      <c r="N4" s="32">
        <f t="shared" si="0"/>
        <v>43490</v>
      </c>
      <c r="O4" s="192">
        <f t="shared" ref="O4:AR4" si="1">N4+1</f>
        <v>43491</v>
      </c>
      <c r="P4" s="33">
        <f t="shared" si="1"/>
        <v>43492</v>
      </c>
      <c r="Q4" s="32">
        <f t="shared" si="1"/>
        <v>43493</v>
      </c>
      <c r="R4" s="32">
        <f t="shared" si="1"/>
        <v>43494</v>
      </c>
      <c r="S4" s="32">
        <f t="shared" si="1"/>
        <v>43495</v>
      </c>
      <c r="T4" s="32">
        <f t="shared" si="1"/>
        <v>43496</v>
      </c>
      <c r="U4" s="32">
        <f t="shared" si="1"/>
        <v>43497</v>
      </c>
      <c r="V4" s="33">
        <f t="shared" si="1"/>
        <v>43498</v>
      </c>
      <c r="W4" s="33">
        <f t="shared" si="1"/>
        <v>43499</v>
      </c>
      <c r="X4" s="32">
        <f t="shared" si="1"/>
        <v>43500</v>
      </c>
      <c r="Y4" s="32">
        <f t="shared" si="1"/>
        <v>43501</v>
      </c>
      <c r="Z4" s="32">
        <f t="shared" si="1"/>
        <v>43502</v>
      </c>
      <c r="AA4" s="32">
        <f t="shared" si="1"/>
        <v>43503</v>
      </c>
      <c r="AB4" s="32">
        <f t="shared" si="1"/>
        <v>43504</v>
      </c>
      <c r="AC4" s="33">
        <f t="shared" si="1"/>
        <v>43505</v>
      </c>
      <c r="AD4" s="33">
        <f t="shared" si="1"/>
        <v>43506</v>
      </c>
      <c r="AE4" s="32">
        <f t="shared" si="1"/>
        <v>43507</v>
      </c>
      <c r="AF4" s="32">
        <f t="shared" si="1"/>
        <v>43508</v>
      </c>
      <c r="AG4" s="32">
        <f t="shared" si="1"/>
        <v>43509</v>
      </c>
      <c r="AH4" s="32">
        <f t="shared" si="1"/>
        <v>43510</v>
      </c>
      <c r="AI4" s="32">
        <f t="shared" si="1"/>
        <v>43511</v>
      </c>
      <c r="AJ4" s="33">
        <f t="shared" si="1"/>
        <v>43512</v>
      </c>
      <c r="AK4" s="33">
        <f t="shared" si="1"/>
        <v>43513</v>
      </c>
      <c r="AL4" s="32">
        <f t="shared" si="1"/>
        <v>43514</v>
      </c>
      <c r="AM4" s="32">
        <f t="shared" si="1"/>
        <v>43515</v>
      </c>
      <c r="AN4" s="32">
        <f t="shared" si="1"/>
        <v>43516</v>
      </c>
      <c r="AO4" s="32">
        <f t="shared" si="1"/>
        <v>43517</v>
      </c>
      <c r="AP4" s="32">
        <f t="shared" si="1"/>
        <v>43518</v>
      </c>
      <c r="AQ4" s="33">
        <f t="shared" si="1"/>
        <v>43519</v>
      </c>
      <c r="AR4" s="33">
        <f t="shared" si="1"/>
        <v>43520</v>
      </c>
      <c r="AS4" s="32">
        <f>AR4+1</f>
        <v>43521</v>
      </c>
      <c r="AT4" s="158" t="s">
        <v>241</v>
      </c>
      <c r="AU4" s="161" t="s">
        <v>242</v>
      </c>
      <c r="AV4" s="164" t="s">
        <v>243</v>
      </c>
      <c r="AW4" s="165"/>
      <c r="AX4" s="165"/>
      <c r="AY4" s="165"/>
      <c r="AZ4" s="165"/>
      <c r="BA4" s="165"/>
      <c r="BB4" s="165"/>
      <c r="BC4" s="165"/>
      <c r="BD4" s="165"/>
      <c r="BE4" s="165"/>
      <c r="BF4" s="165"/>
      <c r="BG4" s="166"/>
    </row>
    <row r="5" spans="1:63" ht="24.95" customHeight="1" x14ac:dyDescent="0.15">
      <c r="A5" s="170"/>
      <c r="B5" s="173"/>
      <c r="C5" s="191"/>
      <c r="D5" s="176"/>
      <c r="E5" s="178" t="s">
        <v>244</v>
      </c>
      <c r="F5" s="34" t="s">
        <v>261</v>
      </c>
      <c r="G5" s="34" t="s">
        <v>261</v>
      </c>
      <c r="H5" s="35" t="s">
        <v>261</v>
      </c>
      <c r="I5" s="35" t="s">
        <v>261</v>
      </c>
      <c r="J5" s="34" t="s">
        <v>261</v>
      </c>
      <c r="K5" s="34" t="s">
        <v>261</v>
      </c>
      <c r="L5" s="34" t="s">
        <v>261</v>
      </c>
      <c r="M5" s="34" t="s">
        <v>261</v>
      </c>
      <c r="N5" s="34" t="s">
        <v>261</v>
      </c>
      <c r="O5" s="193" t="s">
        <v>261</v>
      </c>
      <c r="P5" s="35" t="s">
        <v>261</v>
      </c>
      <c r="Q5" s="34" t="s">
        <v>244</v>
      </c>
      <c r="R5" s="34" t="s">
        <v>244</v>
      </c>
      <c r="S5" s="34" t="s">
        <v>244</v>
      </c>
      <c r="T5" s="34" t="s">
        <v>244</v>
      </c>
      <c r="U5" s="34" t="s">
        <v>244</v>
      </c>
      <c r="V5" s="35" t="s">
        <v>244</v>
      </c>
      <c r="W5" s="35" t="s">
        <v>244</v>
      </c>
      <c r="X5" s="34" t="s">
        <v>244</v>
      </c>
      <c r="Y5" s="34" t="s">
        <v>244</v>
      </c>
      <c r="Z5" s="34" t="s">
        <v>244</v>
      </c>
      <c r="AA5" s="34" t="s">
        <v>244</v>
      </c>
      <c r="AB5" s="34" t="s">
        <v>244</v>
      </c>
      <c r="AC5" s="35" t="s">
        <v>244</v>
      </c>
      <c r="AD5" s="35" t="s">
        <v>244</v>
      </c>
      <c r="AE5" s="34" t="s">
        <v>244</v>
      </c>
      <c r="AF5" s="34" t="s">
        <v>244</v>
      </c>
      <c r="AG5" s="34" t="s">
        <v>244</v>
      </c>
      <c r="AH5" s="34" t="s">
        <v>244</v>
      </c>
      <c r="AI5" s="34" t="s">
        <v>244</v>
      </c>
      <c r="AJ5" s="35" t="s">
        <v>244</v>
      </c>
      <c r="AK5" s="35" t="s">
        <v>244</v>
      </c>
      <c r="AL5" s="34" t="s">
        <v>244</v>
      </c>
      <c r="AM5" s="34" t="s">
        <v>244</v>
      </c>
      <c r="AN5" s="34" t="s">
        <v>244</v>
      </c>
      <c r="AO5" s="34" t="s">
        <v>244</v>
      </c>
      <c r="AP5" s="34" t="s">
        <v>244</v>
      </c>
      <c r="AQ5" s="35" t="s">
        <v>244</v>
      </c>
      <c r="AR5" s="35" t="s">
        <v>244</v>
      </c>
      <c r="AS5" s="34" t="s">
        <v>244</v>
      </c>
      <c r="AT5" s="159"/>
      <c r="AU5" s="162"/>
      <c r="AV5" s="167" t="s">
        <v>245</v>
      </c>
      <c r="AW5" s="168"/>
      <c r="AX5" s="155" t="s">
        <v>246</v>
      </c>
      <c r="AY5" s="156"/>
      <c r="AZ5" s="156"/>
      <c r="BA5" s="156"/>
      <c r="BB5" s="156"/>
      <c r="BC5" s="156"/>
      <c r="BD5" s="156"/>
      <c r="BE5" s="156"/>
      <c r="BF5" s="156"/>
      <c r="BG5" s="157"/>
    </row>
    <row r="6" spans="1:63" ht="30" customHeight="1" thickBot="1" x14ac:dyDescent="0.2">
      <c r="A6" s="171"/>
      <c r="B6" s="174"/>
      <c r="C6" s="189"/>
      <c r="D6" s="177"/>
      <c r="E6" s="102" t="str">
        <f t="shared" ref="E6:AS6" si="2">IF(E4="","",CHOOSE(WEEKDAY(E4,2),"一","二","三","四","五","六","日"))</f>
        <v>三</v>
      </c>
      <c r="F6" s="188" t="str">
        <f>IF(F4="","",CHOOSE(WEEKDAY(F4,2),"一","二","三","四","五","六","日"))</f>
        <v>四</v>
      </c>
      <c r="G6" s="36" t="str">
        <f t="shared" ref="G6:N6" si="3">IF(G4="","",CHOOSE(WEEKDAY(G4,2),"一","二","三","四","五","六","日"))</f>
        <v>五</v>
      </c>
      <c r="H6" s="37" t="str">
        <f t="shared" si="3"/>
        <v>六</v>
      </c>
      <c r="I6" s="37" t="str">
        <f t="shared" si="3"/>
        <v>日</v>
      </c>
      <c r="J6" s="36" t="str">
        <f t="shared" si="3"/>
        <v>一</v>
      </c>
      <c r="K6" s="36" t="str">
        <f t="shared" si="3"/>
        <v>二</v>
      </c>
      <c r="L6" s="36" t="str">
        <f t="shared" si="3"/>
        <v>三</v>
      </c>
      <c r="M6" s="36" t="str">
        <f t="shared" si="3"/>
        <v>四</v>
      </c>
      <c r="N6" s="36" t="str">
        <f t="shared" si="3"/>
        <v>五</v>
      </c>
      <c r="O6" s="194" t="str">
        <f t="shared" si="2"/>
        <v>六</v>
      </c>
      <c r="P6" s="37" t="str">
        <f t="shared" si="2"/>
        <v>日</v>
      </c>
      <c r="Q6" s="36" t="str">
        <f t="shared" si="2"/>
        <v>一</v>
      </c>
      <c r="R6" s="36" t="str">
        <f t="shared" si="2"/>
        <v>二</v>
      </c>
      <c r="S6" s="36" t="str">
        <f t="shared" si="2"/>
        <v>三</v>
      </c>
      <c r="T6" s="36" t="str">
        <f t="shared" si="2"/>
        <v>四</v>
      </c>
      <c r="U6" s="36" t="str">
        <f t="shared" si="2"/>
        <v>五</v>
      </c>
      <c r="V6" s="37" t="str">
        <f t="shared" si="2"/>
        <v>六</v>
      </c>
      <c r="W6" s="37" t="str">
        <f t="shared" si="2"/>
        <v>日</v>
      </c>
      <c r="X6" s="36" t="str">
        <f t="shared" si="2"/>
        <v>一</v>
      </c>
      <c r="Y6" s="36" t="str">
        <f t="shared" si="2"/>
        <v>二</v>
      </c>
      <c r="Z6" s="36" t="str">
        <f t="shared" si="2"/>
        <v>三</v>
      </c>
      <c r="AA6" s="36" t="str">
        <f t="shared" si="2"/>
        <v>四</v>
      </c>
      <c r="AB6" s="36" t="str">
        <f t="shared" si="2"/>
        <v>五</v>
      </c>
      <c r="AC6" s="37" t="str">
        <f t="shared" si="2"/>
        <v>六</v>
      </c>
      <c r="AD6" s="37" t="str">
        <f t="shared" si="2"/>
        <v>日</v>
      </c>
      <c r="AE6" s="36" t="str">
        <f t="shared" si="2"/>
        <v>一</v>
      </c>
      <c r="AF6" s="36" t="str">
        <f t="shared" si="2"/>
        <v>二</v>
      </c>
      <c r="AG6" s="36" t="str">
        <f t="shared" si="2"/>
        <v>三</v>
      </c>
      <c r="AH6" s="36" t="str">
        <f t="shared" si="2"/>
        <v>四</v>
      </c>
      <c r="AI6" s="36" t="str">
        <f t="shared" si="2"/>
        <v>五</v>
      </c>
      <c r="AJ6" s="37" t="str">
        <f t="shared" si="2"/>
        <v>六</v>
      </c>
      <c r="AK6" s="37" t="str">
        <f t="shared" si="2"/>
        <v>日</v>
      </c>
      <c r="AL6" s="36" t="str">
        <f t="shared" si="2"/>
        <v>一</v>
      </c>
      <c r="AM6" s="36" t="str">
        <f t="shared" si="2"/>
        <v>二</v>
      </c>
      <c r="AN6" s="36" t="str">
        <f t="shared" si="2"/>
        <v>三</v>
      </c>
      <c r="AO6" s="36" t="str">
        <f t="shared" si="2"/>
        <v>四</v>
      </c>
      <c r="AP6" s="36" t="str">
        <f t="shared" si="2"/>
        <v>五</v>
      </c>
      <c r="AQ6" s="37" t="str">
        <f t="shared" si="2"/>
        <v>六</v>
      </c>
      <c r="AR6" s="37" t="str">
        <f t="shared" si="2"/>
        <v>日</v>
      </c>
      <c r="AS6" s="36" t="str">
        <f t="shared" si="2"/>
        <v>一</v>
      </c>
      <c r="AT6" s="160"/>
      <c r="AU6" s="163"/>
      <c r="AV6" s="38" t="s">
        <v>264</v>
      </c>
      <c r="AW6" s="38" t="s">
        <v>265</v>
      </c>
      <c r="AX6" s="39" t="s">
        <v>266</v>
      </c>
      <c r="AY6" s="39" t="s">
        <v>267</v>
      </c>
      <c r="AZ6" s="39" t="s">
        <v>268</v>
      </c>
      <c r="BA6" s="39" t="s">
        <v>269</v>
      </c>
      <c r="BB6" s="40" t="s">
        <v>270</v>
      </c>
      <c r="BC6" s="39" t="s">
        <v>271</v>
      </c>
      <c r="BD6" s="39" t="s">
        <v>272</v>
      </c>
      <c r="BE6" s="39" t="s">
        <v>273</v>
      </c>
      <c r="BF6" s="39" t="s">
        <v>274</v>
      </c>
      <c r="BG6" s="41" t="s">
        <v>275</v>
      </c>
    </row>
    <row r="7" spans="1:63" ht="15" customHeight="1" x14ac:dyDescent="0.15">
      <c r="A7" s="42">
        <f>ROW()-6</f>
        <v>1</v>
      </c>
      <c r="B7" s="43" t="s">
        <v>117</v>
      </c>
      <c r="C7" s="44" t="s">
        <v>41</v>
      </c>
      <c r="D7" s="45" t="s">
        <v>222</v>
      </c>
      <c r="E7" s="130"/>
      <c r="F7" s="179"/>
      <c r="G7" s="179"/>
      <c r="H7" s="132"/>
      <c r="I7" s="132"/>
      <c r="J7" s="130"/>
      <c r="K7" s="130"/>
      <c r="L7" s="130"/>
      <c r="M7" s="130"/>
      <c r="N7" s="136"/>
      <c r="O7" s="195"/>
      <c r="P7" s="132"/>
      <c r="Q7" s="130"/>
      <c r="R7" s="130"/>
      <c r="S7" s="130"/>
      <c r="T7" s="130"/>
      <c r="U7" s="130"/>
      <c r="V7" s="132"/>
      <c r="W7" s="132"/>
      <c r="X7" s="130"/>
      <c r="Y7" s="130"/>
      <c r="Z7" s="130"/>
      <c r="AA7" s="130"/>
      <c r="AB7" s="130"/>
      <c r="AC7" s="132"/>
      <c r="AD7" s="132"/>
      <c r="AE7" s="130"/>
      <c r="AF7" s="130"/>
      <c r="AG7" s="130"/>
      <c r="AH7" s="130"/>
      <c r="AI7" s="130"/>
      <c r="AJ7" s="132"/>
      <c r="AK7" s="132"/>
      <c r="AL7" s="130"/>
      <c r="AM7" s="130"/>
      <c r="AN7" s="130"/>
      <c r="AO7" s="130"/>
      <c r="AP7" s="130"/>
      <c r="AQ7" s="132"/>
      <c r="AR7" s="132"/>
      <c r="AS7" s="130"/>
      <c r="AT7" s="46">
        <f>COUNTIF($O7:$AS7,"S")+COUNTIF($O7:$AS7,"迟")+COUNTIF($O7:$AS7,"忘")+COUNTIF($O7:$AS7,"差")+COUNTIF($O7:$AS7,"团")+COUNTIF($O7:$AS7,"年")+COUNTIF($O7:$AS7,"婚")+COUNTIF($O7:$AS7,"换")+COUNTIF($O7:$AS7,"丧")+COUNTIF($O7:$AS7,"事")+COUNTIF($O7:$AS7,"病")+COUNTIF($O7:$AS7,"缺")</f>
        <v>0</v>
      </c>
      <c r="AU7" s="47"/>
      <c r="AV7" s="48">
        <f>COUNTIF($E7:$AS7,"迟")</f>
        <v>0</v>
      </c>
      <c r="AW7" s="49">
        <f>COUNTIF($E7:$AS7,"忘")</f>
        <v>0</v>
      </c>
      <c r="AX7" s="49">
        <f>COUNTIF($E7:$AS7,"差")</f>
        <v>0</v>
      </c>
      <c r="AY7" s="49">
        <f>COUNTIF($E7:$AS7,"团")</f>
        <v>0</v>
      </c>
      <c r="AZ7" s="49">
        <f>COUNTIF($E7:$AS7,"换")</f>
        <v>0</v>
      </c>
      <c r="BA7" s="49">
        <f>COUNTIF($E7:$AS7,"缺")</f>
        <v>0</v>
      </c>
      <c r="BB7" s="49">
        <f>COUNTIF($E7:$AS7,"年")</f>
        <v>0</v>
      </c>
      <c r="BC7" s="49">
        <f>COUNTIF($E7:$AS7,"事")</f>
        <v>0</v>
      </c>
      <c r="BD7" s="49">
        <f>COUNTIF($E7:$AS7,"病")</f>
        <v>0</v>
      </c>
      <c r="BE7" s="49">
        <f>COUNTIF($E7:$AS7,"婚")</f>
        <v>0</v>
      </c>
      <c r="BF7" s="49">
        <f>COUNTIF($E7:$AS7,"产")</f>
        <v>0</v>
      </c>
      <c r="BG7" s="50">
        <f>COUNTIF($E7:$AS7,"丧")</f>
        <v>0</v>
      </c>
      <c r="BH7" s="5"/>
      <c r="BI7" s="5"/>
      <c r="BJ7" s="6"/>
      <c r="BK7" s="6"/>
    </row>
    <row r="8" spans="1:63" ht="15" customHeight="1" x14ac:dyDescent="0.15">
      <c r="A8" s="42">
        <f>ROW()-6</f>
        <v>2</v>
      </c>
      <c r="B8" s="51" t="s">
        <v>22</v>
      </c>
      <c r="C8" s="52" t="s">
        <v>21</v>
      </c>
      <c r="D8" s="45" t="s">
        <v>142</v>
      </c>
      <c r="E8" s="105"/>
      <c r="F8" s="180"/>
      <c r="G8" s="105"/>
      <c r="H8" s="106"/>
      <c r="I8" s="106"/>
      <c r="J8" s="105"/>
      <c r="K8" s="105"/>
      <c r="L8" s="105"/>
      <c r="M8" s="105"/>
      <c r="N8" s="137"/>
      <c r="O8" s="199"/>
      <c r="P8" s="200"/>
      <c r="Q8" s="180"/>
      <c r="R8" s="180"/>
      <c r="S8" s="180"/>
      <c r="T8" s="180"/>
      <c r="U8" s="180"/>
      <c r="V8" s="200"/>
      <c r="W8" s="200"/>
      <c r="X8" s="180"/>
      <c r="Y8" s="180"/>
      <c r="Z8" s="180"/>
      <c r="AA8" s="180"/>
      <c r="AB8" s="180"/>
      <c r="AC8" s="200"/>
      <c r="AD8" s="200"/>
      <c r="AE8" s="180"/>
      <c r="AF8" s="180"/>
      <c r="AG8" s="180"/>
      <c r="AH8" s="180"/>
      <c r="AI8" s="180"/>
      <c r="AJ8" s="200"/>
      <c r="AK8" s="200"/>
      <c r="AL8" s="180"/>
      <c r="AM8" s="180"/>
      <c r="AN8" s="180"/>
      <c r="AO8" s="180"/>
      <c r="AP8" s="180"/>
      <c r="AQ8" s="200"/>
      <c r="AR8" s="200"/>
      <c r="AS8" s="180"/>
      <c r="AT8" s="46">
        <f>COUNTIF($O8:$AS8,"S")+COUNTIF($O8:$AS8,"迟")+COUNTIF($O8:$AS8,"忘")+COUNTIF($O8:$AS8,"差")+COUNTIF($O8:$AS8,"团")+COUNTIF($O8:$AS8,"年")+COUNTIF($O8:$AS8,"婚")+COUNTIF($O8:$AS8,"换")+COUNTIF($O8:$AS8,"丧")+COUNTIF($O8:$AS8,"事")+COUNTIF($O8:$AS8,"病")+COUNTIF($O8:$AS8,"缺")</f>
        <v>0</v>
      </c>
      <c r="AU8" s="47"/>
      <c r="AV8" s="53">
        <f>COUNTIF($E8:$AS8,"迟")</f>
        <v>0</v>
      </c>
      <c r="AW8" s="49">
        <f>COUNTIF($E8:$AS8,"忘")</f>
        <v>0</v>
      </c>
      <c r="AX8" s="49">
        <f>COUNTIF($E8:$AS8,"差")</f>
        <v>0</v>
      </c>
      <c r="AY8" s="49">
        <f>COUNTIF($E8:$AS8,"团")</f>
        <v>0</v>
      </c>
      <c r="AZ8" s="49">
        <f>COUNTIF($E8:$AS8,"换")</f>
        <v>0</v>
      </c>
      <c r="BA8" s="49">
        <f>COUNTIF($E8:$AS8,"缺")</f>
        <v>0</v>
      </c>
      <c r="BB8" s="49">
        <f>COUNTIF($E8:$AS8,"年")</f>
        <v>0</v>
      </c>
      <c r="BC8" s="49">
        <f>COUNTIF($E8:$AS8,"事")</f>
        <v>0</v>
      </c>
      <c r="BD8" s="49">
        <f>COUNTIF($E8:$AS8,"病")</f>
        <v>0</v>
      </c>
      <c r="BE8" s="49">
        <f>COUNTIF($E8:$AS8,"婚")</f>
        <v>0</v>
      </c>
      <c r="BF8" s="49">
        <f>COUNTIF($E8:$AS8,"产")</f>
        <v>0</v>
      </c>
      <c r="BG8" s="54">
        <f>COUNTIF($E8:$AS8,"丧")</f>
        <v>0</v>
      </c>
      <c r="BH8" s="5"/>
      <c r="BI8" s="5"/>
      <c r="BJ8" s="6"/>
      <c r="BK8" s="6"/>
    </row>
    <row r="9" spans="1:63" ht="15" customHeight="1" x14ac:dyDescent="0.15">
      <c r="A9" s="42">
        <f t="shared" ref="A9:A70" si="4">ROW()-6</f>
        <v>3</v>
      </c>
      <c r="B9" s="43" t="s">
        <v>117</v>
      </c>
      <c r="C9" s="52" t="s">
        <v>54</v>
      </c>
      <c r="D9" s="45" t="s">
        <v>143</v>
      </c>
      <c r="E9" s="105"/>
      <c r="F9" s="180"/>
      <c r="G9" s="105"/>
      <c r="H9" s="106"/>
      <c r="I9" s="106"/>
      <c r="J9" s="105"/>
      <c r="K9" s="105"/>
      <c r="L9" s="105"/>
      <c r="M9" s="105"/>
      <c r="N9" s="137"/>
      <c r="O9" s="199"/>
      <c r="P9" s="200"/>
      <c r="Q9" s="180"/>
      <c r="R9" s="180"/>
      <c r="S9" s="180"/>
      <c r="T9" s="180"/>
      <c r="U9" s="180"/>
      <c r="V9" s="200"/>
      <c r="W9" s="200"/>
      <c r="X9" s="180"/>
      <c r="Y9" s="180"/>
      <c r="Z9" s="180"/>
      <c r="AA9" s="180"/>
      <c r="AB9" s="180"/>
      <c r="AC9" s="200"/>
      <c r="AD9" s="200"/>
      <c r="AE9" s="180"/>
      <c r="AF9" s="180"/>
      <c r="AG9" s="180"/>
      <c r="AH9" s="180"/>
      <c r="AI9" s="180"/>
      <c r="AJ9" s="200"/>
      <c r="AK9" s="200"/>
      <c r="AL9" s="180"/>
      <c r="AM9" s="180"/>
      <c r="AN9" s="180"/>
      <c r="AO9" s="180"/>
      <c r="AP9" s="180"/>
      <c r="AQ9" s="200"/>
      <c r="AR9" s="200"/>
      <c r="AS9" s="180"/>
      <c r="AT9" s="46">
        <f>COUNTIF($O9:$AS9,"S")+COUNTIF($O9:$AS9,"迟")+COUNTIF($O9:$AS9,"忘")+COUNTIF($O9:$AS9,"差")+COUNTIF($O9:$AS9,"团")+COUNTIF($O9:$AS9,"年")+COUNTIF($O9:$AS9,"婚")+COUNTIF($O9:$AS9,"换")+COUNTIF($O9:$AS9,"丧")+COUNTIF($O9:$AS9,"事")+COUNTIF($O9:$AS9,"病")+COUNTIF($O9:$AS9,"缺")</f>
        <v>0</v>
      </c>
      <c r="AU9" s="47"/>
      <c r="AV9" s="53">
        <f>COUNTIF($E9:$AS9,"迟")</f>
        <v>0</v>
      </c>
      <c r="AW9" s="49">
        <f>COUNTIF($E9:$AS9,"忘")</f>
        <v>0</v>
      </c>
      <c r="AX9" s="49">
        <f>COUNTIF($E9:$AS9,"差")</f>
        <v>0</v>
      </c>
      <c r="AY9" s="49">
        <f>COUNTIF($E9:$AS9,"团")</f>
        <v>0</v>
      </c>
      <c r="AZ9" s="49">
        <f>COUNTIF($E9:$AS9,"换")</f>
        <v>0</v>
      </c>
      <c r="BA9" s="49">
        <f>COUNTIF($E9:$AS9,"缺")</f>
        <v>0</v>
      </c>
      <c r="BB9" s="49">
        <f>COUNTIF($E9:$AS9,"年")</f>
        <v>0</v>
      </c>
      <c r="BC9" s="49">
        <f>COUNTIF($E9:$AS9,"事")</f>
        <v>0</v>
      </c>
      <c r="BD9" s="49">
        <f>COUNTIF($E9:$AS9,"病")</f>
        <v>0</v>
      </c>
      <c r="BE9" s="49">
        <f>COUNTIF($E9:$AS9,"婚")</f>
        <v>0</v>
      </c>
      <c r="BF9" s="49">
        <f>COUNTIF($E9:$AS9,"产")</f>
        <v>0</v>
      </c>
      <c r="BG9" s="54">
        <f>COUNTIF($E9:$AS9,"丧")</f>
        <v>0</v>
      </c>
      <c r="BH9" s="5"/>
      <c r="BI9" s="5"/>
      <c r="BJ9" s="6"/>
      <c r="BK9" s="6"/>
    </row>
    <row r="10" spans="1:63" ht="15" customHeight="1" x14ac:dyDescent="0.15">
      <c r="A10" s="42">
        <f t="shared" si="4"/>
        <v>4</v>
      </c>
      <c r="B10" s="43" t="s">
        <v>117</v>
      </c>
      <c r="C10" s="52" t="s">
        <v>49</v>
      </c>
      <c r="D10" s="45" t="s">
        <v>144</v>
      </c>
      <c r="E10" s="105"/>
      <c r="F10" s="180"/>
      <c r="G10" s="105"/>
      <c r="H10" s="106"/>
      <c r="I10" s="106"/>
      <c r="J10" s="105"/>
      <c r="K10" s="105"/>
      <c r="L10" s="105"/>
      <c r="M10" s="105"/>
      <c r="N10" s="137"/>
      <c r="O10" s="199"/>
      <c r="P10" s="200"/>
      <c r="Q10" s="180"/>
      <c r="R10" s="180"/>
      <c r="S10" s="180"/>
      <c r="T10" s="180"/>
      <c r="U10" s="180"/>
      <c r="V10" s="200"/>
      <c r="W10" s="200"/>
      <c r="X10" s="180"/>
      <c r="Y10" s="180"/>
      <c r="Z10" s="180"/>
      <c r="AA10" s="180"/>
      <c r="AB10" s="180"/>
      <c r="AC10" s="200"/>
      <c r="AD10" s="200"/>
      <c r="AE10" s="180"/>
      <c r="AF10" s="180"/>
      <c r="AG10" s="180"/>
      <c r="AH10" s="180"/>
      <c r="AI10" s="180"/>
      <c r="AJ10" s="200"/>
      <c r="AK10" s="200"/>
      <c r="AL10" s="180"/>
      <c r="AM10" s="180"/>
      <c r="AN10" s="180"/>
      <c r="AO10" s="180"/>
      <c r="AP10" s="180"/>
      <c r="AQ10" s="200"/>
      <c r="AR10" s="200"/>
      <c r="AS10" s="180"/>
      <c r="AT10" s="46">
        <f>COUNTIF($O10:$AS10,"S")+COUNTIF($O10:$AS10,"迟")+COUNTIF($O10:$AS10,"忘")+COUNTIF($O10:$AS10,"差")+COUNTIF($O10:$AS10,"团")+COUNTIF($O10:$AS10,"年")+COUNTIF($O10:$AS10,"婚")+COUNTIF($O10:$AS10,"换")+COUNTIF($O10:$AS10,"丧")+COUNTIF($O10:$AS10,"事")+COUNTIF($O10:$AS10,"病")+COUNTIF($O10:$AS10,"缺")</f>
        <v>0</v>
      </c>
      <c r="AU10" s="47"/>
      <c r="AV10" s="53">
        <f>COUNTIF($E10:$AS10,"迟")</f>
        <v>0</v>
      </c>
      <c r="AW10" s="49">
        <f>COUNTIF($E10:$AS10,"忘")</f>
        <v>0</v>
      </c>
      <c r="AX10" s="49">
        <f>COUNTIF($E10:$AS10,"差")</f>
        <v>0</v>
      </c>
      <c r="AY10" s="49">
        <f>COUNTIF($E10:$AS10,"团")</f>
        <v>0</v>
      </c>
      <c r="AZ10" s="49">
        <f>COUNTIF($E10:$AS10,"换")</f>
        <v>0</v>
      </c>
      <c r="BA10" s="49">
        <f>COUNTIF($E10:$AS10,"缺")</f>
        <v>0</v>
      </c>
      <c r="BB10" s="49">
        <f>COUNTIF($E10:$AS10,"年")</f>
        <v>0</v>
      </c>
      <c r="BC10" s="49">
        <f>COUNTIF($E10:$AS10,"事")</f>
        <v>0</v>
      </c>
      <c r="BD10" s="49">
        <f>COUNTIF($E10:$AS10,"病")</f>
        <v>0</v>
      </c>
      <c r="BE10" s="49">
        <f>COUNTIF($E10:$AS10,"婚")</f>
        <v>0</v>
      </c>
      <c r="BF10" s="49">
        <f>COUNTIF($E10:$AS10,"产")</f>
        <v>0</v>
      </c>
      <c r="BG10" s="54">
        <f>COUNTIF($E10:$AS10,"丧")</f>
        <v>0</v>
      </c>
      <c r="BH10" s="5"/>
      <c r="BI10" s="5"/>
      <c r="BJ10" s="6"/>
      <c r="BK10" s="6"/>
    </row>
    <row r="11" spans="1:63" ht="15" customHeight="1" x14ac:dyDescent="0.15">
      <c r="A11" s="42">
        <f t="shared" si="4"/>
        <v>5</v>
      </c>
      <c r="B11" s="43" t="s">
        <v>117</v>
      </c>
      <c r="C11" s="52" t="s">
        <v>34</v>
      </c>
      <c r="D11" s="45" t="s">
        <v>263</v>
      </c>
      <c r="E11" s="105"/>
      <c r="F11" s="180"/>
      <c r="G11" s="105"/>
      <c r="H11" s="106"/>
      <c r="I11" s="106"/>
      <c r="J11" s="105"/>
      <c r="K11" s="105"/>
      <c r="L11" s="105"/>
      <c r="M11" s="105"/>
      <c r="N11" s="137"/>
      <c r="O11" s="199"/>
      <c r="P11" s="200"/>
      <c r="Q11" s="180"/>
      <c r="R11" s="180"/>
      <c r="S11" s="180"/>
      <c r="T11" s="180"/>
      <c r="U11" s="180"/>
      <c r="V11" s="200"/>
      <c r="W11" s="200"/>
      <c r="X11" s="180"/>
      <c r="Y11" s="180"/>
      <c r="Z11" s="180"/>
      <c r="AA11" s="180"/>
      <c r="AB11" s="180"/>
      <c r="AC11" s="200"/>
      <c r="AD11" s="200"/>
      <c r="AE11" s="180"/>
      <c r="AF11" s="180"/>
      <c r="AG11" s="180"/>
      <c r="AH11" s="180"/>
      <c r="AI11" s="180"/>
      <c r="AJ11" s="200"/>
      <c r="AK11" s="200"/>
      <c r="AL11" s="180"/>
      <c r="AM11" s="180"/>
      <c r="AN11" s="180"/>
      <c r="AO11" s="180"/>
      <c r="AP11" s="180"/>
      <c r="AQ11" s="200"/>
      <c r="AR11" s="200"/>
      <c r="AS11" s="180"/>
      <c r="AT11" s="46">
        <f>COUNTIF($O11:$AS11,"S")+COUNTIF($O11:$AS11,"迟")+COUNTIF($O11:$AS11,"忘")+COUNTIF($O11:$AS11,"差")+COUNTIF($O11:$AS11,"团")+COUNTIF($O11:$AS11,"年")+COUNTIF($O11:$AS11,"婚")+COUNTIF($O11:$AS11,"换")+COUNTIF($O11:$AS11,"丧")+COUNTIF($O11:$AS11,"事")+COUNTIF($O11:$AS11,"病")+COUNTIF($O11:$AS11,"缺")</f>
        <v>0</v>
      </c>
      <c r="AU11" s="47"/>
      <c r="AV11" s="53">
        <f>COUNTIF($E11:$AS11,"迟")</f>
        <v>0</v>
      </c>
      <c r="AW11" s="49">
        <f>COUNTIF($E11:$AS11,"忘")</f>
        <v>0</v>
      </c>
      <c r="AX11" s="49">
        <f>COUNTIF($E11:$AS11,"差")</f>
        <v>0</v>
      </c>
      <c r="AY11" s="49">
        <f>COUNTIF($E11:$AS11,"团")</f>
        <v>0</v>
      </c>
      <c r="AZ11" s="49">
        <f>COUNTIF($E11:$AS11,"换")</f>
        <v>0</v>
      </c>
      <c r="BA11" s="49">
        <f>COUNTIF($E11:$AS11,"缺")</f>
        <v>0</v>
      </c>
      <c r="BB11" s="49">
        <f>COUNTIF($E11:$AS11,"年")</f>
        <v>0</v>
      </c>
      <c r="BC11" s="49">
        <f>COUNTIF($E11:$AS11,"事")</f>
        <v>0</v>
      </c>
      <c r="BD11" s="49">
        <f>COUNTIF($E11:$AS11,"病")</f>
        <v>0</v>
      </c>
      <c r="BE11" s="49">
        <f>COUNTIF($E11:$AS11,"婚")</f>
        <v>0</v>
      </c>
      <c r="BF11" s="49">
        <f>COUNTIF($E11:$AS11,"产")</f>
        <v>0</v>
      </c>
      <c r="BG11" s="54">
        <f>COUNTIF($E11:$AS11,"丧")</f>
        <v>0</v>
      </c>
      <c r="BH11" s="5"/>
      <c r="BI11" s="5"/>
      <c r="BJ11" s="6"/>
      <c r="BK11" s="6"/>
    </row>
    <row r="12" spans="1:63" ht="15" customHeight="1" x14ac:dyDescent="0.15">
      <c r="A12" s="42">
        <f t="shared" si="4"/>
        <v>6</v>
      </c>
      <c r="B12" s="43" t="s">
        <v>116</v>
      </c>
      <c r="C12" s="52" t="s">
        <v>146</v>
      </c>
      <c r="D12" s="45" t="s">
        <v>180</v>
      </c>
      <c r="E12" s="105"/>
      <c r="F12" s="180"/>
      <c r="G12" s="105"/>
      <c r="H12" s="106"/>
      <c r="I12" s="106"/>
      <c r="J12" s="105"/>
      <c r="K12" s="105"/>
      <c r="L12" s="105"/>
      <c r="M12" s="105"/>
      <c r="N12" s="137"/>
      <c r="O12" s="199"/>
      <c r="P12" s="200"/>
      <c r="Q12" s="180"/>
      <c r="R12" s="180"/>
      <c r="S12" s="180"/>
      <c r="T12" s="180"/>
      <c r="U12" s="180"/>
      <c r="V12" s="200"/>
      <c r="W12" s="200"/>
      <c r="X12" s="180"/>
      <c r="Y12" s="180"/>
      <c r="Z12" s="180"/>
      <c r="AA12" s="180"/>
      <c r="AB12" s="180"/>
      <c r="AC12" s="200"/>
      <c r="AD12" s="200"/>
      <c r="AE12" s="180"/>
      <c r="AF12" s="180"/>
      <c r="AG12" s="180"/>
      <c r="AH12" s="180"/>
      <c r="AI12" s="180"/>
      <c r="AJ12" s="200"/>
      <c r="AK12" s="200"/>
      <c r="AL12" s="180"/>
      <c r="AM12" s="180"/>
      <c r="AN12" s="180"/>
      <c r="AO12" s="180"/>
      <c r="AP12" s="180"/>
      <c r="AQ12" s="200"/>
      <c r="AR12" s="200"/>
      <c r="AS12" s="180"/>
      <c r="AT12" s="46">
        <f>COUNTIF($O12:$AS12,"S")+COUNTIF($O12:$AS12,"迟")+COUNTIF($O12:$AS12,"忘")+COUNTIF($O12:$AS12,"差")+COUNTIF($O12:$AS12,"团")+COUNTIF($O12:$AS12,"年")+COUNTIF($O12:$AS12,"婚")+COUNTIF($O12:$AS12,"换")+COUNTIF($O12:$AS12,"丧")+COUNTIF($O12:$AS12,"事")+COUNTIF($O12:$AS12,"病")+COUNTIF($O12:$AS12,"缺")</f>
        <v>0</v>
      </c>
      <c r="AU12" s="47"/>
      <c r="AV12" s="53">
        <f>COUNTIF($E12:$AS12,"迟")</f>
        <v>0</v>
      </c>
      <c r="AW12" s="49">
        <f>COUNTIF($E12:$AS12,"忘")</f>
        <v>0</v>
      </c>
      <c r="AX12" s="49">
        <f>COUNTIF($E12:$AS12,"差")</f>
        <v>0</v>
      </c>
      <c r="AY12" s="49">
        <f>COUNTIF($E12:$AS12,"团")</f>
        <v>0</v>
      </c>
      <c r="AZ12" s="49">
        <f>COUNTIF($E12:$AS12,"换")</f>
        <v>0</v>
      </c>
      <c r="BA12" s="49">
        <f>COUNTIF($E12:$AS12,"缺")</f>
        <v>0</v>
      </c>
      <c r="BB12" s="49">
        <f>COUNTIF($E12:$AS12,"年")</f>
        <v>0</v>
      </c>
      <c r="BC12" s="49">
        <f>COUNTIF($E12:$AS12,"事")</f>
        <v>0</v>
      </c>
      <c r="BD12" s="49">
        <f>COUNTIF($E12:$AS12,"病")</f>
        <v>0</v>
      </c>
      <c r="BE12" s="49">
        <f>COUNTIF($E12:$AS12,"婚")</f>
        <v>0</v>
      </c>
      <c r="BF12" s="49">
        <f>COUNTIF($E12:$AS12,"产")</f>
        <v>0</v>
      </c>
      <c r="BG12" s="54">
        <f>COUNTIF($E12:$AS12,"丧")</f>
        <v>0</v>
      </c>
      <c r="BH12" s="5"/>
      <c r="BI12" s="5"/>
      <c r="BJ12" s="6"/>
      <c r="BK12" s="6"/>
    </row>
    <row r="13" spans="1:63" ht="15" customHeight="1" x14ac:dyDescent="0.15">
      <c r="A13" s="42">
        <f t="shared" si="4"/>
        <v>7</v>
      </c>
      <c r="B13" s="43" t="s">
        <v>117</v>
      </c>
      <c r="C13" s="52" t="s">
        <v>147</v>
      </c>
      <c r="D13" s="45" t="s">
        <v>262</v>
      </c>
      <c r="E13" s="105"/>
      <c r="F13" s="180"/>
      <c r="G13" s="105"/>
      <c r="H13" s="106"/>
      <c r="I13" s="106"/>
      <c r="J13" s="105"/>
      <c r="K13" s="105"/>
      <c r="L13" s="105"/>
      <c r="M13" s="105"/>
      <c r="N13" s="137"/>
      <c r="O13" s="199"/>
      <c r="P13" s="200"/>
      <c r="Q13" s="180"/>
      <c r="R13" s="180"/>
      <c r="S13" s="180"/>
      <c r="T13" s="180"/>
      <c r="U13" s="180"/>
      <c r="V13" s="200"/>
      <c r="W13" s="200"/>
      <c r="X13" s="180"/>
      <c r="Y13" s="180"/>
      <c r="Z13" s="180"/>
      <c r="AA13" s="180"/>
      <c r="AB13" s="180"/>
      <c r="AC13" s="200"/>
      <c r="AD13" s="200"/>
      <c r="AE13" s="180"/>
      <c r="AF13" s="180"/>
      <c r="AG13" s="180"/>
      <c r="AH13" s="180"/>
      <c r="AI13" s="180"/>
      <c r="AJ13" s="200"/>
      <c r="AK13" s="200"/>
      <c r="AL13" s="180"/>
      <c r="AM13" s="180"/>
      <c r="AN13" s="180"/>
      <c r="AO13" s="180"/>
      <c r="AP13" s="180"/>
      <c r="AQ13" s="200"/>
      <c r="AR13" s="200"/>
      <c r="AS13" s="180"/>
      <c r="AT13" s="46">
        <f>COUNTIF($O13:$AS13,"S")+COUNTIF($O13:$AS13,"迟")+COUNTIF($O13:$AS13,"忘")+COUNTIF($O13:$AS13,"差")+COUNTIF($O13:$AS13,"团")+COUNTIF($O13:$AS13,"年")+COUNTIF($O13:$AS13,"婚")+COUNTIF($O13:$AS13,"换")+COUNTIF($O13:$AS13,"丧")+COUNTIF($O13:$AS13,"事")+COUNTIF($O13:$AS13,"病")+COUNTIF($O13:$AS13,"缺")</f>
        <v>0</v>
      </c>
      <c r="AU13" s="47"/>
      <c r="AV13" s="53">
        <f>COUNTIF($E13:$AS13,"迟")</f>
        <v>0</v>
      </c>
      <c r="AW13" s="49">
        <f>COUNTIF($E13:$AS13,"忘")</f>
        <v>0</v>
      </c>
      <c r="AX13" s="49">
        <f>COUNTIF($E13:$AS13,"差")</f>
        <v>0</v>
      </c>
      <c r="AY13" s="49">
        <f>COUNTIF($E13:$AS13,"团")</f>
        <v>0</v>
      </c>
      <c r="AZ13" s="49">
        <f>COUNTIF($E13:$AS13,"换")</f>
        <v>0</v>
      </c>
      <c r="BA13" s="49">
        <f>COUNTIF($E13:$AS13,"缺")</f>
        <v>0</v>
      </c>
      <c r="BB13" s="49">
        <f>COUNTIF($E13:$AS13,"年")</f>
        <v>0</v>
      </c>
      <c r="BC13" s="49">
        <f>COUNTIF($E13:$AS13,"事")</f>
        <v>0</v>
      </c>
      <c r="BD13" s="49">
        <f>COUNTIF($E13:$AS13,"病")</f>
        <v>0</v>
      </c>
      <c r="BE13" s="49">
        <f>COUNTIF($E13:$AS13,"婚")</f>
        <v>0</v>
      </c>
      <c r="BF13" s="49">
        <f>COUNTIF($E13:$AS13,"产")</f>
        <v>0</v>
      </c>
      <c r="BG13" s="54">
        <f>COUNTIF($E13:$AS13,"丧")</f>
        <v>0</v>
      </c>
      <c r="BH13" s="5"/>
      <c r="BI13" s="5"/>
      <c r="BJ13" s="6"/>
      <c r="BK13" s="6"/>
    </row>
    <row r="14" spans="1:63" ht="15" customHeight="1" x14ac:dyDescent="0.15">
      <c r="A14" s="42">
        <f t="shared" si="4"/>
        <v>8</v>
      </c>
      <c r="B14" s="43" t="s">
        <v>117</v>
      </c>
      <c r="C14" s="52" t="s">
        <v>24</v>
      </c>
      <c r="D14" s="45" t="s">
        <v>145</v>
      </c>
      <c r="E14" s="105"/>
      <c r="F14" s="180"/>
      <c r="G14" s="105"/>
      <c r="H14" s="106"/>
      <c r="I14" s="106"/>
      <c r="J14" s="105"/>
      <c r="K14" s="105"/>
      <c r="L14" s="105"/>
      <c r="M14" s="105"/>
      <c r="N14" s="137"/>
      <c r="O14" s="199"/>
      <c r="P14" s="200"/>
      <c r="Q14" s="180"/>
      <c r="R14" s="180"/>
      <c r="S14" s="180"/>
      <c r="T14" s="180"/>
      <c r="U14" s="180"/>
      <c r="V14" s="200"/>
      <c r="W14" s="200"/>
      <c r="X14" s="180"/>
      <c r="Y14" s="180"/>
      <c r="Z14" s="180"/>
      <c r="AA14" s="180"/>
      <c r="AB14" s="180"/>
      <c r="AC14" s="200"/>
      <c r="AD14" s="200"/>
      <c r="AE14" s="180"/>
      <c r="AF14" s="180"/>
      <c r="AG14" s="180"/>
      <c r="AH14" s="180"/>
      <c r="AI14" s="180"/>
      <c r="AJ14" s="200"/>
      <c r="AK14" s="200"/>
      <c r="AL14" s="180"/>
      <c r="AM14" s="180"/>
      <c r="AN14" s="180"/>
      <c r="AO14" s="180"/>
      <c r="AP14" s="180"/>
      <c r="AQ14" s="200"/>
      <c r="AR14" s="200"/>
      <c r="AS14" s="180"/>
      <c r="AT14" s="46">
        <f>COUNTIF($O14:$AS14,"S")+COUNTIF($O14:$AS14,"迟")+COUNTIF($O14:$AS14,"忘")+COUNTIF($O14:$AS14,"差")+COUNTIF($O14:$AS14,"团")+COUNTIF($O14:$AS14,"年")+COUNTIF($O14:$AS14,"婚")+COUNTIF($O14:$AS14,"换")+COUNTIF($O14:$AS14,"丧")+COUNTIF($O14:$AS14,"事")+COUNTIF($O14:$AS14,"病")+COUNTIF($O14:$AS14,"缺")</f>
        <v>0</v>
      </c>
      <c r="AU14" s="47"/>
      <c r="AV14" s="53">
        <f>COUNTIF($E14:$AS14,"迟")</f>
        <v>0</v>
      </c>
      <c r="AW14" s="49">
        <f>COUNTIF($E14:$AS14,"忘")</f>
        <v>0</v>
      </c>
      <c r="AX14" s="49">
        <f>COUNTIF($E14:$AS14,"差")</f>
        <v>0</v>
      </c>
      <c r="AY14" s="49">
        <f>COUNTIF($E14:$AS14,"团")</f>
        <v>0</v>
      </c>
      <c r="AZ14" s="49">
        <f>COUNTIF($E14:$AS14,"换")</f>
        <v>0</v>
      </c>
      <c r="BA14" s="49">
        <f>COUNTIF($E14:$AS14,"缺")</f>
        <v>0</v>
      </c>
      <c r="BB14" s="49">
        <f>COUNTIF($E14:$AS14,"年")</f>
        <v>0</v>
      </c>
      <c r="BC14" s="49">
        <f>COUNTIF($E14:$AS14,"事")</f>
        <v>0</v>
      </c>
      <c r="BD14" s="49">
        <f>COUNTIF($E14:$AS14,"病")</f>
        <v>0</v>
      </c>
      <c r="BE14" s="49">
        <f>COUNTIF($E14:$AS14,"婚")</f>
        <v>0</v>
      </c>
      <c r="BF14" s="49">
        <f>COUNTIF($E14:$AS14,"产")</f>
        <v>0</v>
      </c>
      <c r="BG14" s="54">
        <f>COUNTIF($E14:$AS14,"丧")</f>
        <v>0</v>
      </c>
      <c r="BH14" s="5"/>
      <c r="BI14" s="5"/>
      <c r="BJ14" s="6"/>
      <c r="BK14" s="6"/>
    </row>
    <row r="15" spans="1:63" ht="15" customHeight="1" x14ac:dyDescent="0.15">
      <c r="A15" s="42">
        <f t="shared" si="4"/>
        <v>9</v>
      </c>
      <c r="B15" s="43" t="s">
        <v>117</v>
      </c>
      <c r="C15" s="52" t="s">
        <v>155</v>
      </c>
      <c r="D15" s="45" t="s">
        <v>145</v>
      </c>
      <c r="E15" s="105"/>
      <c r="F15" s="180"/>
      <c r="G15" s="105"/>
      <c r="H15" s="106"/>
      <c r="I15" s="106"/>
      <c r="J15" s="105"/>
      <c r="K15" s="105"/>
      <c r="L15" s="105"/>
      <c r="M15" s="105"/>
      <c r="N15" s="137"/>
      <c r="O15" s="199"/>
      <c r="P15" s="200"/>
      <c r="Q15" s="180"/>
      <c r="R15" s="180"/>
      <c r="S15" s="180"/>
      <c r="T15" s="180"/>
      <c r="U15" s="180"/>
      <c r="V15" s="200"/>
      <c r="W15" s="200"/>
      <c r="X15" s="180"/>
      <c r="Y15" s="180"/>
      <c r="Z15" s="180"/>
      <c r="AA15" s="180"/>
      <c r="AB15" s="180"/>
      <c r="AC15" s="200"/>
      <c r="AD15" s="200"/>
      <c r="AE15" s="180"/>
      <c r="AF15" s="180"/>
      <c r="AG15" s="180"/>
      <c r="AH15" s="180"/>
      <c r="AI15" s="180"/>
      <c r="AJ15" s="200"/>
      <c r="AK15" s="200"/>
      <c r="AL15" s="180"/>
      <c r="AM15" s="180"/>
      <c r="AN15" s="180"/>
      <c r="AO15" s="180"/>
      <c r="AP15" s="180"/>
      <c r="AQ15" s="200"/>
      <c r="AR15" s="200"/>
      <c r="AS15" s="180"/>
      <c r="AT15" s="46">
        <f>COUNTIF($O15:$AS15,"S")+COUNTIF($O15:$AS15,"迟")+COUNTIF($O15:$AS15,"忘")+COUNTIF($O15:$AS15,"差")+COUNTIF($O15:$AS15,"团")+COUNTIF($O15:$AS15,"年")+COUNTIF($O15:$AS15,"婚")+COUNTIF($O15:$AS15,"换")+COUNTIF($O15:$AS15,"丧")+COUNTIF($O15:$AS15,"事")+COUNTIF($O15:$AS15,"病")+COUNTIF($O15:$AS15,"缺")</f>
        <v>0</v>
      </c>
      <c r="AU15" s="47"/>
      <c r="AV15" s="53">
        <f>COUNTIF($E15:$AS15,"迟")</f>
        <v>0</v>
      </c>
      <c r="AW15" s="49">
        <f>COUNTIF($E15:$AS15,"忘")</f>
        <v>0</v>
      </c>
      <c r="AX15" s="49">
        <f>COUNTIF($E15:$AS15,"差")</f>
        <v>0</v>
      </c>
      <c r="AY15" s="49">
        <f>COUNTIF($E15:$AS15,"团")</f>
        <v>0</v>
      </c>
      <c r="AZ15" s="49">
        <f>COUNTIF($E15:$AS15,"换")</f>
        <v>0</v>
      </c>
      <c r="BA15" s="49">
        <f>COUNTIF($E15:$AS15,"缺")</f>
        <v>0</v>
      </c>
      <c r="BB15" s="49">
        <f>COUNTIF($E15:$AS15,"年")</f>
        <v>0</v>
      </c>
      <c r="BC15" s="49">
        <f>COUNTIF($E15:$AS15,"事")</f>
        <v>0</v>
      </c>
      <c r="BD15" s="49">
        <f>COUNTIF($E15:$AS15,"病")</f>
        <v>0</v>
      </c>
      <c r="BE15" s="49">
        <f>COUNTIF($E15:$AS15,"婚")</f>
        <v>0</v>
      </c>
      <c r="BF15" s="49">
        <f>COUNTIF($E15:$AS15,"产")</f>
        <v>0</v>
      </c>
      <c r="BG15" s="54">
        <f>COUNTIF($E15:$AS15,"丧")</f>
        <v>0</v>
      </c>
      <c r="BH15" s="5"/>
      <c r="BI15" s="5"/>
      <c r="BJ15" s="6"/>
      <c r="BK15" s="6"/>
    </row>
    <row r="16" spans="1:63" ht="15" customHeight="1" x14ac:dyDescent="0.15">
      <c r="A16" s="42">
        <f t="shared" si="4"/>
        <v>10</v>
      </c>
      <c r="B16" s="43" t="s">
        <v>176</v>
      </c>
      <c r="C16" s="52" t="s">
        <v>177</v>
      </c>
      <c r="D16" s="45" t="s">
        <v>178</v>
      </c>
      <c r="E16" s="105"/>
      <c r="F16" s="180"/>
      <c r="G16" s="105"/>
      <c r="H16" s="106"/>
      <c r="I16" s="106"/>
      <c r="J16" s="105"/>
      <c r="K16" s="105"/>
      <c r="L16" s="105"/>
      <c r="M16" s="105"/>
      <c r="N16" s="137"/>
      <c r="O16" s="199"/>
      <c r="P16" s="200"/>
      <c r="Q16" s="180"/>
      <c r="R16" s="180"/>
      <c r="S16" s="180"/>
      <c r="T16" s="180"/>
      <c r="U16" s="180"/>
      <c r="V16" s="200"/>
      <c r="W16" s="200"/>
      <c r="X16" s="180"/>
      <c r="Y16" s="180"/>
      <c r="Z16" s="180"/>
      <c r="AA16" s="180"/>
      <c r="AB16" s="180"/>
      <c r="AC16" s="200"/>
      <c r="AD16" s="200"/>
      <c r="AE16" s="180"/>
      <c r="AF16" s="180"/>
      <c r="AG16" s="180"/>
      <c r="AH16" s="180"/>
      <c r="AI16" s="180"/>
      <c r="AJ16" s="200"/>
      <c r="AK16" s="200"/>
      <c r="AL16" s="180"/>
      <c r="AM16" s="180"/>
      <c r="AN16" s="180"/>
      <c r="AO16" s="180"/>
      <c r="AP16" s="180"/>
      <c r="AQ16" s="200"/>
      <c r="AR16" s="200"/>
      <c r="AS16" s="180"/>
      <c r="AT16" s="46">
        <f>COUNTIF($O16:$AS16,"S")+COUNTIF($O16:$AS16,"迟")+COUNTIF($O16:$AS16,"忘")+COUNTIF($O16:$AS16,"差")+COUNTIF($O16:$AS16,"团")+COUNTIF($O16:$AS16,"年")+COUNTIF($O16:$AS16,"婚")+COUNTIF($O16:$AS16,"换")+COUNTIF($O16:$AS16,"丧")+COUNTIF($O16:$AS16,"事")+COUNTIF($O16:$AS16,"病")+COUNTIF($O16:$AS16,"缺")</f>
        <v>0</v>
      </c>
      <c r="AU16" s="47"/>
      <c r="AV16" s="53">
        <f>COUNTIF($E16:$AS16,"迟")</f>
        <v>0</v>
      </c>
      <c r="AW16" s="49">
        <f>COUNTIF($E16:$AS16,"忘")</f>
        <v>0</v>
      </c>
      <c r="AX16" s="49">
        <f>COUNTIF($E16:$AS16,"差")</f>
        <v>0</v>
      </c>
      <c r="AY16" s="49">
        <f>COUNTIF($E16:$AS16,"团")</f>
        <v>0</v>
      </c>
      <c r="AZ16" s="49">
        <f>COUNTIF($E16:$AS16,"换")</f>
        <v>0</v>
      </c>
      <c r="BA16" s="49">
        <f>COUNTIF($E16:$AS16,"缺")</f>
        <v>0</v>
      </c>
      <c r="BB16" s="49">
        <f>COUNTIF($E16:$AS16,"年")</f>
        <v>0</v>
      </c>
      <c r="BC16" s="49">
        <f>COUNTIF($E16:$AS16,"事")</f>
        <v>0</v>
      </c>
      <c r="BD16" s="49">
        <f>COUNTIF($E16:$AS16,"病")</f>
        <v>0</v>
      </c>
      <c r="BE16" s="49">
        <f>COUNTIF($E16:$AS16,"婚")</f>
        <v>0</v>
      </c>
      <c r="BF16" s="49">
        <f>COUNTIF($E16:$AS16,"产")</f>
        <v>0</v>
      </c>
      <c r="BG16" s="54">
        <f>COUNTIF($E16:$AS16,"丧")</f>
        <v>0</v>
      </c>
      <c r="BH16" s="5"/>
      <c r="BI16" s="5"/>
      <c r="BJ16" s="6"/>
      <c r="BK16" s="6"/>
    </row>
    <row r="17" spans="1:63" ht="15" customHeight="1" x14ac:dyDescent="0.15">
      <c r="A17" s="42">
        <f t="shared" si="4"/>
        <v>11</v>
      </c>
      <c r="B17" s="43" t="s">
        <v>117</v>
      </c>
      <c r="C17" s="52" t="s">
        <v>129</v>
      </c>
      <c r="D17" s="45" t="s">
        <v>224</v>
      </c>
      <c r="E17" s="105"/>
      <c r="F17" s="180"/>
      <c r="G17" s="105"/>
      <c r="H17" s="106"/>
      <c r="I17" s="106"/>
      <c r="J17" s="105"/>
      <c r="K17" s="105"/>
      <c r="L17" s="105"/>
      <c r="M17" s="105"/>
      <c r="N17" s="137"/>
      <c r="O17" s="199"/>
      <c r="P17" s="200"/>
      <c r="Q17" s="180"/>
      <c r="R17" s="180"/>
      <c r="S17" s="180"/>
      <c r="T17" s="180"/>
      <c r="U17" s="180"/>
      <c r="V17" s="200"/>
      <c r="W17" s="200"/>
      <c r="X17" s="180"/>
      <c r="Y17" s="180"/>
      <c r="Z17" s="180"/>
      <c r="AA17" s="180"/>
      <c r="AB17" s="180"/>
      <c r="AC17" s="200"/>
      <c r="AD17" s="200"/>
      <c r="AE17" s="180"/>
      <c r="AF17" s="180"/>
      <c r="AG17" s="180"/>
      <c r="AH17" s="180"/>
      <c r="AI17" s="180"/>
      <c r="AJ17" s="200"/>
      <c r="AK17" s="200"/>
      <c r="AL17" s="180"/>
      <c r="AM17" s="180"/>
      <c r="AN17" s="180"/>
      <c r="AO17" s="180"/>
      <c r="AP17" s="180"/>
      <c r="AQ17" s="200"/>
      <c r="AR17" s="200"/>
      <c r="AS17" s="180"/>
      <c r="AT17" s="46">
        <f>COUNTIF($O17:$AS17,"S")+COUNTIF($O17:$AS17,"迟")+COUNTIF($O17:$AS17,"忘")+COUNTIF($O17:$AS17,"差")+COUNTIF($O17:$AS17,"团")+COUNTIF($O17:$AS17,"年")+COUNTIF($O17:$AS17,"婚")+COUNTIF($O17:$AS17,"换")+COUNTIF($O17:$AS17,"丧")+COUNTIF($O17:$AS17,"事")+COUNTIF($O17:$AS17,"病")+COUNTIF($O17:$AS17,"缺")</f>
        <v>0</v>
      </c>
      <c r="AU17" s="47"/>
      <c r="AV17" s="53">
        <f>COUNTIF($E17:$AS17,"迟")</f>
        <v>0</v>
      </c>
      <c r="AW17" s="49">
        <f>COUNTIF($E17:$AS17,"忘")</f>
        <v>0</v>
      </c>
      <c r="AX17" s="49">
        <f>COUNTIF($E17:$AS17,"差")</f>
        <v>0</v>
      </c>
      <c r="AY17" s="49">
        <f>COUNTIF($E17:$AS17,"团")</f>
        <v>0</v>
      </c>
      <c r="AZ17" s="49">
        <f>COUNTIF($E17:$AS17,"换")</f>
        <v>0</v>
      </c>
      <c r="BA17" s="49">
        <f>COUNTIF($E17:$AS17,"缺")</f>
        <v>0</v>
      </c>
      <c r="BB17" s="49">
        <f>COUNTIF($E17:$AS17,"年")</f>
        <v>0</v>
      </c>
      <c r="BC17" s="49">
        <f>COUNTIF($E17:$AS17,"事")</f>
        <v>0</v>
      </c>
      <c r="BD17" s="49">
        <f>COUNTIF($E17:$AS17,"病")</f>
        <v>0</v>
      </c>
      <c r="BE17" s="49">
        <f>COUNTIF($E17:$AS17,"婚")</f>
        <v>0</v>
      </c>
      <c r="BF17" s="49">
        <f>COUNTIF($E17:$AS17,"产")</f>
        <v>0</v>
      </c>
      <c r="BG17" s="54">
        <f>COUNTIF($E17:$AS17,"丧")</f>
        <v>0</v>
      </c>
      <c r="BH17" s="5"/>
      <c r="BI17" s="5"/>
      <c r="BJ17" s="6"/>
      <c r="BK17" s="6"/>
    </row>
    <row r="18" spans="1:63" ht="15" customHeight="1" x14ac:dyDescent="0.15">
      <c r="A18" s="42">
        <f t="shared" si="4"/>
        <v>12</v>
      </c>
      <c r="B18" s="43" t="s">
        <v>117</v>
      </c>
      <c r="C18" s="55" t="s">
        <v>198</v>
      </c>
      <c r="D18" s="45" t="s">
        <v>223</v>
      </c>
      <c r="E18" s="105"/>
      <c r="F18" s="180"/>
      <c r="G18" s="105"/>
      <c r="H18" s="106"/>
      <c r="I18" s="106"/>
      <c r="J18" s="105"/>
      <c r="K18" s="105"/>
      <c r="L18" s="105"/>
      <c r="M18" s="105"/>
      <c r="N18" s="137"/>
      <c r="O18" s="199"/>
      <c r="P18" s="200"/>
      <c r="Q18" s="180"/>
      <c r="R18" s="180"/>
      <c r="S18" s="180"/>
      <c r="T18" s="180"/>
      <c r="U18" s="180"/>
      <c r="V18" s="200"/>
      <c r="W18" s="200"/>
      <c r="X18" s="180"/>
      <c r="Y18" s="180"/>
      <c r="Z18" s="180"/>
      <c r="AA18" s="180"/>
      <c r="AB18" s="180"/>
      <c r="AC18" s="200"/>
      <c r="AD18" s="200"/>
      <c r="AE18" s="180"/>
      <c r="AF18" s="180"/>
      <c r="AG18" s="180"/>
      <c r="AH18" s="180"/>
      <c r="AI18" s="180"/>
      <c r="AJ18" s="200"/>
      <c r="AK18" s="200"/>
      <c r="AL18" s="180"/>
      <c r="AM18" s="180"/>
      <c r="AN18" s="180"/>
      <c r="AO18" s="180"/>
      <c r="AP18" s="180"/>
      <c r="AQ18" s="200"/>
      <c r="AR18" s="200"/>
      <c r="AS18" s="180"/>
      <c r="AT18" s="46">
        <f>COUNTIF($O18:$AS18,"S")+COUNTIF($O18:$AS18,"迟")+COUNTIF($O18:$AS18,"忘")+COUNTIF($O18:$AS18,"差")+COUNTIF($O18:$AS18,"团")+COUNTIF($O18:$AS18,"年")+COUNTIF($O18:$AS18,"婚")+COUNTIF($O18:$AS18,"换")+COUNTIF($O18:$AS18,"丧")+COUNTIF($O18:$AS18,"事")+COUNTIF($O18:$AS18,"病")+COUNTIF($O18:$AS18,"缺")</f>
        <v>0</v>
      </c>
      <c r="AU18" s="47"/>
      <c r="AV18" s="53">
        <f>COUNTIF($E18:$AS18,"迟")</f>
        <v>0</v>
      </c>
      <c r="AW18" s="49">
        <f>COUNTIF($E18:$AS18,"忘")</f>
        <v>0</v>
      </c>
      <c r="AX18" s="49">
        <f>COUNTIF($E18:$AS18,"差")</f>
        <v>0</v>
      </c>
      <c r="AY18" s="49">
        <f>COUNTIF($E18:$AS18,"团")</f>
        <v>0</v>
      </c>
      <c r="AZ18" s="49">
        <f>COUNTIF($E18:$AS18,"换")</f>
        <v>0</v>
      </c>
      <c r="BA18" s="49">
        <f>COUNTIF($E18:$AS18,"缺")</f>
        <v>0</v>
      </c>
      <c r="BB18" s="49">
        <f>COUNTIF($E18:$AS18,"年")</f>
        <v>0</v>
      </c>
      <c r="BC18" s="49">
        <f>COUNTIF($E18:$AS18,"事")</f>
        <v>0</v>
      </c>
      <c r="BD18" s="49">
        <f>COUNTIF($E18:$AS18,"病")</f>
        <v>0</v>
      </c>
      <c r="BE18" s="49">
        <f>COUNTIF($E18:$AS18,"婚")</f>
        <v>0</v>
      </c>
      <c r="BF18" s="49">
        <f>COUNTIF($E18:$AS18,"产")</f>
        <v>0</v>
      </c>
      <c r="BG18" s="54">
        <f>COUNTIF($E18:$AS18,"丧")</f>
        <v>0</v>
      </c>
      <c r="BH18" s="5"/>
      <c r="BI18" s="5"/>
      <c r="BJ18" s="6"/>
      <c r="BK18" s="6"/>
    </row>
    <row r="19" spans="1:63" ht="15" customHeight="1" x14ac:dyDescent="0.15">
      <c r="A19" s="42">
        <f t="shared" si="4"/>
        <v>13</v>
      </c>
      <c r="B19" s="43" t="s">
        <v>117</v>
      </c>
      <c r="C19" s="55" t="s">
        <v>251</v>
      </c>
      <c r="D19" s="55" t="s">
        <v>252</v>
      </c>
      <c r="E19" s="107"/>
      <c r="F19" s="181"/>
      <c r="G19" s="107"/>
      <c r="H19" s="111"/>
      <c r="I19" s="111"/>
      <c r="J19" s="107"/>
      <c r="K19" s="107"/>
      <c r="L19" s="107"/>
      <c r="M19" s="107"/>
      <c r="N19" s="138"/>
      <c r="O19" s="201"/>
      <c r="P19" s="202"/>
      <c r="Q19" s="181"/>
      <c r="R19" s="181"/>
      <c r="S19" s="181"/>
      <c r="T19" s="181"/>
      <c r="U19" s="181"/>
      <c r="V19" s="202"/>
      <c r="W19" s="202"/>
      <c r="X19" s="181"/>
      <c r="Y19" s="181"/>
      <c r="Z19" s="181"/>
      <c r="AA19" s="181"/>
      <c r="AB19" s="181"/>
      <c r="AC19" s="202"/>
      <c r="AD19" s="202"/>
      <c r="AE19" s="181"/>
      <c r="AF19" s="181"/>
      <c r="AG19" s="181"/>
      <c r="AH19" s="181"/>
      <c r="AI19" s="181"/>
      <c r="AJ19" s="202"/>
      <c r="AK19" s="202"/>
      <c r="AL19" s="181"/>
      <c r="AM19" s="181"/>
      <c r="AN19" s="181"/>
      <c r="AO19" s="181"/>
      <c r="AP19" s="181"/>
      <c r="AQ19" s="202"/>
      <c r="AR19" s="202"/>
      <c r="AS19" s="181"/>
      <c r="AT19" s="46">
        <f>COUNTIF($O19:$AS19,"S")+COUNTIF($O19:$AS19,"迟")+COUNTIF($O19:$AS19,"忘")+COUNTIF($O19:$AS19,"差")+COUNTIF($O19:$AS19,"团")+COUNTIF($O19:$AS19,"年")+COUNTIF($O19:$AS19,"婚")+COUNTIF($O19:$AS19,"换")+COUNTIF($O19:$AS19,"丧")+COUNTIF($O19:$AS19,"事")+COUNTIF($O19:$AS19,"病")+COUNTIF($O19:$AS19,"缺")</f>
        <v>0</v>
      </c>
      <c r="AU19" s="47"/>
      <c r="AV19" s="53">
        <f>COUNTIF($E19:$AS19,"迟")</f>
        <v>0</v>
      </c>
      <c r="AW19" s="49">
        <f>COUNTIF($E19:$AS19,"忘")</f>
        <v>0</v>
      </c>
      <c r="AX19" s="49">
        <f>COUNTIF($E19:$AS19,"差")</f>
        <v>0</v>
      </c>
      <c r="AY19" s="49">
        <f>COUNTIF($E19:$AS19,"团")</f>
        <v>0</v>
      </c>
      <c r="AZ19" s="49">
        <f>COUNTIF($E19:$AS19,"换")</f>
        <v>0</v>
      </c>
      <c r="BA19" s="49">
        <f>COUNTIF($E19:$AS19,"缺")</f>
        <v>0</v>
      </c>
      <c r="BB19" s="49">
        <f>COUNTIF($E19:$AS19,"年")</f>
        <v>0</v>
      </c>
      <c r="BC19" s="49">
        <f>COUNTIF($E19:$AS19,"事")</f>
        <v>0</v>
      </c>
      <c r="BD19" s="49">
        <f>COUNTIF($E19:$AS19,"病")</f>
        <v>0</v>
      </c>
      <c r="BE19" s="49">
        <f>COUNTIF($E19:$AS19,"婚")</f>
        <v>0</v>
      </c>
      <c r="BF19" s="49">
        <f>COUNTIF($E19:$AS19,"产")</f>
        <v>0</v>
      </c>
      <c r="BG19" s="54">
        <f>COUNTIF($E19:$AS19,"丧")</f>
        <v>0</v>
      </c>
      <c r="BH19" s="5"/>
      <c r="BI19" s="5"/>
      <c r="BJ19" s="6"/>
      <c r="BK19" s="6"/>
    </row>
    <row r="20" spans="1:63" ht="15" customHeight="1" x14ac:dyDescent="0.15">
      <c r="A20" s="42">
        <f t="shared" si="4"/>
        <v>14</v>
      </c>
      <c r="B20" s="56" t="s">
        <v>117</v>
      </c>
      <c r="C20" s="57" t="s">
        <v>39</v>
      </c>
      <c r="D20" s="58" t="s">
        <v>161</v>
      </c>
      <c r="E20" s="105"/>
      <c r="F20" s="180"/>
      <c r="G20" s="105"/>
      <c r="H20" s="106"/>
      <c r="I20" s="106"/>
      <c r="J20" s="105"/>
      <c r="K20" s="105"/>
      <c r="L20" s="105"/>
      <c r="M20" s="105"/>
      <c r="N20" s="137"/>
      <c r="O20" s="199"/>
      <c r="P20" s="200"/>
      <c r="Q20" s="180"/>
      <c r="R20" s="180"/>
      <c r="S20" s="180"/>
      <c r="T20" s="180"/>
      <c r="U20" s="180"/>
      <c r="V20" s="200"/>
      <c r="W20" s="200"/>
      <c r="X20" s="180"/>
      <c r="Y20" s="180"/>
      <c r="Z20" s="180"/>
      <c r="AA20" s="180"/>
      <c r="AB20" s="180"/>
      <c r="AC20" s="200"/>
      <c r="AD20" s="200"/>
      <c r="AE20" s="180"/>
      <c r="AF20" s="180"/>
      <c r="AG20" s="180"/>
      <c r="AH20" s="180"/>
      <c r="AI20" s="180"/>
      <c r="AJ20" s="200"/>
      <c r="AK20" s="200"/>
      <c r="AL20" s="180"/>
      <c r="AM20" s="180"/>
      <c r="AN20" s="180"/>
      <c r="AO20" s="180"/>
      <c r="AP20" s="180"/>
      <c r="AQ20" s="200"/>
      <c r="AR20" s="200"/>
      <c r="AS20" s="180"/>
      <c r="AT20" s="46">
        <f>COUNTIF($O20:$AS20,"S")+COUNTIF($O20:$AS20,"迟")+COUNTIF($O20:$AS20,"忘")+COUNTIF($O20:$AS20,"差")+COUNTIF($O20:$AS20,"团")+COUNTIF($O20:$AS20,"年")+COUNTIF($O20:$AS20,"婚")+COUNTIF($O20:$AS20,"换")+COUNTIF($O20:$AS20,"丧")+COUNTIF($O20:$AS20,"事")+COUNTIF($O20:$AS20,"病")+COUNTIF($O20:$AS20,"缺")</f>
        <v>0</v>
      </c>
      <c r="AU20" s="47"/>
      <c r="AV20" s="53">
        <f>COUNTIF($E20:$AS20,"迟")</f>
        <v>0</v>
      </c>
      <c r="AW20" s="49">
        <f>COUNTIF($E20:$AS20,"忘")</f>
        <v>0</v>
      </c>
      <c r="AX20" s="49">
        <f>COUNTIF($E20:$AS20,"差")</f>
        <v>0</v>
      </c>
      <c r="AY20" s="49">
        <f>COUNTIF($E20:$AS20,"团")</f>
        <v>0</v>
      </c>
      <c r="AZ20" s="49">
        <f>COUNTIF($E20:$AS20,"换")</f>
        <v>0</v>
      </c>
      <c r="BA20" s="49">
        <f>COUNTIF($E20:$AS20,"缺")</f>
        <v>0</v>
      </c>
      <c r="BB20" s="49">
        <f>COUNTIF($E20:$AS20,"年")</f>
        <v>0</v>
      </c>
      <c r="BC20" s="49">
        <f>COUNTIF($E20:$AS20,"事")</f>
        <v>0</v>
      </c>
      <c r="BD20" s="49">
        <f>COUNTIF($E20:$AS20,"病")</f>
        <v>0</v>
      </c>
      <c r="BE20" s="49">
        <f>COUNTIF($E20:$AS20,"婚")</f>
        <v>0</v>
      </c>
      <c r="BF20" s="49">
        <f>COUNTIF($E20:$AS20,"产")</f>
        <v>0</v>
      </c>
      <c r="BG20" s="54">
        <f>COUNTIF($E20:$AS20,"丧")</f>
        <v>0</v>
      </c>
      <c r="BH20" s="5"/>
      <c r="BI20" s="5"/>
      <c r="BJ20" s="6"/>
      <c r="BK20" s="6"/>
    </row>
    <row r="21" spans="1:63" ht="15" customHeight="1" x14ac:dyDescent="0.15">
      <c r="A21" s="42">
        <f t="shared" si="4"/>
        <v>15</v>
      </c>
      <c r="B21" s="56" t="s">
        <v>117</v>
      </c>
      <c r="C21" s="57" t="s">
        <v>37</v>
      </c>
      <c r="D21" s="58" t="s">
        <v>162</v>
      </c>
      <c r="E21" s="119"/>
      <c r="F21" s="182"/>
      <c r="G21" s="105"/>
      <c r="H21" s="106"/>
      <c r="I21" s="106"/>
      <c r="J21" s="105"/>
      <c r="K21" s="105"/>
      <c r="L21" s="105"/>
      <c r="M21" s="105"/>
      <c r="N21" s="137"/>
      <c r="O21" s="199"/>
      <c r="P21" s="200"/>
      <c r="Q21" s="180"/>
      <c r="R21" s="180"/>
      <c r="S21" s="180"/>
      <c r="T21" s="180"/>
      <c r="U21" s="180"/>
      <c r="V21" s="200"/>
      <c r="W21" s="200"/>
      <c r="X21" s="180"/>
      <c r="Y21" s="180"/>
      <c r="Z21" s="180"/>
      <c r="AA21" s="180"/>
      <c r="AB21" s="180"/>
      <c r="AC21" s="200"/>
      <c r="AD21" s="200"/>
      <c r="AE21" s="180"/>
      <c r="AF21" s="180"/>
      <c r="AG21" s="180"/>
      <c r="AH21" s="180"/>
      <c r="AI21" s="180"/>
      <c r="AJ21" s="200"/>
      <c r="AK21" s="200"/>
      <c r="AL21" s="180"/>
      <c r="AM21" s="180"/>
      <c r="AN21" s="180"/>
      <c r="AO21" s="180"/>
      <c r="AP21" s="180"/>
      <c r="AQ21" s="200"/>
      <c r="AR21" s="200"/>
      <c r="AS21" s="180"/>
      <c r="AT21" s="46">
        <f>COUNTIF($O21:$AS21,"S")+COUNTIF($O21:$AS21,"迟")+COUNTIF($O21:$AS21,"忘")+COUNTIF($O21:$AS21,"差")+COUNTIF($O21:$AS21,"团")+COUNTIF($O21:$AS21,"年")+COUNTIF($O21:$AS21,"婚")+COUNTIF($O21:$AS21,"换")+COUNTIF($O21:$AS21,"丧")+COUNTIF($O21:$AS21,"事")+COUNTIF($O21:$AS21,"病")+COUNTIF($O21:$AS21,"缺")</f>
        <v>0</v>
      </c>
      <c r="AU21" s="47"/>
      <c r="AV21" s="53">
        <f>COUNTIF($E21:$AS21,"迟")</f>
        <v>0</v>
      </c>
      <c r="AW21" s="49">
        <f>COUNTIF($E21:$AS21,"忘")</f>
        <v>0</v>
      </c>
      <c r="AX21" s="49">
        <f>COUNTIF($E21:$AS21,"差")</f>
        <v>0</v>
      </c>
      <c r="AY21" s="49">
        <f>COUNTIF($E21:$AS21,"团")</f>
        <v>0</v>
      </c>
      <c r="AZ21" s="49">
        <f>COUNTIF($E21:$AS21,"换")</f>
        <v>0</v>
      </c>
      <c r="BA21" s="49">
        <f>COUNTIF($E21:$AS21,"缺")</f>
        <v>0</v>
      </c>
      <c r="BB21" s="49">
        <f>COUNTIF($E21:$AS21,"年")</f>
        <v>0</v>
      </c>
      <c r="BC21" s="49">
        <f>COUNTIF($E21:$AS21,"事")</f>
        <v>0</v>
      </c>
      <c r="BD21" s="49">
        <f>COUNTIF($E21:$AS21,"病")</f>
        <v>0</v>
      </c>
      <c r="BE21" s="49">
        <f>COUNTIF($E21:$AS21,"婚")</f>
        <v>0</v>
      </c>
      <c r="BF21" s="49">
        <f>COUNTIF($E21:$AS21,"产")</f>
        <v>0</v>
      </c>
      <c r="BG21" s="54">
        <f>COUNTIF($E21:$AS21,"丧")</f>
        <v>0</v>
      </c>
      <c r="BH21" s="5"/>
      <c r="BI21" s="5"/>
      <c r="BJ21" s="6"/>
      <c r="BK21" s="6"/>
    </row>
    <row r="22" spans="1:63" ht="15" customHeight="1" x14ac:dyDescent="0.15">
      <c r="A22" s="42">
        <f t="shared" si="4"/>
        <v>16</v>
      </c>
      <c r="B22" s="56" t="s">
        <v>117</v>
      </c>
      <c r="C22" s="57" t="s">
        <v>31</v>
      </c>
      <c r="D22" s="58" t="s">
        <v>32</v>
      </c>
      <c r="E22" s="119"/>
      <c r="F22" s="182"/>
      <c r="G22" s="105"/>
      <c r="H22" s="106"/>
      <c r="I22" s="106"/>
      <c r="J22" s="105"/>
      <c r="K22" s="105"/>
      <c r="L22" s="105"/>
      <c r="M22" s="105"/>
      <c r="N22" s="137"/>
      <c r="O22" s="199"/>
      <c r="P22" s="200"/>
      <c r="Q22" s="180"/>
      <c r="R22" s="180"/>
      <c r="S22" s="180"/>
      <c r="T22" s="180"/>
      <c r="U22" s="180"/>
      <c r="V22" s="200"/>
      <c r="W22" s="200"/>
      <c r="X22" s="180"/>
      <c r="Y22" s="180"/>
      <c r="Z22" s="180"/>
      <c r="AA22" s="180"/>
      <c r="AB22" s="180"/>
      <c r="AC22" s="200"/>
      <c r="AD22" s="200"/>
      <c r="AE22" s="180"/>
      <c r="AF22" s="180"/>
      <c r="AG22" s="180"/>
      <c r="AH22" s="180"/>
      <c r="AI22" s="180"/>
      <c r="AJ22" s="200"/>
      <c r="AK22" s="200"/>
      <c r="AL22" s="180"/>
      <c r="AM22" s="180"/>
      <c r="AN22" s="180"/>
      <c r="AO22" s="180"/>
      <c r="AP22" s="180"/>
      <c r="AQ22" s="200"/>
      <c r="AR22" s="200"/>
      <c r="AS22" s="180"/>
      <c r="AT22" s="46">
        <f>COUNTIF($O22:$AS22,"S")+COUNTIF($O22:$AS22,"迟")+COUNTIF($O22:$AS22,"忘")+COUNTIF($O22:$AS22,"差")+COUNTIF($O22:$AS22,"团")+COUNTIF($O22:$AS22,"年")+COUNTIF($O22:$AS22,"婚")+COUNTIF($O22:$AS22,"换")+COUNTIF($O22:$AS22,"丧")+COUNTIF($O22:$AS22,"事")+COUNTIF($O22:$AS22,"病")+COUNTIF($O22:$AS22,"缺")</f>
        <v>0</v>
      </c>
      <c r="AU22" s="47"/>
      <c r="AV22" s="53">
        <f>COUNTIF($E22:$AS22,"迟")</f>
        <v>0</v>
      </c>
      <c r="AW22" s="49">
        <f>COUNTIF($E22:$AS22,"忘")</f>
        <v>0</v>
      </c>
      <c r="AX22" s="49">
        <f>COUNTIF($E22:$AS22,"差")</f>
        <v>0</v>
      </c>
      <c r="AY22" s="49">
        <f>COUNTIF($E22:$AS22,"团")</f>
        <v>0</v>
      </c>
      <c r="AZ22" s="49">
        <f>COUNTIF($E22:$AS22,"换")</f>
        <v>0</v>
      </c>
      <c r="BA22" s="49">
        <f>COUNTIF($E22:$AS22,"缺")</f>
        <v>0</v>
      </c>
      <c r="BB22" s="49">
        <f>COUNTIF($E22:$AS22,"年")</f>
        <v>0</v>
      </c>
      <c r="BC22" s="49">
        <f>COUNTIF($E22:$AS22,"事")</f>
        <v>0</v>
      </c>
      <c r="BD22" s="49">
        <f>COUNTIF($E22:$AS22,"病")</f>
        <v>0</v>
      </c>
      <c r="BE22" s="49">
        <f>COUNTIF($E22:$AS22,"婚")</f>
        <v>0</v>
      </c>
      <c r="BF22" s="49">
        <f>COUNTIF($E22:$AS22,"产")</f>
        <v>0</v>
      </c>
      <c r="BG22" s="54">
        <f>COUNTIF($E22:$AS22,"丧")</f>
        <v>0</v>
      </c>
      <c r="BH22" s="5"/>
      <c r="BI22" s="5"/>
      <c r="BJ22" s="6"/>
      <c r="BK22" s="6"/>
    </row>
    <row r="23" spans="1:63" ht="15" customHeight="1" x14ac:dyDescent="0.15">
      <c r="A23" s="42">
        <f t="shared" si="4"/>
        <v>17</v>
      </c>
      <c r="B23" s="56" t="s">
        <v>117</v>
      </c>
      <c r="C23" s="57" t="s">
        <v>33</v>
      </c>
      <c r="D23" s="58" t="s">
        <v>32</v>
      </c>
      <c r="E23" s="119"/>
      <c r="F23" s="182"/>
      <c r="G23" s="105"/>
      <c r="H23" s="106"/>
      <c r="I23" s="106"/>
      <c r="J23" s="105"/>
      <c r="K23" s="105"/>
      <c r="L23" s="105"/>
      <c r="M23" s="105"/>
      <c r="N23" s="137"/>
      <c r="O23" s="199"/>
      <c r="P23" s="200"/>
      <c r="Q23" s="180"/>
      <c r="R23" s="180"/>
      <c r="S23" s="180"/>
      <c r="T23" s="180"/>
      <c r="U23" s="180"/>
      <c r="V23" s="200"/>
      <c r="W23" s="200"/>
      <c r="X23" s="180"/>
      <c r="Y23" s="180"/>
      <c r="Z23" s="180"/>
      <c r="AA23" s="180"/>
      <c r="AB23" s="180"/>
      <c r="AC23" s="200"/>
      <c r="AD23" s="200"/>
      <c r="AE23" s="180"/>
      <c r="AF23" s="180"/>
      <c r="AG23" s="180"/>
      <c r="AH23" s="180"/>
      <c r="AI23" s="180"/>
      <c r="AJ23" s="200"/>
      <c r="AK23" s="200"/>
      <c r="AL23" s="180"/>
      <c r="AM23" s="180"/>
      <c r="AN23" s="180"/>
      <c r="AO23" s="180"/>
      <c r="AP23" s="180"/>
      <c r="AQ23" s="200"/>
      <c r="AR23" s="200"/>
      <c r="AS23" s="180"/>
      <c r="AT23" s="46">
        <f>COUNTIF($O23:$AS23,"S")+COUNTIF($O23:$AS23,"迟")+COUNTIF($O23:$AS23,"忘")+COUNTIF($O23:$AS23,"差")+COUNTIF($O23:$AS23,"团")+COUNTIF($O23:$AS23,"年")+COUNTIF($O23:$AS23,"婚")+COUNTIF($O23:$AS23,"换")+COUNTIF($O23:$AS23,"丧")+COUNTIF($O23:$AS23,"事")+COUNTIF($O23:$AS23,"病")+COUNTIF($O23:$AS23,"缺")</f>
        <v>0</v>
      </c>
      <c r="AU23" s="47"/>
      <c r="AV23" s="53">
        <f>COUNTIF($E23:$AS23,"迟")</f>
        <v>0</v>
      </c>
      <c r="AW23" s="49">
        <f>COUNTIF($E23:$AS23,"忘")</f>
        <v>0</v>
      </c>
      <c r="AX23" s="49">
        <f>COUNTIF($E23:$AS23,"差")</f>
        <v>0</v>
      </c>
      <c r="AY23" s="49">
        <f>COUNTIF($E23:$AS23,"团")</f>
        <v>0</v>
      </c>
      <c r="AZ23" s="49">
        <f>COUNTIF($E23:$AS23,"换")</f>
        <v>0</v>
      </c>
      <c r="BA23" s="49">
        <f>COUNTIF($E23:$AS23,"缺")</f>
        <v>0</v>
      </c>
      <c r="BB23" s="49">
        <f>COUNTIF($E23:$AS23,"年")</f>
        <v>0</v>
      </c>
      <c r="BC23" s="49">
        <f>COUNTIF($E23:$AS23,"事")</f>
        <v>0</v>
      </c>
      <c r="BD23" s="49">
        <f>COUNTIF($E23:$AS23,"病")</f>
        <v>0</v>
      </c>
      <c r="BE23" s="49">
        <f>COUNTIF($E23:$AS23,"婚")</f>
        <v>0</v>
      </c>
      <c r="BF23" s="49">
        <f>COUNTIF($E23:$AS23,"产")</f>
        <v>0</v>
      </c>
      <c r="BG23" s="54">
        <f>COUNTIF($E23:$AS23,"丧")</f>
        <v>0</v>
      </c>
      <c r="BH23" s="5"/>
      <c r="BI23" s="5"/>
      <c r="BJ23" s="6"/>
      <c r="BK23" s="6"/>
    </row>
    <row r="24" spans="1:63" ht="15" customHeight="1" x14ac:dyDescent="0.15">
      <c r="A24" s="42">
        <f t="shared" si="4"/>
        <v>18</v>
      </c>
      <c r="B24" s="56" t="s">
        <v>117</v>
      </c>
      <c r="C24" s="57" t="s">
        <v>36</v>
      </c>
      <c r="D24" s="58" t="s">
        <v>32</v>
      </c>
      <c r="E24" s="119"/>
      <c r="F24" s="182"/>
      <c r="G24" s="105"/>
      <c r="H24" s="106"/>
      <c r="I24" s="106"/>
      <c r="J24" s="105"/>
      <c r="K24" s="105"/>
      <c r="L24" s="105"/>
      <c r="M24" s="105"/>
      <c r="N24" s="137"/>
      <c r="O24" s="199"/>
      <c r="P24" s="200"/>
      <c r="Q24" s="180"/>
      <c r="R24" s="180"/>
      <c r="S24" s="180"/>
      <c r="T24" s="180"/>
      <c r="U24" s="180"/>
      <c r="V24" s="200"/>
      <c r="W24" s="200"/>
      <c r="X24" s="180"/>
      <c r="Y24" s="180"/>
      <c r="Z24" s="180"/>
      <c r="AA24" s="180"/>
      <c r="AB24" s="180"/>
      <c r="AC24" s="200"/>
      <c r="AD24" s="200"/>
      <c r="AE24" s="180"/>
      <c r="AF24" s="180"/>
      <c r="AG24" s="180"/>
      <c r="AH24" s="180"/>
      <c r="AI24" s="180"/>
      <c r="AJ24" s="200"/>
      <c r="AK24" s="200"/>
      <c r="AL24" s="180"/>
      <c r="AM24" s="180"/>
      <c r="AN24" s="180"/>
      <c r="AO24" s="180"/>
      <c r="AP24" s="180"/>
      <c r="AQ24" s="200"/>
      <c r="AR24" s="200"/>
      <c r="AS24" s="180"/>
      <c r="AT24" s="46">
        <f>COUNTIF($O24:$AS24,"S")+COUNTIF($O24:$AS24,"迟")+COUNTIF($O24:$AS24,"忘")+COUNTIF($O24:$AS24,"差")+COUNTIF($O24:$AS24,"团")+COUNTIF($O24:$AS24,"年")+COUNTIF($O24:$AS24,"婚")+COUNTIF($O24:$AS24,"换")+COUNTIF($O24:$AS24,"丧")+COUNTIF($O24:$AS24,"事")+COUNTIF($O24:$AS24,"病")+COUNTIF($O24:$AS24,"缺")</f>
        <v>0</v>
      </c>
      <c r="AU24" s="47"/>
      <c r="AV24" s="53">
        <f>COUNTIF($E24:$AS24,"迟")</f>
        <v>0</v>
      </c>
      <c r="AW24" s="49">
        <f>COUNTIF($E24:$AS24,"忘")</f>
        <v>0</v>
      </c>
      <c r="AX24" s="49">
        <f>COUNTIF($E24:$AS24,"差")</f>
        <v>0</v>
      </c>
      <c r="AY24" s="49">
        <f>COUNTIF($E24:$AS24,"团")</f>
        <v>0</v>
      </c>
      <c r="AZ24" s="49">
        <f>COUNTIF($E24:$AS24,"换")</f>
        <v>0</v>
      </c>
      <c r="BA24" s="49">
        <f>COUNTIF($E24:$AS24,"缺")</f>
        <v>0</v>
      </c>
      <c r="BB24" s="49">
        <f>COUNTIF($E24:$AS24,"年")</f>
        <v>0</v>
      </c>
      <c r="BC24" s="49">
        <f>COUNTIF($E24:$AS24,"事")</f>
        <v>0</v>
      </c>
      <c r="BD24" s="49">
        <f>COUNTIF($E24:$AS24,"病")</f>
        <v>0</v>
      </c>
      <c r="BE24" s="49">
        <f>COUNTIF($E24:$AS24,"婚")</f>
        <v>0</v>
      </c>
      <c r="BF24" s="49">
        <f>COUNTIF($E24:$AS24,"产")</f>
        <v>0</v>
      </c>
      <c r="BG24" s="54">
        <f>COUNTIF($E24:$AS24,"丧")</f>
        <v>0</v>
      </c>
      <c r="BH24" s="5"/>
      <c r="BI24" s="5"/>
      <c r="BJ24" s="6"/>
      <c r="BK24" s="6"/>
    </row>
    <row r="25" spans="1:63" ht="15" customHeight="1" x14ac:dyDescent="0.15">
      <c r="A25" s="42">
        <f t="shared" si="4"/>
        <v>19</v>
      </c>
      <c r="B25" s="56" t="s">
        <v>117</v>
      </c>
      <c r="C25" s="57" t="s">
        <v>38</v>
      </c>
      <c r="D25" s="58" t="s">
        <v>32</v>
      </c>
      <c r="E25" s="119"/>
      <c r="F25" s="182"/>
      <c r="G25" s="105"/>
      <c r="H25" s="106"/>
      <c r="I25" s="106"/>
      <c r="J25" s="105"/>
      <c r="K25" s="105"/>
      <c r="L25" s="105"/>
      <c r="M25" s="105"/>
      <c r="N25" s="137"/>
      <c r="O25" s="199"/>
      <c r="P25" s="200"/>
      <c r="Q25" s="180"/>
      <c r="R25" s="180"/>
      <c r="S25" s="180"/>
      <c r="T25" s="180"/>
      <c r="U25" s="180"/>
      <c r="V25" s="200"/>
      <c r="W25" s="200"/>
      <c r="X25" s="180"/>
      <c r="Y25" s="180"/>
      <c r="Z25" s="180"/>
      <c r="AA25" s="180"/>
      <c r="AB25" s="180"/>
      <c r="AC25" s="200"/>
      <c r="AD25" s="200"/>
      <c r="AE25" s="180"/>
      <c r="AF25" s="180"/>
      <c r="AG25" s="180"/>
      <c r="AH25" s="180"/>
      <c r="AI25" s="180"/>
      <c r="AJ25" s="200"/>
      <c r="AK25" s="200"/>
      <c r="AL25" s="180"/>
      <c r="AM25" s="180"/>
      <c r="AN25" s="180"/>
      <c r="AO25" s="180"/>
      <c r="AP25" s="180"/>
      <c r="AQ25" s="200"/>
      <c r="AR25" s="200"/>
      <c r="AS25" s="180"/>
      <c r="AT25" s="46">
        <f>COUNTIF($O25:$AS25,"S")+COUNTIF($O25:$AS25,"迟")+COUNTIF($O25:$AS25,"忘")+COUNTIF($O25:$AS25,"差")+COUNTIF($O25:$AS25,"团")+COUNTIF($O25:$AS25,"年")+COUNTIF($O25:$AS25,"婚")+COUNTIF($O25:$AS25,"换")+COUNTIF($O25:$AS25,"丧")+COUNTIF($O25:$AS25,"事")+COUNTIF($O25:$AS25,"病")+COUNTIF($O25:$AS25,"缺")</f>
        <v>0</v>
      </c>
      <c r="AU25" s="47"/>
      <c r="AV25" s="53">
        <f>COUNTIF($E25:$AS25,"迟")</f>
        <v>0</v>
      </c>
      <c r="AW25" s="49">
        <f>COUNTIF($E25:$AS25,"忘")</f>
        <v>0</v>
      </c>
      <c r="AX25" s="49">
        <f>COUNTIF($E25:$AS25,"差")</f>
        <v>0</v>
      </c>
      <c r="AY25" s="49">
        <f>COUNTIF($E25:$AS25,"团")</f>
        <v>0</v>
      </c>
      <c r="AZ25" s="49">
        <f>COUNTIF($E25:$AS25,"换")</f>
        <v>0</v>
      </c>
      <c r="BA25" s="49">
        <f>COUNTIF($E25:$AS25,"缺")</f>
        <v>0</v>
      </c>
      <c r="BB25" s="49">
        <f>COUNTIF($E25:$AS25,"年")</f>
        <v>0</v>
      </c>
      <c r="BC25" s="49">
        <f>COUNTIF($E25:$AS25,"事")</f>
        <v>0</v>
      </c>
      <c r="BD25" s="49">
        <f>COUNTIF($E25:$AS25,"病")</f>
        <v>0</v>
      </c>
      <c r="BE25" s="49">
        <f>COUNTIF($E25:$AS25,"婚")</f>
        <v>0</v>
      </c>
      <c r="BF25" s="49">
        <f>COUNTIF($E25:$AS25,"产")</f>
        <v>0</v>
      </c>
      <c r="BG25" s="54">
        <f>COUNTIF($E25:$AS25,"丧")</f>
        <v>0</v>
      </c>
      <c r="BH25" s="5"/>
      <c r="BI25" s="5"/>
      <c r="BJ25" s="6"/>
      <c r="BK25" s="6"/>
    </row>
    <row r="26" spans="1:63" ht="15" customHeight="1" x14ac:dyDescent="0.15">
      <c r="A26" s="42">
        <f t="shared" si="4"/>
        <v>20</v>
      </c>
      <c r="B26" s="56" t="s">
        <v>137</v>
      </c>
      <c r="C26" s="59" t="s">
        <v>158</v>
      </c>
      <c r="D26" s="61" t="s">
        <v>138</v>
      </c>
      <c r="E26" s="119"/>
      <c r="F26" s="182"/>
      <c r="G26" s="105"/>
      <c r="H26" s="106"/>
      <c r="I26" s="106"/>
      <c r="J26" s="105"/>
      <c r="K26" s="105"/>
      <c r="L26" s="105"/>
      <c r="M26" s="105"/>
      <c r="N26" s="137"/>
      <c r="O26" s="199"/>
      <c r="P26" s="200"/>
      <c r="Q26" s="180"/>
      <c r="R26" s="180"/>
      <c r="S26" s="180"/>
      <c r="T26" s="180"/>
      <c r="U26" s="180"/>
      <c r="V26" s="200"/>
      <c r="W26" s="200"/>
      <c r="X26" s="180"/>
      <c r="Y26" s="180"/>
      <c r="Z26" s="180"/>
      <c r="AA26" s="180"/>
      <c r="AB26" s="180"/>
      <c r="AC26" s="200"/>
      <c r="AD26" s="200"/>
      <c r="AE26" s="180"/>
      <c r="AF26" s="180"/>
      <c r="AG26" s="180"/>
      <c r="AH26" s="180"/>
      <c r="AI26" s="180"/>
      <c r="AJ26" s="200"/>
      <c r="AK26" s="200"/>
      <c r="AL26" s="180"/>
      <c r="AM26" s="180"/>
      <c r="AN26" s="180"/>
      <c r="AO26" s="180"/>
      <c r="AP26" s="180"/>
      <c r="AQ26" s="200"/>
      <c r="AR26" s="200"/>
      <c r="AS26" s="180"/>
      <c r="AT26" s="46">
        <f>COUNTIF($O26:$AS26,"S")+COUNTIF($O26:$AS26,"迟")+COUNTIF($O26:$AS26,"忘")+COUNTIF($O26:$AS26,"差")+COUNTIF($O26:$AS26,"团")+COUNTIF($O26:$AS26,"年")+COUNTIF($O26:$AS26,"婚")+COUNTIF($O26:$AS26,"换")+COUNTIF($O26:$AS26,"丧")+COUNTIF($O26:$AS26,"事")+COUNTIF($O26:$AS26,"病")+COUNTIF($O26:$AS26,"缺")</f>
        <v>0</v>
      </c>
      <c r="AU26" s="47"/>
      <c r="AV26" s="53">
        <f>COUNTIF($E26:$AS26,"迟")</f>
        <v>0</v>
      </c>
      <c r="AW26" s="49">
        <f>COUNTIF($E26:$AS26,"忘")</f>
        <v>0</v>
      </c>
      <c r="AX26" s="49">
        <f>COUNTIF($E26:$AS26,"差")</f>
        <v>0</v>
      </c>
      <c r="AY26" s="49">
        <f>COUNTIF($E26:$AS26,"团")</f>
        <v>0</v>
      </c>
      <c r="AZ26" s="49">
        <f>COUNTIF($E26:$AS26,"换")</f>
        <v>0</v>
      </c>
      <c r="BA26" s="49">
        <f>COUNTIF($E26:$AS26,"缺")</f>
        <v>0</v>
      </c>
      <c r="BB26" s="49">
        <f>COUNTIF($E26:$AS26,"年")</f>
        <v>0</v>
      </c>
      <c r="BC26" s="49">
        <f>COUNTIF($E26:$AS26,"事")</f>
        <v>0</v>
      </c>
      <c r="BD26" s="49">
        <f>COUNTIF($E26:$AS26,"病")</f>
        <v>0</v>
      </c>
      <c r="BE26" s="49">
        <f>COUNTIF($E26:$AS26,"婚")</f>
        <v>0</v>
      </c>
      <c r="BF26" s="49">
        <f>COUNTIF($E26:$AS26,"产")</f>
        <v>0</v>
      </c>
      <c r="BG26" s="54">
        <f>COUNTIF($E26:$AS26,"丧")</f>
        <v>0</v>
      </c>
      <c r="BH26" s="5"/>
      <c r="BI26" s="5"/>
      <c r="BJ26" s="6"/>
      <c r="BK26" s="6"/>
    </row>
    <row r="27" spans="1:63" ht="15" customHeight="1" x14ac:dyDescent="0.15">
      <c r="A27" s="42">
        <f t="shared" si="4"/>
        <v>21</v>
      </c>
      <c r="B27" s="56" t="s">
        <v>163</v>
      </c>
      <c r="C27" s="60" t="s">
        <v>159</v>
      </c>
      <c r="D27" s="61" t="s">
        <v>160</v>
      </c>
      <c r="E27" s="119"/>
      <c r="F27" s="182"/>
      <c r="G27" s="105"/>
      <c r="H27" s="106"/>
      <c r="I27" s="106"/>
      <c r="J27" s="105"/>
      <c r="K27" s="105"/>
      <c r="L27" s="105"/>
      <c r="M27" s="105"/>
      <c r="N27" s="137"/>
      <c r="O27" s="199"/>
      <c r="P27" s="200"/>
      <c r="Q27" s="180"/>
      <c r="R27" s="180"/>
      <c r="S27" s="180"/>
      <c r="T27" s="180"/>
      <c r="U27" s="180"/>
      <c r="V27" s="200"/>
      <c r="W27" s="200"/>
      <c r="X27" s="180"/>
      <c r="Y27" s="180"/>
      <c r="Z27" s="180"/>
      <c r="AA27" s="180"/>
      <c r="AB27" s="180"/>
      <c r="AC27" s="200"/>
      <c r="AD27" s="200"/>
      <c r="AE27" s="180"/>
      <c r="AF27" s="180"/>
      <c r="AG27" s="180"/>
      <c r="AH27" s="180"/>
      <c r="AI27" s="180"/>
      <c r="AJ27" s="200"/>
      <c r="AK27" s="200"/>
      <c r="AL27" s="180"/>
      <c r="AM27" s="180"/>
      <c r="AN27" s="180"/>
      <c r="AO27" s="180"/>
      <c r="AP27" s="180"/>
      <c r="AQ27" s="200"/>
      <c r="AR27" s="200"/>
      <c r="AS27" s="180"/>
      <c r="AT27" s="46">
        <f>COUNTIF($O27:$AS27,"S")+COUNTIF($O27:$AS27,"迟")+COUNTIF($O27:$AS27,"忘")+COUNTIF($O27:$AS27,"差")+COUNTIF($O27:$AS27,"团")+COUNTIF($O27:$AS27,"年")+COUNTIF($O27:$AS27,"婚")+COUNTIF($O27:$AS27,"换")+COUNTIF($O27:$AS27,"丧")+COUNTIF($O27:$AS27,"事")+COUNTIF($O27:$AS27,"病")+COUNTIF($O27:$AS27,"缺")</f>
        <v>0</v>
      </c>
      <c r="AU27" s="47"/>
      <c r="AV27" s="53">
        <f>COUNTIF($E27:$AS27,"迟")</f>
        <v>0</v>
      </c>
      <c r="AW27" s="49">
        <f>COUNTIF($E27:$AS27,"忘")</f>
        <v>0</v>
      </c>
      <c r="AX27" s="49">
        <f>COUNTIF($E27:$AS27,"差")</f>
        <v>0</v>
      </c>
      <c r="AY27" s="49">
        <f>COUNTIF($E27:$AS27,"团")</f>
        <v>0</v>
      </c>
      <c r="AZ27" s="49">
        <f>COUNTIF($E27:$AS27,"换")</f>
        <v>0</v>
      </c>
      <c r="BA27" s="49">
        <f>COUNTIF($E27:$AS27,"缺")</f>
        <v>0</v>
      </c>
      <c r="BB27" s="49">
        <f>COUNTIF($E27:$AS27,"年")</f>
        <v>0</v>
      </c>
      <c r="BC27" s="49">
        <f>COUNTIF($E27:$AS27,"事")</f>
        <v>0</v>
      </c>
      <c r="BD27" s="49">
        <f>COUNTIF($E27:$AS27,"病")</f>
        <v>0</v>
      </c>
      <c r="BE27" s="49">
        <f>COUNTIF($E27:$AS27,"婚")</f>
        <v>0</v>
      </c>
      <c r="BF27" s="49">
        <f>COUNTIF($E27:$AS27,"产")</f>
        <v>0</v>
      </c>
      <c r="BG27" s="54">
        <f>COUNTIF($E27:$AS27,"丧")</f>
        <v>0</v>
      </c>
      <c r="BH27" s="5"/>
      <c r="BI27" s="5"/>
      <c r="BJ27" s="6"/>
      <c r="BK27" s="6"/>
    </row>
    <row r="28" spans="1:63" ht="15" customHeight="1" x14ac:dyDescent="0.15">
      <c r="A28" s="42">
        <f t="shared" si="4"/>
        <v>22</v>
      </c>
      <c r="B28" s="56" t="s">
        <v>117</v>
      </c>
      <c r="C28" s="60" t="s">
        <v>204</v>
      </c>
      <c r="D28" s="61" t="s">
        <v>32</v>
      </c>
      <c r="E28" s="119"/>
      <c r="F28" s="182"/>
      <c r="G28" s="105"/>
      <c r="H28" s="106"/>
      <c r="I28" s="106"/>
      <c r="J28" s="105"/>
      <c r="K28" s="105"/>
      <c r="L28" s="105"/>
      <c r="M28" s="105"/>
      <c r="N28" s="137"/>
      <c r="O28" s="199"/>
      <c r="P28" s="200"/>
      <c r="Q28" s="180"/>
      <c r="R28" s="180"/>
      <c r="S28" s="180"/>
      <c r="T28" s="180"/>
      <c r="U28" s="180"/>
      <c r="V28" s="200"/>
      <c r="W28" s="200"/>
      <c r="X28" s="180"/>
      <c r="Y28" s="180"/>
      <c r="Z28" s="180"/>
      <c r="AA28" s="180"/>
      <c r="AB28" s="180"/>
      <c r="AC28" s="200"/>
      <c r="AD28" s="200"/>
      <c r="AE28" s="180"/>
      <c r="AF28" s="180"/>
      <c r="AG28" s="180"/>
      <c r="AH28" s="180"/>
      <c r="AI28" s="180"/>
      <c r="AJ28" s="200"/>
      <c r="AK28" s="200"/>
      <c r="AL28" s="180"/>
      <c r="AM28" s="180"/>
      <c r="AN28" s="180"/>
      <c r="AO28" s="180"/>
      <c r="AP28" s="180"/>
      <c r="AQ28" s="200"/>
      <c r="AR28" s="200"/>
      <c r="AS28" s="180"/>
      <c r="AT28" s="46">
        <f>COUNTIF($O28:$AS28,"S")+COUNTIF($O28:$AS28,"迟")+COUNTIF($O28:$AS28,"忘")+COUNTIF($O28:$AS28,"差")+COUNTIF($O28:$AS28,"团")+COUNTIF($O28:$AS28,"年")+COUNTIF($O28:$AS28,"婚")+COUNTIF($O28:$AS28,"换")+COUNTIF($O28:$AS28,"丧")+COUNTIF($O28:$AS28,"事")+COUNTIF($O28:$AS28,"病")+COUNTIF($O28:$AS28,"缺")</f>
        <v>0</v>
      </c>
      <c r="AU28" s="47"/>
      <c r="AV28" s="53">
        <f>COUNTIF($E28:$AS28,"迟")</f>
        <v>0</v>
      </c>
      <c r="AW28" s="49">
        <f>COUNTIF($E28:$AS28,"忘")</f>
        <v>0</v>
      </c>
      <c r="AX28" s="49">
        <f>COUNTIF($E28:$AS28,"差")</f>
        <v>0</v>
      </c>
      <c r="AY28" s="49">
        <f>COUNTIF($E28:$AS28,"团")</f>
        <v>0</v>
      </c>
      <c r="AZ28" s="49">
        <f>COUNTIF($E28:$AS28,"换")</f>
        <v>0</v>
      </c>
      <c r="BA28" s="49">
        <f>COUNTIF($E28:$AS28,"缺")</f>
        <v>0</v>
      </c>
      <c r="BB28" s="49">
        <f>COUNTIF($E28:$AS28,"年")</f>
        <v>0</v>
      </c>
      <c r="BC28" s="49">
        <f>COUNTIF($E28:$AS28,"事")</f>
        <v>0</v>
      </c>
      <c r="BD28" s="49">
        <f>COUNTIF($E28:$AS28,"病")</f>
        <v>0</v>
      </c>
      <c r="BE28" s="49">
        <f>COUNTIF($E28:$AS28,"婚")</f>
        <v>0</v>
      </c>
      <c r="BF28" s="49">
        <f>COUNTIF($E28:$AS28,"产")</f>
        <v>0</v>
      </c>
      <c r="BG28" s="54">
        <f>COUNTIF($E28:$AS28,"丧")</f>
        <v>0</v>
      </c>
      <c r="BH28" s="5"/>
      <c r="BI28" s="5"/>
      <c r="BJ28" s="6"/>
      <c r="BK28" s="6"/>
    </row>
    <row r="29" spans="1:63" ht="15" customHeight="1" x14ac:dyDescent="0.15">
      <c r="A29" s="42">
        <f t="shared" si="4"/>
        <v>23</v>
      </c>
      <c r="B29" s="56" t="s">
        <v>139</v>
      </c>
      <c r="C29" s="59" t="s">
        <v>140</v>
      </c>
      <c r="D29" s="61" t="s">
        <v>141</v>
      </c>
      <c r="E29" s="119"/>
      <c r="F29" s="182"/>
      <c r="G29" s="105"/>
      <c r="H29" s="106"/>
      <c r="I29" s="106"/>
      <c r="J29" s="105"/>
      <c r="K29" s="105"/>
      <c r="L29" s="105"/>
      <c r="M29" s="105"/>
      <c r="N29" s="137"/>
      <c r="O29" s="199"/>
      <c r="P29" s="200"/>
      <c r="Q29" s="180"/>
      <c r="R29" s="180"/>
      <c r="S29" s="180"/>
      <c r="T29" s="180"/>
      <c r="U29" s="180"/>
      <c r="V29" s="200"/>
      <c r="W29" s="200"/>
      <c r="X29" s="180"/>
      <c r="Y29" s="180"/>
      <c r="Z29" s="180"/>
      <c r="AA29" s="180"/>
      <c r="AB29" s="180"/>
      <c r="AC29" s="200"/>
      <c r="AD29" s="200"/>
      <c r="AE29" s="180"/>
      <c r="AF29" s="180"/>
      <c r="AG29" s="180"/>
      <c r="AH29" s="180"/>
      <c r="AI29" s="180"/>
      <c r="AJ29" s="200"/>
      <c r="AK29" s="200"/>
      <c r="AL29" s="180"/>
      <c r="AM29" s="180"/>
      <c r="AN29" s="180"/>
      <c r="AO29" s="180"/>
      <c r="AP29" s="180"/>
      <c r="AQ29" s="200"/>
      <c r="AR29" s="200"/>
      <c r="AS29" s="180"/>
      <c r="AT29" s="46">
        <f>COUNTIF($O29:$AS29,"S")+COUNTIF($O29:$AS29,"迟")+COUNTIF($O29:$AS29,"忘")+COUNTIF($O29:$AS29,"差")+COUNTIF($O29:$AS29,"团")+COUNTIF($O29:$AS29,"年")+COUNTIF($O29:$AS29,"婚")+COUNTIF($O29:$AS29,"换")+COUNTIF($O29:$AS29,"丧")+COUNTIF($O29:$AS29,"事")+COUNTIF($O29:$AS29,"病")+COUNTIF($O29:$AS29,"缺")</f>
        <v>0</v>
      </c>
      <c r="AU29" s="47"/>
      <c r="AV29" s="53">
        <f>COUNTIF($E29:$AS29,"迟")</f>
        <v>0</v>
      </c>
      <c r="AW29" s="49">
        <f>COUNTIF($E29:$AS29,"忘")</f>
        <v>0</v>
      </c>
      <c r="AX29" s="49">
        <f>COUNTIF($E29:$AS29,"差")</f>
        <v>0</v>
      </c>
      <c r="AY29" s="49">
        <f>COUNTIF($E29:$AS29,"团")</f>
        <v>0</v>
      </c>
      <c r="AZ29" s="49">
        <f>COUNTIF($E29:$AS29,"换")</f>
        <v>0</v>
      </c>
      <c r="BA29" s="49">
        <f>COUNTIF($E29:$AS29,"缺")</f>
        <v>0</v>
      </c>
      <c r="BB29" s="49">
        <f>COUNTIF($E29:$AS29,"年")</f>
        <v>0</v>
      </c>
      <c r="BC29" s="49">
        <f>COUNTIF($E29:$AS29,"事")</f>
        <v>0</v>
      </c>
      <c r="BD29" s="49">
        <f>COUNTIF($E29:$AS29,"病")</f>
        <v>0</v>
      </c>
      <c r="BE29" s="49">
        <f>COUNTIF($E29:$AS29,"婚")</f>
        <v>0</v>
      </c>
      <c r="BF29" s="49">
        <f>COUNTIF($E29:$AS29,"产")</f>
        <v>0</v>
      </c>
      <c r="BG29" s="54">
        <f>COUNTIF($E29:$AS29,"丧")</f>
        <v>0</v>
      </c>
      <c r="BH29" s="5"/>
      <c r="BI29" s="5"/>
      <c r="BJ29" s="6"/>
      <c r="BK29" s="6"/>
    </row>
    <row r="30" spans="1:63" ht="15" customHeight="1" x14ac:dyDescent="0.15">
      <c r="A30" s="42">
        <f t="shared" si="4"/>
        <v>24</v>
      </c>
      <c r="B30" s="56" t="s">
        <v>139</v>
      </c>
      <c r="C30" s="57" t="s">
        <v>277</v>
      </c>
      <c r="D30" s="58"/>
      <c r="E30" s="217"/>
      <c r="F30" s="182"/>
      <c r="G30" s="180"/>
      <c r="H30" s="200"/>
      <c r="I30" s="200"/>
      <c r="J30" s="180"/>
      <c r="K30" s="180"/>
      <c r="L30" s="180"/>
      <c r="M30" s="180"/>
      <c r="N30" s="218"/>
      <c r="O30" s="199"/>
      <c r="P30" s="200"/>
      <c r="Q30" s="180"/>
      <c r="R30" s="180"/>
      <c r="S30" s="180"/>
      <c r="T30" s="180"/>
      <c r="U30" s="180"/>
      <c r="V30" s="200"/>
      <c r="W30" s="200"/>
      <c r="X30" s="180"/>
      <c r="Y30" s="180"/>
      <c r="Z30" s="180"/>
      <c r="AA30" s="180"/>
      <c r="AB30" s="180"/>
      <c r="AC30" s="200"/>
      <c r="AD30" s="200"/>
      <c r="AE30" s="180"/>
      <c r="AF30" s="180"/>
      <c r="AG30" s="180"/>
      <c r="AH30" s="180"/>
      <c r="AI30" s="180"/>
      <c r="AJ30" s="200"/>
      <c r="AK30" s="200"/>
      <c r="AL30" s="180"/>
      <c r="AM30" s="180"/>
      <c r="AN30" s="180"/>
      <c r="AO30" s="180"/>
      <c r="AP30" s="180"/>
      <c r="AQ30" s="200"/>
      <c r="AR30" s="200"/>
      <c r="AS30" s="180"/>
      <c r="AT30" s="219"/>
      <c r="AU30" s="220"/>
      <c r="AV30" s="221"/>
      <c r="AW30" s="222"/>
      <c r="AX30" s="222"/>
      <c r="AY30" s="222"/>
      <c r="AZ30" s="222"/>
      <c r="BA30" s="222"/>
      <c r="BB30" s="222"/>
      <c r="BC30" s="222"/>
      <c r="BD30" s="222"/>
      <c r="BE30" s="222"/>
      <c r="BF30" s="222"/>
      <c r="BG30" s="223"/>
      <c r="BH30" s="5"/>
      <c r="BI30" s="5"/>
      <c r="BJ30" s="6"/>
      <c r="BK30" s="6"/>
    </row>
    <row r="31" spans="1:63" ht="15" customHeight="1" x14ac:dyDescent="0.15">
      <c r="A31" s="42">
        <f t="shared" si="4"/>
        <v>25</v>
      </c>
      <c r="B31" s="62" t="s">
        <v>117</v>
      </c>
      <c r="C31" s="63" t="s">
        <v>23</v>
      </c>
      <c r="D31" s="64" t="s">
        <v>179</v>
      </c>
      <c r="E31" s="119"/>
      <c r="F31" s="182"/>
      <c r="G31" s="105"/>
      <c r="H31" s="106"/>
      <c r="I31" s="106"/>
      <c r="J31" s="105"/>
      <c r="K31" s="105"/>
      <c r="L31" s="105"/>
      <c r="M31" s="105"/>
      <c r="N31" s="137"/>
      <c r="O31" s="199"/>
      <c r="P31" s="200"/>
      <c r="Q31" s="180"/>
      <c r="R31" s="180"/>
      <c r="S31" s="180"/>
      <c r="T31" s="180"/>
      <c r="U31" s="180"/>
      <c r="V31" s="200"/>
      <c r="W31" s="200"/>
      <c r="X31" s="180"/>
      <c r="Y31" s="180"/>
      <c r="Z31" s="180"/>
      <c r="AA31" s="180"/>
      <c r="AB31" s="180"/>
      <c r="AC31" s="200"/>
      <c r="AD31" s="200"/>
      <c r="AE31" s="180"/>
      <c r="AF31" s="180"/>
      <c r="AG31" s="180"/>
      <c r="AH31" s="180"/>
      <c r="AI31" s="180"/>
      <c r="AJ31" s="200"/>
      <c r="AK31" s="200"/>
      <c r="AL31" s="180"/>
      <c r="AM31" s="180"/>
      <c r="AN31" s="180"/>
      <c r="AO31" s="180"/>
      <c r="AP31" s="180"/>
      <c r="AQ31" s="200"/>
      <c r="AR31" s="200"/>
      <c r="AS31" s="180"/>
      <c r="AT31" s="46">
        <f>COUNTIF($O31:$AS31,"S")+COUNTIF($O31:$AS31,"迟")+COUNTIF($O31:$AS31,"忘")+COUNTIF($O31:$AS31,"差")+COUNTIF($O31:$AS31,"团")+COUNTIF($O31:$AS31,"年")+COUNTIF($O31:$AS31,"婚")+COUNTIF($O31:$AS31,"换")+COUNTIF($O31:$AS31,"丧")+COUNTIF($O31:$AS31,"事")+COUNTIF($O31:$AS31,"病")+COUNTIF($O31:$AS31,"缺")</f>
        <v>0</v>
      </c>
      <c r="AU31" s="47"/>
      <c r="AV31" s="53">
        <f>COUNTIF($E31:$AS31,"迟")</f>
        <v>0</v>
      </c>
      <c r="AW31" s="49">
        <f>COUNTIF($E31:$AS31,"忘")</f>
        <v>0</v>
      </c>
      <c r="AX31" s="49">
        <f>COUNTIF($E31:$AS31,"差")</f>
        <v>0</v>
      </c>
      <c r="AY31" s="49">
        <f>COUNTIF($E31:$AS31,"团")</f>
        <v>0</v>
      </c>
      <c r="AZ31" s="49">
        <f>COUNTIF($E31:$AS31,"换")</f>
        <v>0</v>
      </c>
      <c r="BA31" s="49">
        <f>COUNTIF($E31:$AS31,"缺")</f>
        <v>0</v>
      </c>
      <c r="BB31" s="49">
        <f>COUNTIF($E31:$AS31,"年")</f>
        <v>0</v>
      </c>
      <c r="BC31" s="49">
        <f>COUNTIF($E31:$AS31,"事")</f>
        <v>0</v>
      </c>
      <c r="BD31" s="49">
        <f>COUNTIF($E31:$AS31,"病")</f>
        <v>0</v>
      </c>
      <c r="BE31" s="49">
        <f>COUNTIF($E31:$AS31,"婚")</f>
        <v>0</v>
      </c>
      <c r="BF31" s="49">
        <f>COUNTIF($E31:$AS31,"产")</f>
        <v>0</v>
      </c>
      <c r="BG31" s="54">
        <f>COUNTIF($E31:$AS31,"丧")</f>
        <v>0</v>
      </c>
      <c r="BH31" s="5"/>
      <c r="BI31" s="5"/>
      <c r="BJ31" s="6"/>
      <c r="BK31" s="6"/>
    </row>
    <row r="32" spans="1:63" ht="15" customHeight="1" x14ac:dyDescent="0.15">
      <c r="A32" s="42">
        <f t="shared" si="4"/>
        <v>26</v>
      </c>
      <c r="B32" s="62" t="s">
        <v>117</v>
      </c>
      <c r="C32" s="63" t="s">
        <v>151</v>
      </c>
      <c r="D32" s="64" t="s">
        <v>152</v>
      </c>
      <c r="E32" s="119"/>
      <c r="F32" s="182"/>
      <c r="G32" s="105"/>
      <c r="H32" s="106"/>
      <c r="I32" s="106"/>
      <c r="J32" s="105"/>
      <c r="K32" s="105"/>
      <c r="L32" s="105"/>
      <c r="M32" s="105"/>
      <c r="N32" s="137"/>
      <c r="O32" s="199"/>
      <c r="P32" s="200"/>
      <c r="Q32" s="180"/>
      <c r="R32" s="180"/>
      <c r="S32" s="180"/>
      <c r="T32" s="180"/>
      <c r="U32" s="180"/>
      <c r="V32" s="200"/>
      <c r="W32" s="200"/>
      <c r="X32" s="180"/>
      <c r="Y32" s="180"/>
      <c r="Z32" s="180"/>
      <c r="AA32" s="180"/>
      <c r="AB32" s="180"/>
      <c r="AC32" s="200"/>
      <c r="AD32" s="200"/>
      <c r="AE32" s="180"/>
      <c r="AF32" s="180"/>
      <c r="AG32" s="180"/>
      <c r="AH32" s="180"/>
      <c r="AI32" s="180"/>
      <c r="AJ32" s="200"/>
      <c r="AK32" s="200"/>
      <c r="AL32" s="180"/>
      <c r="AM32" s="180"/>
      <c r="AN32" s="180"/>
      <c r="AO32" s="180"/>
      <c r="AP32" s="180"/>
      <c r="AQ32" s="200"/>
      <c r="AR32" s="200"/>
      <c r="AS32" s="180"/>
      <c r="AT32" s="46">
        <f>COUNTIF($O32:$AS32,"S")+COUNTIF($O32:$AS32,"迟")+COUNTIF($O32:$AS32,"忘")+COUNTIF($O32:$AS32,"差")+COUNTIF($O32:$AS32,"团")+COUNTIF($O32:$AS32,"年")+COUNTIF($O32:$AS32,"婚")+COUNTIF($O32:$AS32,"换")+COUNTIF($O32:$AS32,"丧")+COUNTIF($O32:$AS32,"事")+COUNTIF($O32:$AS32,"病")+COUNTIF($O32:$AS32,"缺")</f>
        <v>0</v>
      </c>
      <c r="AU32" s="47"/>
      <c r="AV32" s="53">
        <f>COUNTIF($E32:$AS32,"迟")</f>
        <v>0</v>
      </c>
      <c r="AW32" s="49">
        <f>COUNTIF($E32:$AS32,"忘")</f>
        <v>0</v>
      </c>
      <c r="AX32" s="49">
        <f>COUNTIF($E32:$AS32,"差")</f>
        <v>0</v>
      </c>
      <c r="AY32" s="49">
        <f>COUNTIF($E32:$AS32,"团")</f>
        <v>0</v>
      </c>
      <c r="AZ32" s="49">
        <f>COUNTIF($E32:$AS32,"换")</f>
        <v>0</v>
      </c>
      <c r="BA32" s="49">
        <f>COUNTIF($E32:$AS32,"缺")</f>
        <v>0</v>
      </c>
      <c r="BB32" s="49">
        <f>COUNTIF($E32:$AS32,"年")</f>
        <v>0</v>
      </c>
      <c r="BC32" s="49">
        <f>COUNTIF($E32:$AS32,"事")</f>
        <v>0</v>
      </c>
      <c r="BD32" s="49">
        <f>COUNTIF($E32:$AS32,"病")</f>
        <v>0</v>
      </c>
      <c r="BE32" s="49">
        <f>COUNTIF($E32:$AS32,"婚")</f>
        <v>0</v>
      </c>
      <c r="BF32" s="49">
        <f>COUNTIF($E32:$AS32,"产")</f>
        <v>0</v>
      </c>
      <c r="BG32" s="54">
        <f>COUNTIF($E32:$AS32,"丧")</f>
        <v>0</v>
      </c>
      <c r="BH32" s="5"/>
      <c r="BI32" s="5"/>
      <c r="BJ32" s="6"/>
      <c r="BK32" s="6"/>
    </row>
    <row r="33" spans="1:63" ht="15" customHeight="1" x14ac:dyDescent="0.15">
      <c r="A33" s="42">
        <f t="shared" si="4"/>
        <v>27</v>
      </c>
      <c r="B33" s="62" t="s">
        <v>117</v>
      </c>
      <c r="C33" s="63" t="s">
        <v>122</v>
      </c>
      <c r="D33" s="64" t="s">
        <v>130</v>
      </c>
      <c r="E33" s="119"/>
      <c r="F33" s="182"/>
      <c r="G33" s="105"/>
      <c r="H33" s="106"/>
      <c r="I33" s="106"/>
      <c r="J33" s="105"/>
      <c r="K33" s="105"/>
      <c r="L33" s="105"/>
      <c r="M33" s="105"/>
      <c r="N33" s="137"/>
      <c r="O33" s="199"/>
      <c r="P33" s="200"/>
      <c r="Q33" s="180"/>
      <c r="R33" s="180"/>
      <c r="S33" s="180"/>
      <c r="T33" s="180"/>
      <c r="U33" s="180"/>
      <c r="V33" s="200"/>
      <c r="W33" s="200"/>
      <c r="X33" s="180"/>
      <c r="Y33" s="180"/>
      <c r="Z33" s="180"/>
      <c r="AA33" s="180"/>
      <c r="AB33" s="180"/>
      <c r="AC33" s="200"/>
      <c r="AD33" s="200"/>
      <c r="AE33" s="180"/>
      <c r="AF33" s="180"/>
      <c r="AG33" s="180"/>
      <c r="AH33" s="180"/>
      <c r="AI33" s="180"/>
      <c r="AJ33" s="200"/>
      <c r="AK33" s="200"/>
      <c r="AL33" s="180"/>
      <c r="AM33" s="180"/>
      <c r="AN33" s="180"/>
      <c r="AO33" s="180"/>
      <c r="AP33" s="180"/>
      <c r="AQ33" s="200"/>
      <c r="AR33" s="200"/>
      <c r="AS33" s="180"/>
      <c r="AT33" s="46">
        <f>COUNTIF($O33:$AS33,"S")+COUNTIF($O33:$AS33,"迟")+COUNTIF($O33:$AS33,"忘")+COUNTIF($O33:$AS33,"差")+COUNTIF($O33:$AS33,"团")+COUNTIF($O33:$AS33,"年")+COUNTIF($O33:$AS33,"婚")+COUNTIF($O33:$AS33,"换")+COUNTIF($O33:$AS33,"丧")+COUNTIF($O33:$AS33,"事")+COUNTIF($O33:$AS33,"病")+COUNTIF($O33:$AS33,"缺")</f>
        <v>0</v>
      </c>
      <c r="AU33" s="47"/>
      <c r="AV33" s="53">
        <f>COUNTIF($E33:$AS33,"迟")</f>
        <v>0</v>
      </c>
      <c r="AW33" s="49">
        <f>COUNTIF($E33:$AS33,"忘")</f>
        <v>0</v>
      </c>
      <c r="AX33" s="49">
        <f>COUNTIF($E33:$AS33,"差")</f>
        <v>0</v>
      </c>
      <c r="AY33" s="49">
        <f>COUNTIF($E33:$AS33,"团")</f>
        <v>0</v>
      </c>
      <c r="AZ33" s="49">
        <f>COUNTIF($E33:$AS33,"换")</f>
        <v>0</v>
      </c>
      <c r="BA33" s="49">
        <f>COUNTIF($E33:$AS33,"缺")</f>
        <v>0</v>
      </c>
      <c r="BB33" s="49">
        <f>COUNTIF($E33:$AS33,"年")</f>
        <v>0</v>
      </c>
      <c r="BC33" s="49">
        <f>COUNTIF($E33:$AS33,"事")</f>
        <v>0</v>
      </c>
      <c r="BD33" s="49">
        <f>COUNTIF($E33:$AS33,"病")</f>
        <v>0</v>
      </c>
      <c r="BE33" s="49">
        <f>COUNTIF($E33:$AS33,"婚")</f>
        <v>0</v>
      </c>
      <c r="BF33" s="49">
        <f>COUNTIF($E33:$AS33,"产")</f>
        <v>0</v>
      </c>
      <c r="BG33" s="54">
        <f>COUNTIF($E33:$AS33,"丧")</f>
        <v>0</v>
      </c>
      <c r="BH33" s="5"/>
      <c r="BI33" s="5"/>
      <c r="BJ33" s="6"/>
      <c r="BK33" s="6"/>
    </row>
    <row r="34" spans="1:63" ht="15" customHeight="1" x14ac:dyDescent="0.15">
      <c r="A34" s="42">
        <f t="shared" si="4"/>
        <v>28</v>
      </c>
      <c r="B34" s="62" t="s">
        <v>117</v>
      </c>
      <c r="C34" s="63" t="s">
        <v>123</v>
      </c>
      <c r="D34" s="64" t="s">
        <v>130</v>
      </c>
      <c r="E34" s="119"/>
      <c r="F34" s="182"/>
      <c r="G34" s="105"/>
      <c r="H34" s="106"/>
      <c r="I34" s="106"/>
      <c r="J34" s="105"/>
      <c r="K34" s="105"/>
      <c r="L34" s="105"/>
      <c r="M34" s="105"/>
      <c r="N34" s="137"/>
      <c r="O34" s="199"/>
      <c r="P34" s="200"/>
      <c r="Q34" s="180"/>
      <c r="R34" s="180"/>
      <c r="S34" s="180"/>
      <c r="T34" s="180"/>
      <c r="U34" s="180"/>
      <c r="V34" s="200"/>
      <c r="W34" s="200"/>
      <c r="X34" s="180"/>
      <c r="Y34" s="180"/>
      <c r="Z34" s="180"/>
      <c r="AA34" s="180"/>
      <c r="AB34" s="180"/>
      <c r="AC34" s="200"/>
      <c r="AD34" s="200"/>
      <c r="AE34" s="180"/>
      <c r="AF34" s="180"/>
      <c r="AG34" s="180"/>
      <c r="AH34" s="180"/>
      <c r="AI34" s="180"/>
      <c r="AJ34" s="200"/>
      <c r="AK34" s="200"/>
      <c r="AL34" s="180"/>
      <c r="AM34" s="180"/>
      <c r="AN34" s="180"/>
      <c r="AO34" s="180"/>
      <c r="AP34" s="180"/>
      <c r="AQ34" s="200"/>
      <c r="AR34" s="200"/>
      <c r="AS34" s="180"/>
      <c r="AT34" s="46">
        <f>COUNTIF($O34:$AS34,"S")+COUNTIF($O34:$AS34,"迟")+COUNTIF($O34:$AS34,"忘")+COUNTIF($O34:$AS34,"差")+COUNTIF($O34:$AS34,"团")+COUNTIF($O34:$AS34,"年")+COUNTIF($O34:$AS34,"婚")+COUNTIF($O34:$AS34,"换")+COUNTIF($O34:$AS34,"丧")+COUNTIF($O34:$AS34,"事")+COUNTIF($O34:$AS34,"病")+COUNTIF($O34:$AS34,"缺")</f>
        <v>0</v>
      </c>
      <c r="AU34" s="47"/>
      <c r="AV34" s="53">
        <f>COUNTIF($E34:$AS34,"迟")</f>
        <v>0</v>
      </c>
      <c r="AW34" s="49">
        <f>COUNTIF($E34:$AS34,"忘")</f>
        <v>0</v>
      </c>
      <c r="AX34" s="49">
        <f>COUNTIF($E34:$AS34,"差")</f>
        <v>0</v>
      </c>
      <c r="AY34" s="49">
        <f>COUNTIF($E34:$AS34,"团")</f>
        <v>0</v>
      </c>
      <c r="AZ34" s="49">
        <f>COUNTIF($E34:$AS34,"换")</f>
        <v>0</v>
      </c>
      <c r="BA34" s="49">
        <f>COUNTIF($E34:$AS34,"缺")</f>
        <v>0</v>
      </c>
      <c r="BB34" s="49">
        <f>COUNTIF($E34:$AS34,"年")</f>
        <v>0</v>
      </c>
      <c r="BC34" s="49">
        <f>COUNTIF($E34:$AS34,"事")</f>
        <v>0</v>
      </c>
      <c r="BD34" s="49">
        <f>COUNTIF($E34:$AS34,"病")</f>
        <v>0</v>
      </c>
      <c r="BE34" s="49">
        <f>COUNTIF($E34:$AS34,"婚")</f>
        <v>0</v>
      </c>
      <c r="BF34" s="49">
        <f>COUNTIF($E34:$AS34,"产")</f>
        <v>0</v>
      </c>
      <c r="BG34" s="54">
        <f>COUNTIF($E34:$AS34,"丧")</f>
        <v>0</v>
      </c>
      <c r="BH34" s="5"/>
      <c r="BI34" s="5"/>
      <c r="BJ34" s="6"/>
      <c r="BK34" s="6"/>
    </row>
    <row r="35" spans="1:63" ht="15" customHeight="1" x14ac:dyDescent="0.15">
      <c r="A35" s="42">
        <f t="shared" si="4"/>
        <v>29</v>
      </c>
      <c r="B35" s="62" t="s">
        <v>117</v>
      </c>
      <c r="C35" s="63" t="s">
        <v>124</v>
      </c>
      <c r="D35" s="64" t="s">
        <v>130</v>
      </c>
      <c r="E35" s="119"/>
      <c r="F35" s="182"/>
      <c r="G35" s="105"/>
      <c r="H35" s="106"/>
      <c r="I35" s="106"/>
      <c r="J35" s="105"/>
      <c r="K35" s="105"/>
      <c r="L35" s="105"/>
      <c r="M35" s="105"/>
      <c r="N35" s="137"/>
      <c r="O35" s="199"/>
      <c r="P35" s="200"/>
      <c r="Q35" s="180"/>
      <c r="R35" s="180"/>
      <c r="S35" s="180"/>
      <c r="T35" s="180"/>
      <c r="U35" s="180"/>
      <c r="V35" s="200"/>
      <c r="W35" s="200"/>
      <c r="X35" s="180"/>
      <c r="Y35" s="180"/>
      <c r="Z35" s="180"/>
      <c r="AA35" s="180"/>
      <c r="AB35" s="180"/>
      <c r="AC35" s="200"/>
      <c r="AD35" s="200"/>
      <c r="AE35" s="180"/>
      <c r="AF35" s="180"/>
      <c r="AG35" s="180"/>
      <c r="AH35" s="180"/>
      <c r="AI35" s="180"/>
      <c r="AJ35" s="200"/>
      <c r="AK35" s="200"/>
      <c r="AL35" s="180"/>
      <c r="AM35" s="180"/>
      <c r="AN35" s="180"/>
      <c r="AO35" s="180"/>
      <c r="AP35" s="180"/>
      <c r="AQ35" s="200"/>
      <c r="AR35" s="200"/>
      <c r="AS35" s="180"/>
      <c r="AT35" s="46">
        <f>COUNTIF($O35:$AS35,"S")+COUNTIF($O35:$AS35,"迟")+COUNTIF($O35:$AS35,"忘")+COUNTIF($O35:$AS35,"差")+COUNTIF($O35:$AS35,"团")+COUNTIF($O35:$AS35,"年")+COUNTIF($O35:$AS35,"婚")+COUNTIF($O35:$AS35,"换")+COUNTIF($O35:$AS35,"丧")+COUNTIF($O35:$AS35,"事")+COUNTIF($O35:$AS35,"病")+COUNTIF($O35:$AS35,"缺")</f>
        <v>0</v>
      </c>
      <c r="AU35" s="47"/>
      <c r="AV35" s="53">
        <f>COUNTIF($E35:$AS35,"迟")</f>
        <v>0</v>
      </c>
      <c r="AW35" s="49">
        <f>COUNTIF($E35:$AS35,"忘")</f>
        <v>0</v>
      </c>
      <c r="AX35" s="49">
        <f>COUNTIF($E35:$AS35,"差")</f>
        <v>0</v>
      </c>
      <c r="AY35" s="49">
        <f>COUNTIF($E35:$AS35,"团")</f>
        <v>0</v>
      </c>
      <c r="AZ35" s="49">
        <f>COUNTIF($E35:$AS35,"换")</f>
        <v>0</v>
      </c>
      <c r="BA35" s="49">
        <f>COUNTIF($E35:$AS35,"缺")</f>
        <v>0</v>
      </c>
      <c r="BB35" s="49">
        <f>COUNTIF($E35:$AS35,"年")</f>
        <v>0</v>
      </c>
      <c r="BC35" s="49">
        <f>COUNTIF($E35:$AS35,"事")</f>
        <v>0</v>
      </c>
      <c r="BD35" s="49">
        <f>COUNTIF($E35:$AS35,"病")</f>
        <v>0</v>
      </c>
      <c r="BE35" s="49">
        <f>COUNTIF($E35:$AS35,"婚")</f>
        <v>0</v>
      </c>
      <c r="BF35" s="49">
        <f>COUNTIF($E35:$AS35,"产")</f>
        <v>0</v>
      </c>
      <c r="BG35" s="54">
        <f>COUNTIF($E35:$AS35,"丧")</f>
        <v>0</v>
      </c>
      <c r="BH35" s="5"/>
      <c r="BI35" s="5"/>
      <c r="BJ35" s="6"/>
      <c r="BK35" s="6"/>
    </row>
    <row r="36" spans="1:63" ht="15" customHeight="1" x14ac:dyDescent="0.15">
      <c r="A36" s="42">
        <f t="shared" si="4"/>
        <v>30</v>
      </c>
      <c r="B36" s="62" t="s">
        <v>117</v>
      </c>
      <c r="C36" s="63" t="s">
        <v>164</v>
      </c>
      <c r="D36" s="64" t="s">
        <v>126</v>
      </c>
      <c r="E36" s="119"/>
      <c r="F36" s="182"/>
      <c r="G36" s="105"/>
      <c r="H36" s="106"/>
      <c r="I36" s="106"/>
      <c r="J36" s="105"/>
      <c r="K36" s="105"/>
      <c r="L36" s="105"/>
      <c r="M36" s="105"/>
      <c r="N36" s="137"/>
      <c r="O36" s="199"/>
      <c r="P36" s="200"/>
      <c r="Q36" s="180"/>
      <c r="R36" s="180"/>
      <c r="S36" s="180"/>
      <c r="T36" s="180"/>
      <c r="U36" s="180"/>
      <c r="V36" s="200"/>
      <c r="W36" s="200"/>
      <c r="X36" s="180"/>
      <c r="Y36" s="180"/>
      <c r="Z36" s="180"/>
      <c r="AA36" s="180"/>
      <c r="AB36" s="180"/>
      <c r="AC36" s="200"/>
      <c r="AD36" s="200"/>
      <c r="AE36" s="180"/>
      <c r="AF36" s="180"/>
      <c r="AG36" s="180"/>
      <c r="AH36" s="180"/>
      <c r="AI36" s="180"/>
      <c r="AJ36" s="200"/>
      <c r="AK36" s="200"/>
      <c r="AL36" s="180"/>
      <c r="AM36" s="180"/>
      <c r="AN36" s="180"/>
      <c r="AO36" s="180"/>
      <c r="AP36" s="180"/>
      <c r="AQ36" s="200"/>
      <c r="AR36" s="200"/>
      <c r="AS36" s="180"/>
      <c r="AT36" s="46">
        <f>COUNTIF($O36:$AS36,"S")+COUNTIF($O36:$AS36,"迟")+COUNTIF($O36:$AS36,"忘")+COUNTIF($O36:$AS36,"差")+COUNTIF($O36:$AS36,"团")+COUNTIF($O36:$AS36,"年")+COUNTIF($O36:$AS36,"婚")+COUNTIF($O36:$AS36,"换")+COUNTIF($O36:$AS36,"丧")+COUNTIF($O36:$AS36,"事")+COUNTIF($O36:$AS36,"病")+COUNTIF($O36:$AS36,"缺")</f>
        <v>0</v>
      </c>
      <c r="AU36" s="47"/>
      <c r="AV36" s="53">
        <f>COUNTIF($E36:$AS36,"迟")</f>
        <v>0</v>
      </c>
      <c r="AW36" s="49">
        <f>COUNTIF($E36:$AS36,"忘")</f>
        <v>0</v>
      </c>
      <c r="AX36" s="49">
        <f>COUNTIF($E36:$AS36,"差")</f>
        <v>0</v>
      </c>
      <c r="AY36" s="49">
        <f>COUNTIF($E36:$AS36,"团")</f>
        <v>0</v>
      </c>
      <c r="AZ36" s="49">
        <f>COUNTIF($E36:$AS36,"换")</f>
        <v>0</v>
      </c>
      <c r="BA36" s="49">
        <f>COUNTIF($E36:$AS36,"缺")</f>
        <v>0</v>
      </c>
      <c r="BB36" s="49">
        <f>COUNTIF($E36:$AS36,"年")</f>
        <v>0</v>
      </c>
      <c r="BC36" s="49">
        <f>COUNTIF($E36:$AS36,"事")</f>
        <v>0</v>
      </c>
      <c r="BD36" s="49">
        <f>COUNTIF($E36:$AS36,"病")</f>
        <v>0</v>
      </c>
      <c r="BE36" s="49">
        <f>COUNTIF($E36:$AS36,"婚")</f>
        <v>0</v>
      </c>
      <c r="BF36" s="49">
        <f>COUNTIF($E36:$AS36,"产")</f>
        <v>0</v>
      </c>
      <c r="BG36" s="54">
        <f>COUNTIF($E36:$AS36,"丧")</f>
        <v>0</v>
      </c>
      <c r="BH36" s="5"/>
      <c r="BI36" s="5"/>
      <c r="BJ36" s="6"/>
      <c r="BK36" s="6"/>
    </row>
    <row r="37" spans="1:63" ht="15" customHeight="1" x14ac:dyDescent="0.15">
      <c r="A37" s="42">
        <f t="shared" si="4"/>
        <v>31</v>
      </c>
      <c r="B37" s="62" t="s">
        <v>117</v>
      </c>
      <c r="C37" s="63" t="s">
        <v>165</v>
      </c>
      <c r="D37" s="64" t="s">
        <v>126</v>
      </c>
      <c r="E37" s="119"/>
      <c r="F37" s="182"/>
      <c r="G37" s="105"/>
      <c r="H37" s="106"/>
      <c r="I37" s="106"/>
      <c r="J37" s="105"/>
      <c r="K37" s="105"/>
      <c r="L37" s="105"/>
      <c r="M37" s="105"/>
      <c r="N37" s="137"/>
      <c r="O37" s="199"/>
      <c r="P37" s="200"/>
      <c r="Q37" s="180"/>
      <c r="R37" s="180"/>
      <c r="S37" s="180"/>
      <c r="T37" s="180"/>
      <c r="U37" s="180"/>
      <c r="V37" s="200"/>
      <c r="W37" s="200"/>
      <c r="X37" s="180"/>
      <c r="Y37" s="180"/>
      <c r="Z37" s="180"/>
      <c r="AA37" s="180"/>
      <c r="AB37" s="180"/>
      <c r="AC37" s="200"/>
      <c r="AD37" s="200"/>
      <c r="AE37" s="180"/>
      <c r="AF37" s="180"/>
      <c r="AG37" s="180"/>
      <c r="AH37" s="180"/>
      <c r="AI37" s="180"/>
      <c r="AJ37" s="200"/>
      <c r="AK37" s="200"/>
      <c r="AL37" s="180"/>
      <c r="AM37" s="180"/>
      <c r="AN37" s="180"/>
      <c r="AO37" s="180"/>
      <c r="AP37" s="180"/>
      <c r="AQ37" s="200"/>
      <c r="AR37" s="200"/>
      <c r="AS37" s="180"/>
      <c r="AT37" s="46">
        <f>COUNTIF($O37:$AS37,"S")+COUNTIF($O37:$AS37,"迟")+COUNTIF($O37:$AS37,"忘")+COUNTIF($O37:$AS37,"差")+COUNTIF($O37:$AS37,"团")+COUNTIF($O37:$AS37,"年")+COUNTIF($O37:$AS37,"婚")+COUNTIF($O37:$AS37,"换")+COUNTIF($O37:$AS37,"丧")+COUNTIF($O37:$AS37,"事")+COUNTIF($O37:$AS37,"病")+COUNTIF($O37:$AS37,"缺")</f>
        <v>0</v>
      </c>
      <c r="AU37" s="47"/>
      <c r="AV37" s="53">
        <f>COUNTIF($E37:$AS37,"迟")</f>
        <v>0</v>
      </c>
      <c r="AW37" s="49">
        <f>COUNTIF($E37:$AS37,"忘")</f>
        <v>0</v>
      </c>
      <c r="AX37" s="49">
        <f>COUNTIF($E37:$AS37,"差")</f>
        <v>0</v>
      </c>
      <c r="AY37" s="49">
        <f>COUNTIF($E37:$AS37,"团")</f>
        <v>0</v>
      </c>
      <c r="AZ37" s="49">
        <f>COUNTIF($E37:$AS37,"换")</f>
        <v>0</v>
      </c>
      <c r="BA37" s="49">
        <f>COUNTIF($E37:$AS37,"缺")</f>
        <v>0</v>
      </c>
      <c r="BB37" s="49">
        <f>COUNTIF($E37:$AS37,"年")</f>
        <v>0</v>
      </c>
      <c r="BC37" s="49">
        <f>COUNTIF($E37:$AS37,"事")</f>
        <v>0</v>
      </c>
      <c r="BD37" s="49">
        <f>COUNTIF($E37:$AS37,"病")</f>
        <v>0</v>
      </c>
      <c r="BE37" s="49">
        <f>COUNTIF($E37:$AS37,"婚")</f>
        <v>0</v>
      </c>
      <c r="BF37" s="49">
        <f>COUNTIF($E37:$AS37,"产")</f>
        <v>0</v>
      </c>
      <c r="BG37" s="54">
        <f>COUNTIF($E37:$AS37,"丧")</f>
        <v>0</v>
      </c>
      <c r="BH37" s="5"/>
      <c r="BI37" s="5"/>
      <c r="BJ37" s="6"/>
      <c r="BK37" s="6"/>
    </row>
    <row r="38" spans="1:63" s="9" customFormat="1" ht="15" customHeight="1" x14ac:dyDescent="0.15">
      <c r="A38" s="42">
        <f t="shared" si="4"/>
        <v>32</v>
      </c>
      <c r="B38" s="62" t="s">
        <v>117</v>
      </c>
      <c r="C38" s="63" t="s">
        <v>166</v>
      </c>
      <c r="D38" s="64" t="s">
        <v>126</v>
      </c>
      <c r="E38" s="119"/>
      <c r="F38" s="182"/>
      <c r="G38" s="105"/>
      <c r="H38" s="106"/>
      <c r="I38" s="106"/>
      <c r="J38" s="105"/>
      <c r="K38" s="105"/>
      <c r="L38" s="105"/>
      <c r="M38" s="105"/>
      <c r="N38" s="137"/>
      <c r="O38" s="199"/>
      <c r="P38" s="200"/>
      <c r="Q38" s="180"/>
      <c r="R38" s="180"/>
      <c r="S38" s="180"/>
      <c r="T38" s="180"/>
      <c r="U38" s="180"/>
      <c r="V38" s="200"/>
      <c r="W38" s="200"/>
      <c r="X38" s="180"/>
      <c r="Y38" s="180"/>
      <c r="Z38" s="180"/>
      <c r="AA38" s="180"/>
      <c r="AB38" s="180"/>
      <c r="AC38" s="200"/>
      <c r="AD38" s="200"/>
      <c r="AE38" s="180"/>
      <c r="AF38" s="180"/>
      <c r="AG38" s="180"/>
      <c r="AH38" s="180"/>
      <c r="AI38" s="180"/>
      <c r="AJ38" s="200"/>
      <c r="AK38" s="200"/>
      <c r="AL38" s="180"/>
      <c r="AM38" s="180"/>
      <c r="AN38" s="180"/>
      <c r="AO38" s="180"/>
      <c r="AP38" s="180"/>
      <c r="AQ38" s="200"/>
      <c r="AR38" s="200"/>
      <c r="AS38" s="180"/>
      <c r="AT38" s="46">
        <f>COUNTIF($O38:$AS38,"S")+COUNTIF($O38:$AS38,"迟")+COUNTIF($O38:$AS38,"忘")+COUNTIF($O38:$AS38,"差")+COUNTIF($O38:$AS38,"团")+COUNTIF($O38:$AS38,"年")+COUNTIF($O38:$AS38,"婚")+COUNTIF($O38:$AS38,"换")+COUNTIF($O38:$AS38,"丧")+COUNTIF($O38:$AS38,"事")+COUNTIF($O38:$AS38,"病")+COUNTIF($O38:$AS38,"缺")</f>
        <v>0</v>
      </c>
      <c r="AU38" s="47"/>
      <c r="AV38" s="53">
        <f>COUNTIF($E38:$AS38,"迟")</f>
        <v>0</v>
      </c>
      <c r="AW38" s="49">
        <f>COUNTIF($E38:$AS38,"忘")</f>
        <v>0</v>
      </c>
      <c r="AX38" s="49">
        <f>COUNTIF($E38:$AS38,"差")</f>
        <v>0</v>
      </c>
      <c r="AY38" s="49">
        <f>COUNTIF($E38:$AS38,"团")</f>
        <v>0</v>
      </c>
      <c r="AZ38" s="49">
        <f>COUNTIF($E38:$AS38,"换")</f>
        <v>0</v>
      </c>
      <c r="BA38" s="49">
        <f>COUNTIF($E38:$AS38,"缺")</f>
        <v>0</v>
      </c>
      <c r="BB38" s="49">
        <f>COUNTIF($E38:$AS38,"年")</f>
        <v>0</v>
      </c>
      <c r="BC38" s="49">
        <f>COUNTIF($E38:$AS38,"事")</f>
        <v>0</v>
      </c>
      <c r="BD38" s="49">
        <f>COUNTIF($E38:$AS38,"病")</f>
        <v>0</v>
      </c>
      <c r="BE38" s="49">
        <f>COUNTIF($E38:$AS38,"婚")</f>
        <v>0</v>
      </c>
      <c r="BF38" s="49">
        <f>COUNTIF($E38:$AS38,"产")</f>
        <v>0</v>
      </c>
      <c r="BG38" s="54">
        <f>COUNTIF($E38:$AS38,"丧")</f>
        <v>0</v>
      </c>
      <c r="BH38" s="11"/>
      <c r="BI38" s="11"/>
      <c r="BJ38" s="10"/>
      <c r="BK38" s="10"/>
    </row>
    <row r="39" spans="1:63" s="9" customFormat="1" ht="15" customHeight="1" x14ac:dyDescent="0.15">
      <c r="A39" s="42">
        <f t="shared" si="4"/>
        <v>33</v>
      </c>
      <c r="B39" s="62" t="s">
        <v>117</v>
      </c>
      <c r="C39" s="63" t="s">
        <v>127</v>
      </c>
      <c r="D39" s="64" t="s">
        <v>126</v>
      </c>
      <c r="E39" s="119"/>
      <c r="F39" s="182"/>
      <c r="G39" s="105"/>
      <c r="H39" s="106"/>
      <c r="I39" s="106"/>
      <c r="J39" s="105"/>
      <c r="K39" s="105"/>
      <c r="L39" s="105"/>
      <c r="M39" s="105"/>
      <c r="N39" s="137"/>
      <c r="O39" s="199"/>
      <c r="P39" s="200"/>
      <c r="Q39" s="180"/>
      <c r="R39" s="180"/>
      <c r="S39" s="180"/>
      <c r="T39" s="180"/>
      <c r="U39" s="180"/>
      <c r="V39" s="200"/>
      <c r="W39" s="200"/>
      <c r="X39" s="180"/>
      <c r="Y39" s="180"/>
      <c r="Z39" s="180"/>
      <c r="AA39" s="180"/>
      <c r="AB39" s="180"/>
      <c r="AC39" s="200"/>
      <c r="AD39" s="200"/>
      <c r="AE39" s="180"/>
      <c r="AF39" s="180"/>
      <c r="AG39" s="180"/>
      <c r="AH39" s="180"/>
      <c r="AI39" s="180"/>
      <c r="AJ39" s="200"/>
      <c r="AK39" s="200"/>
      <c r="AL39" s="180"/>
      <c r="AM39" s="180"/>
      <c r="AN39" s="180"/>
      <c r="AO39" s="180"/>
      <c r="AP39" s="180"/>
      <c r="AQ39" s="200"/>
      <c r="AR39" s="200"/>
      <c r="AS39" s="180"/>
      <c r="AT39" s="46">
        <f>COUNTIF($O39:$AS39,"S")+COUNTIF($O39:$AS39,"迟")+COUNTIF($O39:$AS39,"忘")+COUNTIF($O39:$AS39,"差")+COUNTIF($O39:$AS39,"团")+COUNTIF($O39:$AS39,"年")+COUNTIF($O39:$AS39,"婚")+COUNTIF($O39:$AS39,"换")+COUNTIF($O39:$AS39,"丧")+COUNTIF($O39:$AS39,"事")+COUNTIF($O39:$AS39,"病")+COUNTIF($O39:$AS39,"缺")</f>
        <v>0</v>
      </c>
      <c r="AU39" s="47"/>
      <c r="AV39" s="53">
        <f>COUNTIF($E39:$AS39,"迟")</f>
        <v>0</v>
      </c>
      <c r="AW39" s="49">
        <f>COUNTIF($E39:$AS39,"忘")</f>
        <v>0</v>
      </c>
      <c r="AX39" s="49">
        <f>COUNTIF($E39:$AS39,"差")</f>
        <v>0</v>
      </c>
      <c r="AY39" s="49">
        <f>COUNTIF($E39:$AS39,"团")</f>
        <v>0</v>
      </c>
      <c r="AZ39" s="49">
        <f>COUNTIF($E39:$AS39,"换")</f>
        <v>0</v>
      </c>
      <c r="BA39" s="49">
        <f>COUNTIF($E39:$AS39,"缺")</f>
        <v>0</v>
      </c>
      <c r="BB39" s="49">
        <f>COUNTIF($E39:$AS39,"年")</f>
        <v>0</v>
      </c>
      <c r="BC39" s="49">
        <f>COUNTIF($E39:$AS39,"事")</f>
        <v>0</v>
      </c>
      <c r="BD39" s="49">
        <f>COUNTIF($E39:$AS39,"病")</f>
        <v>0</v>
      </c>
      <c r="BE39" s="49">
        <f>COUNTIF($E39:$AS39,"婚")</f>
        <v>0</v>
      </c>
      <c r="BF39" s="49">
        <f>COUNTIF($E39:$AS39,"产")</f>
        <v>0</v>
      </c>
      <c r="BG39" s="54">
        <f>COUNTIF($E39:$AS39,"丧")</f>
        <v>0</v>
      </c>
      <c r="BH39" s="11"/>
      <c r="BI39" s="11"/>
      <c r="BJ39" s="10"/>
      <c r="BK39" s="10"/>
    </row>
    <row r="40" spans="1:63" ht="15" customHeight="1" x14ac:dyDescent="0.15">
      <c r="A40" s="42">
        <f t="shared" si="4"/>
        <v>34</v>
      </c>
      <c r="B40" s="62" t="s">
        <v>117</v>
      </c>
      <c r="C40" s="63" t="s">
        <v>167</v>
      </c>
      <c r="D40" s="64" t="s">
        <v>126</v>
      </c>
      <c r="E40" s="119"/>
      <c r="F40" s="182"/>
      <c r="G40" s="105"/>
      <c r="H40" s="106"/>
      <c r="I40" s="106"/>
      <c r="J40" s="105"/>
      <c r="K40" s="105"/>
      <c r="L40" s="105"/>
      <c r="M40" s="105"/>
      <c r="N40" s="137"/>
      <c r="O40" s="199"/>
      <c r="P40" s="200"/>
      <c r="Q40" s="180"/>
      <c r="R40" s="180"/>
      <c r="S40" s="180"/>
      <c r="T40" s="180"/>
      <c r="U40" s="180"/>
      <c r="V40" s="200"/>
      <c r="W40" s="200"/>
      <c r="X40" s="180"/>
      <c r="Y40" s="180"/>
      <c r="Z40" s="180"/>
      <c r="AA40" s="180"/>
      <c r="AB40" s="180"/>
      <c r="AC40" s="200"/>
      <c r="AD40" s="200"/>
      <c r="AE40" s="180"/>
      <c r="AF40" s="180"/>
      <c r="AG40" s="180"/>
      <c r="AH40" s="180"/>
      <c r="AI40" s="180"/>
      <c r="AJ40" s="200"/>
      <c r="AK40" s="200"/>
      <c r="AL40" s="180"/>
      <c r="AM40" s="180"/>
      <c r="AN40" s="180"/>
      <c r="AO40" s="180"/>
      <c r="AP40" s="180"/>
      <c r="AQ40" s="200"/>
      <c r="AR40" s="200"/>
      <c r="AS40" s="180"/>
      <c r="AT40" s="46">
        <f>COUNTIF($O40:$AS40,"S")+COUNTIF($O40:$AS40,"迟")+COUNTIF($O40:$AS40,"忘")+COUNTIF($O40:$AS40,"差")+COUNTIF($O40:$AS40,"团")+COUNTIF($O40:$AS40,"年")+COUNTIF($O40:$AS40,"婚")+COUNTIF($O40:$AS40,"换")+COUNTIF($O40:$AS40,"丧")+COUNTIF($O40:$AS40,"事")+COUNTIF($O40:$AS40,"病")+COUNTIF($O40:$AS40,"缺")</f>
        <v>0</v>
      </c>
      <c r="AU40" s="47"/>
      <c r="AV40" s="53">
        <f>COUNTIF($E40:$AS40,"迟")</f>
        <v>0</v>
      </c>
      <c r="AW40" s="49">
        <f>COUNTIF($E40:$AS40,"忘")</f>
        <v>0</v>
      </c>
      <c r="AX40" s="49">
        <f>COUNTIF($E40:$AS40,"差")</f>
        <v>0</v>
      </c>
      <c r="AY40" s="49">
        <f>COUNTIF($E40:$AS40,"团")</f>
        <v>0</v>
      </c>
      <c r="AZ40" s="49">
        <f>COUNTIF($E40:$AS40,"换")</f>
        <v>0</v>
      </c>
      <c r="BA40" s="49">
        <f>COUNTIF($E40:$AS40,"缺")</f>
        <v>0</v>
      </c>
      <c r="BB40" s="49">
        <f>COUNTIF($E40:$AS40,"年")</f>
        <v>0</v>
      </c>
      <c r="BC40" s="49">
        <f>COUNTIF($E40:$AS40,"事")</f>
        <v>0</v>
      </c>
      <c r="BD40" s="49">
        <f>COUNTIF($E40:$AS40,"病")</f>
        <v>0</v>
      </c>
      <c r="BE40" s="49">
        <f>COUNTIF($E40:$AS40,"婚")</f>
        <v>0</v>
      </c>
      <c r="BF40" s="49">
        <f>COUNTIF($E40:$AS40,"产")</f>
        <v>0</v>
      </c>
      <c r="BG40" s="54">
        <f>COUNTIF($E40:$AS40,"丧")</f>
        <v>0</v>
      </c>
      <c r="BH40" s="5"/>
      <c r="BI40" s="5"/>
      <c r="BJ40" s="6"/>
      <c r="BK40" s="6"/>
    </row>
    <row r="41" spans="1:63" s="9" customFormat="1" ht="15" customHeight="1" x14ac:dyDescent="0.15">
      <c r="A41" s="42">
        <f t="shared" si="4"/>
        <v>35</v>
      </c>
      <c r="B41" s="62" t="s">
        <v>117</v>
      </c>
      <c r="C41" s="63" t="s">
        <v>168</v>
      </c>
      <c r="D41" s="64" t="s">
        <v>126</v>
      </c>
      <c r="E41" s="119"/>
      <c r="F41" s="182"/>
      <c r="G41" s="105"/>
      <c r="H41" s="106"/>
      <c r="I41" s="106"/>
      <c r="J41" s="105"/>
      <c r="K41" s="105"/>
      <c r="L41" s="105"/>
      <c r="M41" s="105"/>
      <c r="N41" s="137"/>
      <c r="O41" s="199"/>
      <c r="P41" s="200"/>
      <c r="Q41" s="180"/>
      <c r="R41" s="180"/>
      <c r="S41" s="180"/>
      <c r="T41" s="180"/>
      <c r="U41" s="180"/>
      <c r="V41" s="200"/>
      <c r="W41" s="200"/>
      <c r="X41" s="180"/>
      <c r="Y41" s="180"/>
      <c r="Z41" s="180"/>
      <c r="AA41" s="180"/>
      <c r="AB41" s="180"/>
      <c r="AC41" s="200"/>
      <c r="AD41" s="200"/>
      <c r="AE41" s="180"/>
      <c r="AF41" s="180"/>
      <c r="AG41" s="180"/>
      <c r="AH41" s="180"/>
      <c r="AI41" s="180"/>
      <c r="AJ41" s="200"/>
      <c r="AK41" s="200"/>
      <c r="AL41" s="180"/>
      <c r="AM41" s="180"/>
      <c r="AN41" s="180"/>
      <c r="AO41" s="180"/>
      <c r="AP41" s="180"/>
      <c r="AQ41" s="200"/>
      <c r="AR41" s="200"/>
      <c r="AS41" s="180"/>
      <c r="AT41" s="46">
        <f>COUNTIF($O41:$AS41,"S")+COUNTIF($O41:$AS41,"迟")+COUNTIF($O41:$AS41,"忘")+COUNTIF($O41:$AS41,"差")+COUNTIF($O41:$AS41,"团")+COUNTIF($O41:$AS41,"年")+COUNTIF($O41:$AS41,"婚")+COUNTIF($O41:$AS41,"换")+COUNTIF($O41:$AS41,"丧")+COUNTIF($O41:$AS41,"事")+COUNTIF($O41:$AS41,"病")+COUNTIF($O41:$AS41,"缺")</f>
        <v>0</v>
      </c>
      <c r="AU41" s="47"/>
      <c r="AV41" s="53">
        <f>COUNTIF($E41:$AS41,"迟")</f>
        <v>0</v>
      </c>
      <c r="AW41" s="49">
        <f>COUNTIF($E41:$AS41,"忘")</f>
        <v>0</v>
      </c>
      <c r="AX41" s="49">
        <f>COUNTIF($E41:$AS41,"差")</f>
        <v>0</v>
      </c>
      <c r="AY41" s="49">
        <f>COUNTIF($E41:$AS41,"团")</f>
        <v>0</v>
      </c>
      <c r="AZ41" s="49">
        <f>COUNTIF($E41:$AS41,"换")</f>
        <v>0</v>
      </c>
      <c r="BA41" s="49">
        <f>COUNTIF($E41:$AS41,"缺")</f>
        <v>0</v>
      </c>
      <c r="BB41" s="49">
        <f>COUNTIF($E41:$AS41,"年")</f>
        <v>0</v>
      </c>
      <c r="BC41" s="49">
        <f>COUNTIF($E41:$AS41,"事")</f>
        <v>0</v>
      </c>
      <c r="BD41" s="49">
        <f>COUNTIF($E41:$AS41,"病")</f>
        <v>0</v>
      </c>
      <c r="BE41" s="49">
        <f>COUNTIF($E41:$AS41,"婚")</f>
        <v>0</v>
      </c>
      <c r="BF41" s="49">
        <f>COUNTIF($E41:$AS41,"产")</f>
        <v>0</v>
      </c>
      <c r="BG41" s="54">
        <f>COUNTIF($E41:$AS41,"丧")</f>
        <v>0</v>
      </c>
      <c r="BH41" s="11"/>
      <c r="BI41" s="11"/>
      <c r="BJ41" s="10"/>
      <c r="BK41" s="10"/>
    </row>
    <row r="42" spans="1:63" s="9" customFormat="1" ht="15" customHeight="1" x14ac:dyDescent="0.15">
      <c r="A42" s="42">
        <f t="shared" si="4"/>
        <v>36</v>
      </c>
      <c r="B42" s="62" t="s">
        <v>117</v>
      </c>
      <c r="C42" s="63" t="s">
        <v>169</v>
      </c>
      <c r="D42" s="64" t="s">
        <v>126</v>
      </c>
      <c r="E42" s="119"/>
      <c r="F42" s="182"/>
      <c r="G42" s="105"/>
      <c r="H42" s="106"/>
      <c r="I42" s="106"/>
      <c r="J42" s="105"/>
      <c r="K42" s="105"/>
      <c r="L42" s="105"/>
      <c r="M42" s="105"/>
      <c r="N42" s="137"/>
      <c r="O42" s="199"/>
      <c r="P42" s="200"/>
      <c r="Q42" s="180"/>
      <c r="R42" s="180"/>
      <c r="S42" s="180"/>
      <c r="T42" s="180"/>
      <c r="U42" s="180"/>
      <c r="V42" s="200"/>
      <c r="W42" s="200"/>
      <c r="X42" s="180"/>
      <c r="Y42" s="180"/>
      <c r="Z42" s="180"/>
      <c r="AA42" s="180"/>
      <c r="AB42" s="180"/>
      <c r="AC42" s="200"/>
      <c r="AD42" s="200"/>
      <c r="AE42" s="180"/>
      <c r="AF42" s="180"/>
      <c r="AG42" s="180"/>
      <c r="AH42" s="180"/>
      <c r="AI42" s="180"/>
      <c r="AJ42" s="200"/>
      <c r="AK42" s="200"/>
      <c r="AL42" s="180"/>
      <c r="AM42" s="180"/>
      <c r="AN42" s="180"/>
      <c r="AO42" s="180"/>
      <c r="AP42" s="180"/>
      <c r="AQ42" s="200"/>
      <c r="AR42" s="200"/>
      <c r="AS42" s="180"/>
      <c r="AT42" s="46">
        <f>COUNTIF($O42:$AS42,"S")+COUNTIF($O42:$AS42,"迟")+COUNTIF($O42:$AS42,"忘")+COUNTIF($O42:$AS42,"差")+COUNTIF($O42:$AS42,"团")+COUNTIF($O42:$AS42,"年")+COUNTIF($O42:$AS42,"婚")+COUNTIF($O42:$AS42,"换")+COUNTIF($O42:$AS42,"丧")+COUNTIF($O42:$AS42,"事")+COUNTIF($O42:$AS42,"病")+COUNTIF($O42:$AS42,"缺")</f>
        <v>0</v>
      </c>
      <c r="AU42" s="47"/>
      <c r="AV42" s="53">
        <f>COUNTIF($E42:$AS42,"迟")</f>
        <v>0</v>
      </c>
      <c r="AW42" s="49">
        <f>COUNTIF($E42:$AS42,"忘")</f>
        <v>0</v>
      </c>
      <c r="AX42" s="49">
        <f>COUNTIF($E42:$AS42,"差")</f>
        <v>0</v>
      </c>
      <c r="AY42" s="49">
        <f>COUNTIF($E42:$AS42,"团")</f>
        <v>0</v>
      </c>
      <c r="AZ42" s="49">
        <f>COUNTIF($E42:$AS42,"换")</f>
        <v>0</v>
      </c>
      <c r="BA42" s="49">
        <f>COUNTIF($E42:$AS42,"缺")</f>
        <v>0</v>
      </c>
      <c r="BB42" s="49">
        <f>COUNTIF($E42:$AS42,"年")</f>
        <v>0</v>
      </c>
      <c r="BC42" s="49">
        <f>COUNTIF($E42:$AS42,"事")</f>
        <v>0</v>
      </c>
      <c r="BD42" s="49">
        <f>COUNTIF($E42:$AS42,"病")</f>
        <v>0</v>
      </c>
      <c r="BE42" s="49">
        <f>COUNTIF($E42:$AS42,"婚")</f>
        <v>0</v>
      </c>
      <c r="BF42" s="49">
        <f>COUNTIF($E42:$AS42,"产")</f>
        <v>0</v>
      </c>
      <c r="BG42" s="54">
        <f>COUNTIF($E42:$AS42,"丧")</f>
        <v>0</v>
      </c>
      <c r="BH42" s="11"/>
      <c r="BI42" s="11"/>
      <c r="BJ42" s="10"/>
      <c r="BK42" s="10"/>
    </row>
    <row r="43" spans="1:63" s="9" customFormat="1" ht="15" customHeight="1" x14ac:dyDescent="0.15">
      <c r="A43" s="42">
        <f t="shared" si="4"/>
        <v>37</v>
      </c>
      <c r="B43" s="62" t="s">
        <v>117</v>
      </c>
      <c r="C43" s="63" t="s">
        <v>170</v>
      </c>
      <c r="D43" s="64" t="s">
        <v>126</v>
      </c>
      <c r="E43" s="119"/>
      <c r="F43" s="182"/>
      <c r="G43" s="105"/>
      <c r="H43" s="106"/>
      <c r="I43" s="106"/>
      <c r="J43" s="105"/>
      <c r="K43" s="105"/>
      <c r="L43" s="105"/>
      <c r="M43" s="105"/>
      <c r="N43" s="137"/>
      <c r="O43" s="199"/>
      <c r="P43" s="200"/>
      <c r="Q43" s="180"/>
      <c r="R43" s="180"/>
      <c r="S43" s="180"/>
      <c r="T43" s="180"/>
      <c r="U43" s="180"/>
      <c r="V43" s="200"/>
      <c r="W43" s="200"/>
      <c r="X43" s="180"/>
      <c r="Y43" s="180"/>
      <c r="Z43" s="180"/>
      <c r="AA43" s="180"/>
      <c r="AB43" s="180"/>
      <c r="AC43" s="200"/>
      <c r="AD43" s="200"/>
      <c r="AE43" s="180"/>
      <c r="AF43" s="180"/>
      <c r="AG43" s="180"/>
      <c r="AH43" s="180"/>
      <c r="AI43" s="180"/>
      <c r="AJ43" s="200"/>
      <c r="AK43" s="200"/>
      <c r="AL43" s="180"/>
      <c r="AM43" s="180"/>
      <c r="AN43" s="180"/>
      <c r="AO43" s="180"/>
      <c r="AP43" s="180"/>
      <c r="AQ43" s="200"/>
      <c r="AR43" s="200"/>
      <c r="AS43" s="180"/>
      <c r="AT43" s="46">
        <f>COUNTIF($O43:$AS43,"S")+COUNTIF($O43:$AS43,"迟")+COUNTIF($O43:$AS43,"忘")+COUNTIF($O43:$AS43,"差")+COUNTIF($O43:$AS43,"团")+COUNTIF($O43:$AS43,"年")+COUNTIF($O43:$AS43,"婚")+COUNTIF($O43:$AS43,"换")+COUNTIF($O43:$AS43,"丧")+COUNTIF($O43:$AS43,"事")+COUNTIF($O43:$AS43,"病")+COUNTIF($O43:$AS43,"缺")</f>
        <v>0</v>
      </c>
      <c r="AU43" s="47"/>
      <c r="AV43" s="53">
        <f>COUNTIF($E43:$AS43,"迟")</f>
        <v>0</v>
      </c>
      <c r="AW43" s="49">
        <f>COUNTIF($E43:$AS43,"忘")</f>
        <v>0</v>
      </c>
      <c r="AX43" s="49">
        <f>COUNTIF($E43:$AS43,"差")</f>
        <v>0</v>
      </c>
      <c r="AY43" s="49">
        <f>COUNTIF($E43:$AS43,"团")</f>
        <v>0</v>
      </c>
      <c r="AZ43" s="49">
        <f>COUNTIF($E43:$AS43,"换")</f>
        <v>0</v>
      </c>
      <c r="BA43" s="49">
        <f>COUNTIF($E43:$AS43,"缺")</f>
        <v>0</v>
      </c>
      <c r="BB43" s="49">
        <f>COUNTIF($E43:$AS43,"年")</f>
        <v>0</v>
      </c>
      <c r="BC43" s="49">
        <f>COUNTIF($E43:$AS43,"事")</f>
        <v>0</v>
      </c>
      <c r="BD43" s="49">
        <f>COUNTIF($E43:$AS43,"病")</f>
        <v>0</v>
      </c>
      <c r="BE43" s="49">
        <f>COUNTIF($E43:$AS43,"婚")</f>
        <v>0</v>
      </c>
      <c r="BF43" s="49">
        <f>COUNTIF($E43:$AS43,"产")</f>
        <v>0</v>
      </c>
      <c r="BG43" s="54">
        <f>COUNTIF($E43:$AS43,"丧")</f>
        <v>0</v>
      </c>
      <c r="BH43" s="11"/>
      <c r="BI43" s="11"/>
      <c r="BJ43" s="10"/>
      <c r="BK43" s="10"/>
    </row>
    <row r="44" spans="1:63" s="9" customFormat="1" ht="15" customHeight="1" x14ac:dyDescent="0.15">
      <c r="A44" s="42">
        <f t="shared" si="4"/>
        <v>38</v>
      </c>
      <c r="B44" s="62" t="s">
        <v>117</v>
      </c>
      <c r="C44" s="63" t="s">
        <v>171</v>
      </c>
      <c r="D44" s="64" t="s">
        <v>126</v>
      </c>
      <c r="E44" s="119"/>
      <c r="F44" s="182"/>
      <c r="G44" s="105"/>
      <c r="H44" s="106"/>
      <c r="I44" s="106"/>
      <c r="J44" s="105"/>
      <c r="K44" s="105"/>
      <c r="L44" s="105"/>
      <c r="M44" s="105"/>
      <c r="N44" s="137"/>
      <c r="O44" s="199"/>
      <c r="P44" s="200"/>
      <c r="Q44" s="180"/>
      <c r="R44" s="180"/>
      <c r="S44" s="180"/>
      <c r="T44" s="180"/>
      <c r="U44" s="180"/>
      <c r="V44" s="200"/>
      <c r="W44" s="200"/>
      <c r="X44" s="180"/>
      <c r="Y44" s="180"/>
      <c r="Z44" s="180"/>
      <c r="AA44" s="180"/>
      <c r="AB44" s="180"/>
      <c r="AC44" s="200"/>
      <c r="AD44" s="200"/>
      <c r="AE44" s="180"/>
      <c r="AF44" s="180"/>
      <c r="AG44" s="180"/>
      <c r="AH44" s="180"/>
      <c r="AI44" s="180"/>
      <c r="AJ44" s="200"/>
      <c r="AK44" s="200"/>
      <c r="AL44" s="180"/>
      <c r="AM44" s="180"/>
      <c r="AN44" s="180"/>
      <c r="AO44" s="180"/>
      <c r="AP44" s="180"/>
      <c r="AQ44" s="200"/>
      <c r="AR44" s="200"/>
      <c r="AS44" s="180"/>
      <c r="AT44" s="46">
        <f>COUNTIF($O44:$AS44,"S")+COUNTIF($O44:$AS44,"迟")+COUNTIF($O44:$AS44,"忘")+COUNTIF($O44:$AS44,"差")+COUNTIF($O44:$AS44,"团")+COUNTIF($O44:$AS44,"年")+COUNTIF($O44:$AS44,"婚")+COUNTIF($O44:$AS44,"换")+COUNTIF($O44:$AS44,"丧")+COUNTIF($O44:$AS44,"事")+COUNTIF($O44:$AS44,"病")+COUNTIF($O44:$AS44,"缺")</f>
        <v>0</v>
      </c>
      <c r="AU44" s="47"/>
      <c r="AV44" s="53">
        <f>COUNTIF($E44:$AS44,"迟")</f>
        <v>0</v>
      </c>
      <c r="AW44" s="49">
        <f>COUNTIF($E44:$AS44,"忘")</f>
        <v>0</v>
      </c>
      <c r="AX44" s="49">
        <f>COUNTIF($E44:$AS44,"差")</f>
        <v>0</v>
      </c>
      <c r="AY44" s="49">
        <f>COUNTIF($E44:$AS44,"团")</f>
        <v>0</v>
      </c>
      <c r="AZ44" s="49">
        <f>COUNTIF($E44:$AS44,"换")</f>
        <v>0</v>
      </c>
      <c r="BA44" s="49">
        <f>COUNTIF($E44:$AS44,"缺")</f>
        <v>0</v>
      </c>
      <c r="BB44" s="49">
        <f>COUNTIF($E44:$AS44,"年")</f>
        <v>0</v>
      </c>
      <c r="BC44" s="49">
        <f>COUNTIF($E44:$AS44,"事")</f>
        <v>0</v>
      </c>
      <c r="BD44" s="49">
        <f>COUNTIF($E44:$AS44,"病")</f>
        <v>0</v>
      </c>
      <c r="BE44" s="49">
        <f>COUNTIF($E44:$AS44,"婚")</f>
        <v>0</v>
      </c>
      <c r="BF44" s="49">
        <f>COUNTIF($E44:$AS44,"产")</f>
        <v>0</v>
      </c>
      <c r="BG44" s="54">
        <f>COUNTIF($E44:$AS44,"丧")</f>
        <v>0</v>
      </c>
      <c r="BH44" s="11"/>
      <c r="BI44" s="11"/>
      <c r="BJ44" s="10"/>
      <c r="BK44" s="10"/>
    </row>
    <row r="45" spans="1:63" s="9" customFormat="1" ht="15" customHeight="1" x14ac:dyDescent="0.15">
      <c r="A45" s="42">
        <f t="shared" si="4"/>
        <v>39</v>
      </c>
      <c r="B45" s="62" t="s">
        <v>117</v>
      </c>
      <c r="C45" s="63" t="s">
        <v>184</v>
      </c>
      <c r="D45" s="64" t="s">
        <v>126</v>
      </c>
      <c r="E45" s="119"/>
      <c r="F45" s="182"/>
      <c r="G45" s="105"/>
      <c r="H45" s="106"/>
      <c r="I45" s="106"/>
      <c r="J45" s="105"/>
      <c r="K45" s="105"/>
      <c r="L45" s="105"/>
      <c r="M45" s="105"/>
      <c r="N45" s="137"/>
      <c r="O45" s="199"/>
      <c r="P45" s="200"/>
      <c r="Q45" s="180"/>
      <c r="R45" s="180"/>
      <c r="S45" s="180"/>
      <c r="T45" s="180"/>
      <c r="U45" s="180"/>
      <c r="V45" s="200"/>
      <c r="W45" s="200"/>
      <c r="X45" s="180"/>
      <c r="Y45" s="180"/>
      <c r="Z45" s="180"/>
      <c r="AA45" s="180"/>
      <c r="AB45" s="180"/>
      <c r="AC45" s="200"/>
      <c r="AD45" s="200"/>
      <c r="AE45" s="180"/>
      <c r="AF45" s="180"/>
      <c r="AG45" s="180"/>
      <c r="AH45" s="180"/>
      <c r="AI45" s="180"/>
      <c r="AJ45" s="200"/>
      <c r="AK45" s="200"/>
      <c r="AL45" s="180"/>
      <c r="AM45" s="180"/>
      <c r="AN45" s="180"/>
      <c r="AO45" s="180"/>
      <c r="AP45" s="180"/>
      <c r="AQ45" s="200"/>
      <c r="AR45" s="200"/>
      <c r="AS45" s="180"/>
      <c r="AT45" s="46">
        <f>COUNTIF($O45:$AS45,"S")+COUNTIF($O45:$AS45,"迟")+COUNTIF($O45:$AS45,"忘")+COUNTIF($O45:$AS45,"差")+COUNTIF($O45:$AS45,"团")+COUNTIF($O45:$AS45,"年")+COUNTIF($O45:$AS45,"婚")+COUNTIF($O45:$AS45,"换")+COUNTIF($O45:$AS45,"丧")+COUNTIF($O45:$AS45,"事")+COUNTIF($O45:$AS45,"病")+COUNTIF($O45:$AS45,"缺")</f>
        <v>0</v>
      </c>
      <c r="AU45" s="47"/>
      <c r="AV45" s="53">
        <f>COUNTIF($E45:$AS45,"迟")</f>
        <v>0</v>
      </c>
      <c r="AW45" s="49">
        <f>COUNTIF($E45:$AS45,"忘")</f>
        <v>0</v>
      </c>
      <c r="AX45" s="49">
        <f>COUNTIF($E45:$AS45,"差")</f>
        <v>0</v>
      </c>
      <c r="AY45" s="49">
        <f>COUNTIF($E45:$AS45,"团")</f>
        <v>0</v>
      </c>
      <c r="AZ45" s="49">
        <f>COUNTIF($E45:$AS45,"换")</f>
        <v>0</v>
      </c>
      <c r="BA45" s="49">
        <f>COUNTIF($E45:$AS45,"缺")</f>
        <v>0</v>
      </c>
      <c r="BB45" s="49">
        <f>COUNTIF($E45:$AS45,"年")</f>
        <v>0</v>
      </c>
      <c r="BC45" s="49">
        <f>COUNTIF($E45:$AS45,"事")</f>
        <v>0</v>
      </c>
      <c r="BD45" s="49">
        <f>COUNTIF($E45:$AS45,"病")</f>
        <v>0</v>
      </c>
      <c r="BE45" s="49">
        <f>COUNTIF($E45:$AS45,"婚")</f>
        <v>0</v>
      </c>
      <c r="BF45" s="49">
        <f>COUNTIF($E45:$AS45,"产")</f>
        <v>0</v>
      </c>
      <c r="BG45" s="54">
        <f>COUNTIF($E45:$AS45,"丧")</f>
        <v>0</v>
      </c>
      <c r="BH45" s="11"/>
      <c r="BI45" s="11"/>
      <c r="BJ45" s="10"/>
      <c r="BK45" s="10"/>
    </row>
    <row r="46" spans="1:63" s="9" customFormat="1" ht="15" customHeight="1" x14ac:dyDescent="0.15">
      <c r="A46" s="42">
        <f t="shared" si="4"/>
        <v>40</v>
      </c>
      <c r="B46" s="62" t="s">
        <v>220</v>
      </c>
      <c r="C46" s="63" t="s">
        <v>156</v>
      </c>
      <c r="D46" s="64" t="s">
        <v>157</v>
      </c>
      <c r="E46" s="119"/>
      <c r="F46" s="182"/>
      <c r="G46" s="105"/>
      <c r="H46" s="106"/>
      <c r="I46" s="106"/>
      <c r="J46" s="105"/>
      <c r="K46" s="105"/>
      <c r="L46" s="105"/>
      <c r="M46" s="105"/>
      <c r="N46" s="137"/>
      <c r="O46" s="199"/>
      <c r="P46" s="200"/>
      <c r="Q46" s="180"/>
      <c r="R46" s="180"/>
      <c r="S46" s="180"/>
      <c r="T46" s="180"/>
      <c r="U46" s="180"/>
      <c r="V46" s="200"/>
      <c r="W46" s="200"/>
      <c r="X46" s="180"/>
      <c r="Y46" s="180"/>
      <c r="Z46" s="180"/>
      <c r="AA46" s="180"/>
      <c r="AB46" s="180"/>
      <c r="AC46" s="200"/>
      <c r="AD46" s="200"/>
      <c r="AE46" s="180"/>
      <c r="AF46" s="180"/>
      <c r="AG46" s="180"/>
      <c r="AH46" s="180"/>
      <c r="AI46" s="180"/>
      <c r="AJ46" s="200"/>
      <c r="AK46" s="200"/>
      <c r="AL46" s="180"/>
      <c r="AM46" s="180"/>
      <c r="AN46" s="180"/>
      <c r="AO46" s="180"/>
      <c r="AP46" s="180"/>
      <c r="AQ46" s="200"/>
      <c r="AR46" s="200"/>
      <c r="AS46" s="180"/>
      <c r="AT46" s="46">
        <f>COUNTIF($O46:$AS46,"S")+COUNTIF($O46:$AS46,"迟")+COUNTIF($O46:$AS46,"忘")+COUNTIF($O46:$AS46,"差")+COUNTIF($O46:$AS46,"团")+COUNTIF($O46:$AS46,"年")+COUNTIF($O46:$AS46,"婚")+COUNTIF($O46:$AS46,"换")+COUNTIF($O46:$AS46,"丧")+COUNTIF($O46:$AS46,"事")+COUNTIF($O46:$AS46,"病")+COUNTIF($O46:$AS46,"缺")</f>
        <v>0</v>
      </c>
      <c r="AU46" s="47"/>
      <c r="AV46" s="53">
        <f>COUNTIF($E46:$AS46,"迟")</f>
        <v>0</v>
      </c>
      <c r="AW46" s="49">
        <f>COUNTIF($E46:$AS46,"忘")</f>
        <v>0</v>
      </c>
      <c r="AX46" s="49">
        <f>COUNTIF($E46:$AS46,"差")</f>
        <v>0</v>
      </c>
      <c r="AY46" s="49">
        <f>COUNTIF($E46:$AS46,"团")</f>
        <v>0</v>
      </c>
      <c r="AZ46" s="49">
        <f>COUNTIF($E46:$AS46,"换")</f>
        <v>0</v>
      </c>
      <c r="BA46" s="49">
        <f>COUNTIF($E46:$AS46,"缺")</f>
        <v>0</v>
      </c>
      <c r="BB46" s="49">
        <f>COUNTIF($E46:$AS46,"年")</f>
        <v>0</v>
      </c>
      <c r="BC46" s="49">
        <f>COUNTIF($E46:$AS46,"事")</f>
        <v>0</v>
      </c>
      <c r="BD46" s="49">
        <f>COUNTIF($E46:$AS46,"病")</f>
        <v>0</v>
      </c>
      <c r="BE46" s="49">
        <f>COUNTIF($E46:$AS46,"婚")</f>
        <v>0</v>
      </c>
      <c r="BF46" s="49">
        <f>COUNTIF($E46:$AS46,"产")</f>
        <v>0</v>
      </c>
      <c r="BG46" s="54">
        <f>COUNTIF($E46:$AS46,"丧")</f>
        <v>0</v>
      </c>
      <c r="BH46" s="11"/>
      <c r="BI46" s="11"/>
      <c r="BJ46" s="10"/>
      <c r="BK46" s="10"/>
    </row>
    <row r="47" spans="1:63" ht="15" customHeight="1" x14ac:dyDescent="0.15">
      <c r="A47" s="42">
        <f t="shared" si="4"/>
        <v>41</v>
      </c>
      <c r="B47" s="62" t="s">
        <v>117</v>
      </c>
      <c r="C47" s="63" t="s">
        <v>183</v>
      </c>
      <c r="D47" s="64" t="s">
        <v>126</v>
      </c>
      <c r="E47" s="119"/>
      <c r="F47" s="182"/>
      <c r="G47" s="105"/>
      <c r="H47" s="106"/>
      <c r="I47" s="106"/>
      <c r="J47" s="105"/>
      <c r="K47" s="105"/>
      <c r="L47" s="105"/>
      <c r="M47" s="105"/>
      <c r="N47" s="137"/>
      <c r="O47" s="199"/>
      <c r="P47" s="200"/>
      <c r="Q47" s="180"/>
      <c r="R47" s="180"/>
      <c r="S47" s="180"/>
      <c r="T47" s="180"/>
      <c r="U47" s="180"/>
      <c r="V47" s="200"/>
      <c r="W47" s="200"/>
      <c r="X47" s="180"/>
      <c r="Y47" s="180"/>
      <c r="Z47" s="180"/>
      <c r="AA47" s="180"/>
      <c r="AB47" s="180"/>
      <c r="AC47" s="200"/>
      <c r="AD47" s="200"/>
      <c r="AE47" s="180"/>
      <c r="AF47" s="180"/>
      <c r="AG47" s="180"/>
      <c r="AH47" s="180"/>
      <c r="AI47" s="180"/>
      <c r="AJ47" s="200"/>
      <c r="AK47" s="200"/>
      <c r="AL47" s="180"/>
      <c r="AM47" s="180"/>
      <c r="AN47" s="180"/>
      <c r="AO47" s="180"/>
      <c r="AP47" s="180"/>
      <c r="AQ47" s="200"/>
      <c r="AR47" s="200"/>
      <c r="AS47" s="180"/>
      <c r="AT47" s="46">
        <f>COUNTIF($O47:$AS47,"S")+COUNTIF($O47:$AS47,"迟")+COUNTIF($O47:$AS47,"忘")+COUNTIF($O47:$AS47,"差")+COUNTIF($O47:$AS47,"团")+COUNTIF($O47:$AS47,"年")+COUNTIF($O47:$AS47,"婚")+COUNTIF($O47:$AS47,"换")+COUNTIF($O47:$AS47,"丧")+COUNTIF($O47:$AS47,"事")+COUNTIF($O47:$AS47,"病")+COUNTIF($O47:$AS47,"缺")</f>
        <v>0</v>
      </c>
      <c r="AU47" s="47"/>
      <c r="AV47" s="53">
        <f>COUNTIF($E47:$AS47,"迟")</f>
        <v>0</v>
      </c>
      <c r="AW47" s="49">
        <f>COUNTIF($E47:$AS47,"忘")</f>
        <v>0</v>
      </c>
      <c r="AX47" s="49">
        <f>COUNTIF($E47:$AS47,"差")</f>
        <v>0</v>
      </c>
      <c r="AY47" s="49">
        <f>COUNTIF($E47:$AS47,"团")</f>
        <v>0</v>
      </c>
      <c r="AZ47" s="49">
        <f>COUNTIF($E47:$AS47,"换")</f>
        <v>0</v>
      </c>
      <c r="BA47" s="49">
        <f>COUNTIF($E47:$AS47,"缺")</f>
        <v>0</v>
      </c>
      <c r="BB47" s="49">
        <f>COUNTIF($E47:$AS47,"年")</f>
        <v>0</v>
      </c>
      <c r="BC47" s="49">
        <f>COUNTIF($E47:$AS47,"事")</f>
        <v>0</v>
      </c>
      <c r="BD47" s="49">
        <f>COUNTIF($E47:$AS47,"病")</f>
        <v>0</v>
      </c>
      <c r="BE47" s="49">
        <f>COUNTIF($E47:$AS47,"婚")</f>
        <v>0</v>
      </c>
      <c r="BF47" s="49">
        <f>COUNTIF($E47:$AS47,"产")</f>
        <v>0</v>
      </c>
      <c r="BG47" s="54">
        <f>COUNTIF($E47:$AS47,"丧")</f>
        <v>0</v>
      </c>
      <c r="BH47" s="5"/>
      <c r="BI47" s="5"/>
      <c r="BJ47" s="6"/>
      <c r="BK47" s="6"/>
    </row>
    <row r="48" spans="1:63" ht="15" customHeight="1" x14ac:dyDescent="0.15">
      <c r="A48" s="42">
        <f t="shared" si="4"/>
        <v>42</v>
      </c>
      <c r="B48" s="62" t="s">
        <v>117</v>
      </c>
      <c r="C48" s="63" t="s">
        <v>203</v>
      </c>
      <c r="D48" s="64" t="s">
        <v>126</v>
      </c>
      <c r="E48" s="119"/>
      <c r="F48" s="182"/>
      <c r="G48" s="105"/>
      <c r="H48" s="106"/>
      <c r="I48" s="106"/>
      <c r="J48" s="105"/>
      <c r="K48" s="105"/>
      <c r="L48" s="105"/>
      <c r="M48" s="105"/>
      <c r="N48" s="137"/>
      <c r="O48" s="199"/>
      <c r="P48" s="200"/>
      <c r="Q48" s="180"/>
      <c r="R48" s="180"/>
      <c r="S48" s="180"/>
      <c r="T48" s="180"/>
      <c r="U48" s="180"/>
      <c r="V48" s="200"/>
      <c r="W48" s="200"/>
      <c r="X48" s="180"/>
      <c r="Y48" s="180"/>
      <c r="Z48" s="180"/>
      <c r="AA48" s="180"/>
      <c r="AB48" s="180"/>
      <c r="AC48" s="200"/>
      <c r="AD48" s="200"/>
      <c r="AE48" s="180"/>
      <c r="AF48" s="180"/>
      <c r="AG48" s="180"/>
      <c r="AH48" s="180"/>
      <c r="AI48" s="180"/>
      <c r="AJ48" s="200"/>
      <c r="AK48" s="200"/>
      <c r="AL48" s="180"/>
      <c r="AM48" s="180"/>
      <c r="AN48" s="180"/>
      <c r="AO48" s="180"/>
      <c r="AP48" s="180"/>
      <c r="AQ48" s="200"/>
      <c r="AR48" s="200"/>
      <c r="AS48" s="180"/>
      <c r="AT48" s="46">
        <f>COUNTIF($O48:$AS48,"S")+COUNTIF($O48:$AS48,"迟")+COUNTIF($O48:$AS48,"忘")+COUNTIF($O48:$AS48,"差")+COUNTIF($O48:$AS48,"团")+COUNTIF($O48:$AS48,"年")+COUNTIF($O48:$AS48,"婚")+COUNTIF($O48:$AS48,"换")+COUNTIF($O48:$AS48,"丧")+COUNTIF($O48:$AS48,"事")+COUNTIF($O48:$AS48,"病")+COUNTIF($O48:$AS48,"缺")</f>
        <v>0</v>
      </c>
      <c r="AU48" s="47"/>
      <c r="AV48" s="53">
        <f>COUNTIF($E48:$AS48,"迟")</f>
        <v>0</v>
      </c>
      <c r="AW48" s="49">
        <f>COUNTIF($E48:$AS48,"忘")</f>
        <v>0</v>
      </c>
      <c r="AX48" s="49">
        <f>COUNTIF($E48:$AS48,"差")</f>
        <v>0</v>
      </c>
      <c r="AY48" s="49">
        <f>COUNTIF($E48:$AS48,"团")</f>
        <v>0</v>
      </c>
      <c r="AZ48" s="49">
        <f>COUNTIF($E48:$AS48,"换")</f>
        <v>0</v>
      </c>
      <c r="BA48" s="49">
        <f>COUNTIF($E48:$AS48,"缺")</f>
        <v>0</v>
      </c>
      <c r="BB48" s="49">
        <f>COUNTIF($E48:$AS48,"年")</f>
        <v>0</v>
      </c>
      <c r="BC48" s="49">
        <f>COUNTIF($E48:$AS48,"事")</f>
        <v>0</v>
      </c>
      <c r="BD48" s="49">
        <f>COUNTIF($E48:$AS48,"病")</f>
        <v>0</v>
      </c>
      <c r="BE48" s="49">
        <f>COUNTIF($E48:$AS48,"婚")</f>
        <v>0</v>
      </c>
      <c r="BF48" s="49">
        <f>COUNTIF($E48:$AS48,"产")</f>
        <v>0</v>
      </c>
      <c r="BG48" s="54">
        <f>COUNTIF($E48:$AS48,"丧")</f>
        <v>0</v>
      </c>
      <c r="BH48" s="5"/>
      <c r="BI48" s="5"/>
      <c r="BJ48" s="6"/>
      <c r="BK48" s="6"/>
    </row>
    <row r="49" spans="1:63" ht="15" customHeight="1" x14ac:dyDescent="0.15">
      <c r="A49" s="42">
        <f t="shared" si="4"/>
        <v>43</v>
      </c>
      <c r="B49" s="62" t="s">
        <v>117</v>
      </c>
      <c r="C49" s="63" t="s">
        <v>276</v>
      </c>
      <c r="D49" s="64" t="s">
        <v>126</v>
      </c>
      <c r="E49" s="119"/>
      <c r="F49" s="182"/>
      <c r="G49" s="105"/>
      <c r="H49" s="106"/>
      <c r="I49" s="106"/>
      <c r="J49" s="105"/>
      <c r="K49" s="105"/>
      <c r="L49" s="105"/>
      <c r="M49" s="105"/>
      <c r="N49" s="137"/>
      <c r="O49" s="199"/>
      <c r="P49" s="200"/>
      <c r="Q49" s="180"/>
      <c r="R49" s="180"/>
      <c r="S49" s="180"/>
      <c r="T49" s="180"/>
      <c r="U49" s="180"/>
      <c r="V49" s="200"/>
      <c r="W49" s="200"/>
      <c r="X49" s="180"/>
      <c r="Y49" s="180"/>
      <c r="Z49" s="180"/>
      <c r="AA49" s="180"/>
      <c r="AB49" s="180"/>
      <c r="AC49" s="200"/>
      <c r="AD49" s="200"/>
      <c r="AE49" s="180"/>
      <c r="AF49" s="180"/>
      <c r="AG49" s="180"/>
      <c r="AH49" s="180"/>
      <c r="AI49" s="180"/>
      <c r="AJ49" s="200"/>
      <c r="AK49" s="200"/>
      <c r="AL49" s="180"/>
      <c r="AM49" s="180"/>
      <c r="AN49" s="180"/>
      <c r="AO49" s="180"/>
      <c r="AP49" s="180"/>
      <c r="AQ49" s="200"/>
      <c r="AR49" s="200"/>
      <c r="AS49" s="180"/>
      <c r="AT49" s="46">
        <f>COUNTIF($O49:$AS49,"S")+COUNTIF($O49:$AS49,"迟")+COUNTIF($O49:$AS49,"忘")+COUNTIF($O49:$AS49,"差")+COUNTIF($O49:$AS49,"团")+COUNTIF($O49:$AS49,"年")+COUNTIF($O49:$AS49,"婚")+COUNTIF($O49:$AS49,"换")+COUNTIF($O49:$AS49,"丧")+COUNTIF($O49:$AS49,"事")+COUNTIF($O49:$AS49,"病")+COUNTIF($O49:$AS49,"缺")</f>
        <v>0</v>
      </c>
      <c r="AU49" s="110"/>
      <c r="AV49" s="53">
        <f>COUNTIF($E49:$AS49,"迟")</f>
        <v>0</v>
      </c>
      <c r="AW49" s="49">
        <f>COUNTIF($E49:$AS49,"忘")</f>
        <v>0</v>
      </c>
      <c r="AX49" s="49">
        <f>COUNTIF($E49:$AS49,"差")</f>
        <v>0</v>
      </c>
      <c r="AY49" s="49">
        <f>COUNTIF($E49:$AS49,"团")</f>
        <v>0</v>
      </c>
      <c r="AZ49" s="49">
        <f>COUNTIF($E49:$AS49,"换")</f>
        <v>0</v>
      </c>
      <c r="BA49" s="49">
        <f>COUNTIF($E49:$AS49,"缺")</f>
        <v>0</v>
      </c>
      <c r="BB49" s="49">
        <f>COUNTIF($E49:$AS49,"年")</f>
        <v>0</v>
      </c>
      <c r="BC49" s="49">
        <f>COUNTIF($E49:$AS49,"事")</f>
        <v>0</v>
      </c>
      <c r="BD49" s="49">
        <f>COUNTIF($E49:$AS49,"病")</f>
        <v>0</v>
      </c>
      <c r="BE49" s="49">
        <f>COUNTIF($E49:$AS49,"婚")</f>
        <v>0</v>
      </c>
      <c r="BF49" s="49">
        <f>COUNTIF($E49:$AS49,"产")</f>
        <v>0</v>
      </c>
      <c r="BG49" s="54">
        <f>COUNTIF($E49:$AS49,"丧")</f>
        <v>0</v>
      </c>
      <c r="BH49" s="5"/>
      <c r="BI49" s="5"/>
      <c r="BJ49" s="6"/>
      <c r="BK49" s="6"/>
    </row>
    <row r="50" spans="1:63" ht="15" customHeight="1" x14ac:dyDescent="0.15">
      <c r="A50" s="42">
        <f t="shared" si="4"/>
        <v>44</v>
      </c>
      <c r="B50" s="65" t="s">
        <v>117</v>
      </c>
      <c r="C50" s="66" t="s">
        <v>25</v>
      </c>
      <c r="D50" s="67" t="s">
        <v>148</v>
      </c>
      <c r="E50" s="119"/>
      <c r="F50" s="182"/>
      <c r="G50" s="105"/>
      <c r="H50" s="106"/>
      <c r="I50" s="106"/>
      <c r="J50" s="105"/>
      <c r="K50" s="105"/>
      <c r="L50" s="105"/>
      <c r="M50" s="105"/>
      <c r="N50" s="137"/>
      <c r="O50" s="199"/>
      <c r="P50" s="200"/>
      <c r="Q50" s="180"/>
      <c r="R50" s="180"/>
      <c r="S50" s="180"/>
      <c r="T50" s="180"/>
      <c r="U50" s="180"/>
      <c r="V50" s="200"/>
      <c r="W50" s="200"/>
      <c r="X50" s="180"/>
      <c r="Y50" s="180"/>
      <c r="Z50" s="180"/>
      <c r="AA50" s="180"/>
      <c r="AB50" s="180"/>
      <c r="AC50" s="200"/>
      <c r="AD50" s="200"/>
      <c r="AE50" s="180"/>
      <c r="AF50" s="180"/>
      <c r="AG50" s="180"/>
      <c r="AH50" s="180"/>
      <c r="AI50" s="180"/>
      <c r="AJ50" s="200"/>
      <c r="AK50" s="200"/>
      <c r="AL50" s="180"/>
      <c r="AM50" s="180"/>
      <c r="AN50" s="180"/>
      <c r="AO50" s="180"/>
      <c r="AP50" s="180"/>
      <c r="AQ50" s="200"/>
      <c r="AR50" s="200"/>
      <c r="AS50" s="180"/>
      <c r="AT50" s="46">
        <f>COUNTIF($O50:$AS50,"S")+COUNTIF($O50:$AS50,"迟")+COUNTIF($O50:$AS50,"忘")+COUNTIF($O50:$AS50,"差")+COUNTIF($O50:$AS50,"团")+COUNTIF($O50:$AS50,"年")+COUNTIF($O50:$AS50,"婚")+COUNTIF($O50:$AS50,"换")+COUNTIF($O50:$AS50,"丧")+COUNTIF($O50:$AS50,"事")+COUNTIF($O50:$AS50,"病")+COUNTIF($O50:$AS50,"缺")</f>
        <v>0</v>
      </c>
      <c r="AU50" s="47"/>
      <c r="AV50" s="53">
        <f>COUNTIF($E50:$AS50,"迟")</f>
        <v>0</v>
      </c>
      <c r="AW50" s="49">
        <f>COUNTIF($E50:$AS50,"忘")</f>
        <v>0</v>
      </c>
      <c r="AX50" s="49">
        <f>COUNTIF($E50:$AS50,"差")</f>
        <v>0</v>
      </c>
      <c r="AY50" s="49">
        <f>COUNTIF($E50:$AS50,"团")</f>
        <v>0</v>
      </c>
      <c r="AZ50" s="49">
        <f>COUNTIF($E50:$AS50,"换")</f>
        <v>0</v>
      </c>
      <c r="BA50" s="49">
        <f>COUNTIF($E50:$AS50,"缺")</f>
        <v>0</v>
      </c>
      <c r="BB50" s="49">
        <f>COUNTIF($E50:$AS50,"年")</f>
        <v>0</v>
      </c>
      <c r="BC50" s="49">
        <f>COUNTIF($E50:$AS50,"事")</f>
        <v>0</v>
      </c>
      <c r="BD50" s="49">
        <f>COUNTIF($E50:$AS50,"病")</f>
        <v>0</v>
      </c>
      <c r="BE50" s="49">
        <f>COUNTIF($E50:$AS50,"婚")</f>
        <v>0</v>
      </c>
      <c r="BF50" s="49">
        <f>COUNTIF($E50:$AS50,"产")</f>
        <v>0</v>
      </c>
      <c r="BG50" s="54">
        <f>COUNTIF($E50:$AS50,"丧")</f>
        <v>0</v>
      </c>
      <c r="BH50" s="5"/>
      <c r="BI50" s="5"/>
      <c r="BJ50" s="6"/>
      <c r="BK50" s="6"/>
    </row>
    <row r="51" spans="1:63" ht="15" customHeight="1" x14ac:dyDescent="0.15">
      <c r="A51" s="42">
        <f t="shared" si="4"/>
        <v>45</v>
      </c>
      <c r="B51" s="65" t="s">
        <v>117</v>
      </c>
      <c r="C51" s="66" t="s">
        <v>150</v>
      </c>
      <c r="D51" s="67" t="s">
        <v>148</v>
      </c>
      <c r="E51" s="119"/>
      <c r="F51" s="182"/>
      <c r="G51" s="105"/>
      <c r="H51" s="106"/>
      <c r="I51" s="106"/>
      <c r="J51" s="105"/>
      <c r="K51" s="105"/>
      <c r="L51" s="105"/>
      <c r="M51" s="105"/>
      <c r="N51" s="137"/>
      <c r="O51" s="199"/>
      <c r="P51" s="200"/>
      <c r="Q51" s="180"/>
      <c r="R51" s="180"/>
      <c r="S51" s="180"/>
      <c r="T51" s="180"/>
      <c r="U51" s="180"/>
      <c r="V51" s="200"/>
      <c r="W51" s="200"/>
      <c r="X51" s="180"/>
      <c r="Y51" s="180"/>
      <c r="Z51" s="180"/>
      <c r="AA51" s="180"/>
      <c r="AB51" s="180"/>
      <c r="AC51" s="200"/>
      <c r="AD51" s="200"/>
      <c r="AE51" s="180"/>
      <c r="AF51" s="180"/>
      <c r="AG51" s="180"/>
      <c r="AH51" s="180"/>
      <c r="AI51" s="180"/>
      <c r="AJ51" s="200"/>
      <c r="AK51" s="200"/>
      <c r="AL51" s="180"/>
      <c r="AM51" s="180"/>
      <c r="AN51" s="180"/>
      <c r="AO51" s="180"/>
      <c r="AP51" s="180"/>
      <c r="AQ51" s="200"/>
      <c r="AR51" s="200"/>
      <c r="AS51" s="180"/>
      <c r="AT51" s="46">
        <f>COUNTIF($O51:$AS51,"S")+COUNTIF($O51:$AS51,"迟")+COUNTIF($O51:$AS51,"忘")+COUNTIF($O51:$AS51,"差")+COUNTIF($O51:$AS51,"团")+COUNTIF($O51:$AS51,"年")+COUNTIF($O51:$AS51,"婚")+COUNTIF($O51:$AS51,"换")+COUNTIF($O51:$AS51,"丧")+COUNTIF($O51:$AS51,"事")+COUNTIF($O51:$AS51,"病")+COUNTIF($O51:$AS51,"缺")</f>
        <v>0</v>
      </c>
      <c r="AU51" s="47"/>
      <c r="AV51" s="53">
        <f>COUNTIF($E51:$AS51,"迟")</f>
        <v>0</v>
      </c>
      <c r="AW51" s="49">
        <f>COUNTIF($E51:$AS51,"忘")</f>
        <v>0</v>
      </c>
      <c r="AX51" s="49">
        <f>COUNTIF($E51:$AS51,"差")</f>
        <v>0</v>
      </c>
      <c r="AY51" s="49">
        <f>COUNTIF($E51:$AS51,"团")</f>
        <v>0</v>
      </c>
      <c r="AZ51" s="49">
        <f>COUNTIF($E51:$AS51,"换")</f>
        <v>0</v>
      </c>
      <c r="BA51" s="49">
        <f>COUNTIF($E51:$AS51,"缺")</f>
        <v>0</v>
      </c>
      <c r="BB51" s="49">
        <f>COUNTIF($E51:$AS51,"年")</f>
        <v>0</v>
      </c>
      <c r="BC51" s="49">
        <f>COUNTIF($E51:$AS51,"事")</f>
        <v>0</v>
      </c>
      <c r="BD51" s="49">
        <f>COUNTIF($E51:$AS51,"病")</f>
        <v>0</v>
      </c>
      <c r="BE51" s="49">
        <f>COUNTIF($E51:$AS51,"婚")</f>
        <v>0</v>
      </c>
      <c r="BF51" s="49">
        <f>COUNTIF($E51:$AS51,"产")</f>
        <v>0</v>
      </c>
      <c r="BG51" s="54">
        <f>COUNTIF($E51:$AS51,"丧")</f>
        <v>0</v>
      </c>
      <c r="BH51" s="5"/>
      <c r="BI51" s="5"/>
      <c r="BJ51" s="6"/>
      <c r="BK51" s="6"/>
    </row>
    <row r="52" spans="1:63" ht="15" customHeight="1" x14ac:dyDescent="0.15">
      <c r="A52" s="42">
        <f t="shared" si="4"/>
        <v>46</v>
      </c>
      <c r="B52" s="65" t="s">
        <v>117</v>
      </c>
      <c r="C52" s="66" t="s">
        <v>26</v>
      </c>
      <c r="D52" s="67" t="s">
        <v>148</v>
      </c>
      <c r="E52" s="119"/>
      <c r="F52" s="182"/>
      <c r="G52" s="105"/>
      <c r="H52" s="106"/>
      <c r="I52" s="106"/>
      <c r="J52" s="105"/>
      <c r="K52" s="105"/>
      <c r="L52" s="105"/>
      <c r="M52" s="105"/>
      <c r="N52" s="137"/>
      <c r="O52" s="199"/>
      <c r="P52" s="200"/>
      <c r="Q52" s="180"/>
      <c r="R52" s="180"/>
      <c r="S52" s="180"/>
      <c r="T52" s="180"/>
      <c r="U52" s="180"/>
      <c r="V52" s="200"/>
      <c r="W52" s="200"/>
      <c r="X52" s="180"/>
      <c r="Y52" s="180"/>
      <c r="Z52" s="180"/>
      <c r="AA52" s="180"/>
      <c r="AB52" s="180"/>
      <c r="AC52" s="200"/>
      <c r="AD52" s="200"/>
      <c r="AE52" s="180"/>
      <c r="AF52" s="180"/>
      <c r="AG52" s="180"/>
      <c r="AH52" s="180"/>
      <c r="AI52" s="180"/>
      <c r="AJ52" s="200"/>
      <c r="AK52" s="200"/>
      <c r="AL52" s="180"/>
      <c r="AM52" s="180"/>
      <c r="AN52" s="180"/>
      <c r="AO52" s="180"/>
      <c r="AP52" s="180"/>
      <c r="AQ52" s="200"/>
      <c r="AR52" s="200"/>
      <c r="AS52" s="180"/>
      <c r="AT52" s="46">
        <f>COUNTIF($O52:$AS52,"S")+COUNTIF($O52:$AS52,"迟")+COUNTIF($O52:$AS52,"忘")+COUNTIF($O52:$AS52,"差")+COUNTIF($O52:$AS52,"团")+COUNTIF($O52:$AS52,"年")+COUNTIF($O52:$AS52,"婚")+COUNTIF($O52:$AS52,"换")+COUNTIF($O52:$AS52,"丧")+COUNTIF($O52:$AS52,"事")+COUNTIF($O52:$AS52,"病")+COUNTIF($O52:$AS52,"缺")</f>
        <v>0</v>
      </c>
      <c r="AU52" s="47"/>
      <c r="AV52" s="53">
        <f>COUNTIF($E52:$AS52,"迟")</f>
        <v>0</v>
      </c>
      <c r="AW52" s="49">
        <f>COUNTIF($E52:$AS52,"忘")</f>
        <v>0</v>
      </c>
      <c r="AX52" s="49">
        <f>COUNTIF($E52:$AS52,"差")</f>
        <v>0</v>
      </c>
      <c r="AY52" s="49">
        <f>COUNTIF($E52:$AS52,"团")</f>
        <v>0</v>
      </c>
      <c r="AZ52" s="49">
        <f>COUNTIF($E52:$AS52,"换")</f>
        <v>0</v>
      </c>
      <c r="BA52" s="49">
        <f>COUNTIF($E52:$AS52,"缺")</f>
        <v>0</v>
      </c>
      <c r="BB52" s="49">
        <f>COUNTIF($E52:$AS52,"年")</f>
        <v>0</v>
      </c>
      <c r="BC52" s="49">
        <f>COUNTIF($E52:$AS52,"事")</f>
        <v>0</v>
      </c>
      <c r="BD52" s="49">
        <f>COUNTIF($E52:$AS52,"病")</f>
        <v>0</v>
      </c>
      <c r="BE52" s="49">
        <f>COUNTIF($E52:$AS52,"婚")</f>
        <v>0</v>
      </c>
      <c r="BF52" s="49">
        <f>COUNTIF($E52:$AS52,"产")</f>
        <v>0</v>
      </c>
      <c r="BG52" s="54">
        <f>COUNTIF($E52:$AS52,"丧")</f>
        <v>0</v>
      </c>
      <c r="BH52" s="5"/>
      <c r="BI52" s="5"/>
      <c r="BJ52" s="6"/>
      <c r="BK52" s="6"/>
    </row>
    <row r="53" spans="1:63" ht="15" customHeight="1" x14ac:dyDescent="0.15">
      <c r="A53" s="42">
        <f t="shared" si="4"/>
        <v>47</v>
      </c>
      <c r="B53" s="65" t="s">
        <v>117</v>
      </c>
      <c r="C53" s="66" t="s">
        <v>27</v>
      </c>
      <c r="D53" s="67" t="s">
        <v>148</v>
      </c>
      <c r="E53" s="119"/>
      <c r="F53" s="182"/>
      <c r="G53" s="105"/>
      <c r="H53" s="106"/>
      <c r="I53" s="106"/>
      <c r="J53" s="105"/>
      <c r="K53" s="105"/>
      <c r="L53" s="105"/>
      <c r="M53" s="105"/>
      <c r="N53" s="137"/>
      <c r="O53" s="199"/>
      <c r="P53" s="200"/>
      <c r="Q53" s="180"/>
      <c r="R53" s="180"/>
      <c r="S53" s="180"/>
      <c r="T53" s="180"/>
      <c r="U53" s="180"/>
      <c r="V53" s="200"/>
      <c r="W53" s="200"/>
      <c r="X53" s="180"/>
      <c r="Y53" s="180"/>
      <c r="Z53" s="180"/>
      <c r="AA53" s="180"/>
      <c r="AB53" s="180"/>
      <c r="AC53" s="200"/>
      <c r="AD53" s="200"/>
      <c r="AE53" s="180"/>
      <c r="AF53" s="180"/>
      <c r="AG53" s="180"/>
      <c r="AH53" s="180"/>
      <c r="AI53" s="180"/>
      <c r="AJ53" s="200"/>
      <c r="AK53" s="200"/>
      <c r="AL53" s="180"/>
      <c r="AM53" s="180"/>
      <c r="AN53" s="180"/>
      <c r="AO53" s="180"/>
      <c r="AP53" s="180"/>
      <c r="AQ53" s="200"/>
      <c r="AR53" s="200"/>
      <c r="AS53" s="180"/>
      <c r="AT53" s="46">
        <f>COUNTIF($O53:$AS53,"S")+COUNTIF($O53:$AS53,"迟")+COUNTIF($O53:$AS53,"忘")+COUNTIF($O53:$AS53,"差")+COUNTIF($O53:$AS53,"团")+COUNTIF($O53:$AS53,"年")+COUNTIF($O53:$AS53,"婚")+COUNTIF($O53:$AS53,"换")+COUNTIF($O53:$AS53,"丧")+COUNTIF($O53:$AS53,"事")+COUNTIF($O53:$AS53,"病")+COUNTIF($O53:$AS53,"缺")</f>
        <v>0</v>
      </c>
      <c r="AU53" s="47"/>
      <c r="AV53" s="53">
        <f>COUNTIF($E53:$AS53,"迟")</f>
        <v>0</v>
      </c>
      <c r="AW53" s="49">
        <f>COUNTIF($E53:$AS53,"忘")</f>
        <v>0</v>
      </c>
      <c r="AX53" s="49">
        <f>COUNTIF($E53:$AS53,"差")</f>
        <v>0</v>
      </c>
      <c r="AY53" s="49">
        <f>COUNTIF($E53:$AS53,"团")</f>
        <v>0</v>
      </c>
      <c r="AZ53" s="49">
        <f>COUNTIF($E53:$AS53,"换")</f>
        <v>0</v>
      </c>
      <c r="BA53" s="49">
        <f>COUNTIF($E53:$AS53,"缺")</f>
        <v>0</v>
      </c>
      <c r="BB53" s="49">
        <f>COUNTIF($E53:$AS53,"年")</f>
        <v>0</v>
      </c>
      <c r="BC53" s="49">
        <f>COUNTIF($E53:$AS53,"事")</f>
        <v>0</v>
      </c>
      <c r="BD53" s="49">
        <f>COUNTIF($E53:$AS53,"病")</f>
        <v>0</v>
      </c>
      <c r="BE53" s="49">
        <f>COUNTIF($E53:$AS53,"婚")</f>
        <v>0</v>
      </c>
      <c r="BF53" s="49">
        <f>COUNTIF($E53:$AS53,"产")</f>
        <v>0</v>
      </c>
      <c r="BG53" s="54">
        <f>COUNTIF($E53:$AS53,"丧")</f>
        <v>0</v>
      </c>
      <c r="BH53" s="5"/>
      <c r="BI53" s="5"/>
      <c r="BJ53" s="6"/>
      <c r="BK53" s="6"/>
    </row>
    <row r="54" spans="1:63" ht="15" customHeight="1" x14ac:dyDescent="0.15">
      <c r="A54" s="42">
        <f t="shared" si="4"/>
        <v>48</v>
      </c>
      <c r="B54" s="65" t="s">
        <v>117</v>
      </c>
      <c r="C54" s="66" t="s">
        <v>28</v>
      </c>
      <c r="D54" s="67" t="s">
        <v>148</v>
      </c>
      <c r="E54" s="119"/>
      <c r="F54" s="182"/>
      <c r="G54" s="105"/>
      <c r="H54" s="106"/>
      <c r="I54" s="106"/>
      <c r="J54" s="105"/>
      <c r="K54" s="105"/>
      <c r="L54" s="105"/>
      <c r="M54" s="105"/>
      <c r="N54" s="137"/>
      <c r="O54" s="199"/>
      <c r="P54" s="200"/>
      <c r="Q54" s="180"/>
      <c r="R54" s="180"/>
      <c r="S54" s="180"/>
      <c r="T54" s="180"/>
      <c r="U54" s="180"/>
      <c r="V54" s="200"/>
      <c r="W54" s="200"/>
      <c r="X54" s="180"/>
      <c r="Y54" s="180"/>
      <c r="Z54" s="180"/>
      <c r="AA54" s="180"/>
      <c r="AB54" s="180"/>
      <c r="AC54" s="200"/>
      <c r="AD54" s="200"/>
      <c r="AE54" s="180"/>
      <c r="AF54" s="180"/>
      <c r="AG54" s="180"/>
      <c r="AH54" s="180"/>
      <c r="AI54" s="180"/>
      <c r="AJ54" s="200"/>
      <c r="AK54" s="200"/>
      <c r="AL54" s="180"/>
      <c r="AM54" s="180"/>
      <c r="AN54" s="180"/>
      <c r="AO54" s="180"/>
      <c r="AP54" s="180"/>
      <c r="AQ54" s="200"/>
      <c r="AR54" s="200"/>
      <c r="AS54" s="180"/>
      <c r="AT54" s="46">
        <f>COUNTIF($O54:$AS54,"S")+COUNTIF($O54:$AS54,"迟")+COUNTIF($O54:$AS54,"忘")+COUNTIF($O54:$AS54,"差")+COUNTIF($O54:$AS54,"团")+COUNTIF($O54:$AS54,"年")+COUNTIF($O54:$AS54,"婚")+COUNTIF($O54:$AS54,"换")+COUNTIF($O54:$AS54,"丧")+COUNTIF($O54:$AS54,"事")+COUNTIF($O54:$AS54,"病")+COUNTIF($O54:$AS54,"缺")</f>
        <v>0</v>
      </c>
      <c r="AU54" s="47"/>
      <c r="AV54" s="53">
        <f>COUNTIF($E54:$AS54,"迟")</f>
        <v>0</v>
      </c>
      <c r="AW54" s="49">
        <f>COUNTIF($E54:$AS54,"忘")</f>
        <v>0</v>
      </c>
      <c r="AX54" s="49">
        <f>COUNTIF($E54:$AS54,"差")</f>
        <v>0</v>
      </c>
      <c r="AY54" s="49">
        <f>COUNTIF($E54:$AS54,"团")</f>
        <v>0</v>
      </c>
      <c r="AZ54" s="49">
        <f>COUNTIF($E54:$AS54,"换")</f>
        <v>0</v>
      </c>
      <c r="BA54" s="49">
        <f>COUNTIF($E54:$AS54,"缺")</f>
        <v>0</v>
      </c>
      <c r="BB54" s="49">
        <f>COUNTIF($E54:$AS54,"年")</f>
        <v>0</v>
      </c>
      <c r="BC54" s="49">
        <f>COUNTIF($E54:$AS54,"事")</f>
        <v>0</v>
      </c>
      <c r="BD54" s="49">
        <f>COUNTIF($E54:$AS54,"病")</f>
        <v>0</v>
      </c>
      <c r="BE54" s="49">
        <f>COUNTIF($E54:$AS54,"婚")</f>
        <v>0</v>
      </c>
      <c r="BF54" s="49">
        <f>COUNTIF($E54:$AS54,"产")</f>
        <v>0</v>
      </c>
      <c r="BG54" s="54">
        <f>COUNTIF($E54:$AS54,"丧")</f>
        <v>0</v>
      </c>
      <c r="BH54" s="5"/>
      <c r="BI54" s="5"/>
      <c r="BJ54" s="6"/>
      <c r="BK54" s="6"/>
    </row>
    <row r="55" spans="1:63" ht="15" customHeight="1" x14ac:dyDescent="0.15">
      <c r="A55" s="42">
        <f t="shared" si="4"/>
        <v>49</v>
      </c>
      <c r="B55" s="65" t="s">
        <v>117</v>
      </c>
      <c r="C55" s="66" t="s">
        <v>29</v>
      </c>
      <c r="D55" s="67" t="s">
        <v>148</v>
      </c>
      <c r="E55" s="119"/>
      <c r="F55" s="182"/>
      <c r="G55" s="105"/>
      <c r="H55" s="106"/>
      <c r="I55" s="106"/>
      <c r="J55" s="105"/>
      <c r="K55" s="105"/>
      <c r="L55" s="105"/>
      <c r="M55" s="105"/>
      <c r="N55" s="137"/>
      <c r="O55" s="199"/>
      <c r="P55" s="200"/>
      <c r="Q55" s="180"/>
      <c r="R55" s="180"/>
      <c r="S55" s="180"/>
      <c r="T55" s="180"/>
      <c r="U55" s="180"/>
      <c r="V55" s="200"/>
      <c r="W55" s="200"/>
      <c r="X55" s="180"/>
      <c r="Y55" s="180"/>
      <c r="Z55" s="180"/>
      <c r="AA55" s="180"/>
      <c r="AB55" s="180"/>
      <c r="AC55" s="200"/>
      <c r="AD55" s="200"/>
      <c r="AE55" s="180"/>
      <c r="AF55" s="180"/>
      <c r="AG55" s="180"/>
      <c r="AH55" s="180"/>
      <c r="AI55" s="180"/>
      <c r="AJ55" s="200"/>
      <c r="AK55" s="200"/>
      <c r="AL55" s="180"/>
      <c r="AM55" s="180"/>
      <c r="AN55" s="180"/>
      <c r="AO55" s="180"/>
      <c r="AP55" s="180"/>
      <c r="AQ55" s="200"/>
      <c r="AR55" s="200"/>
      <c r="AS55" s="180"/>
      <c r="AT55" s="46">
        <f>COUNTIF($O55:$AS55,"S")+COUNTIF($O55:$AS55,"迟")+COUNTIF($O55:$AS55,"忘")+COUNTIF($O55:$AS55,"差")+COUNTIF($O55:$AS55,"团")+COUNTIF($O55:$AS55,"年")+COUNTIF($O55:$AS55,"婚")+COUNTIF($O55:$AS55,"换")+COUNTIF($O55:$AS55,"丧")+COUNTIF($O55:$AS55,"事")+COUNTIF($O55:$AS55,"病")+COUNTIF($O55:$AS55,"缺")</f>
        <v>0</v>
      </c>
      <c r="AU55" s="47"/>
      <c r="AV55" s="53">
        <f>COUNTIF($E55:$AS55,"迟")</f>
        <v>0</v>
      </c>
      <c r="AW55" s="49">
        <f>COUNTIF($E55:$AS55,"忘")</f>
        <v>0</v>
      </c>
      <c r="AX55" s="49">
        <f>COUNTIF($E55:$AS55,"差")</f>
        <v>0</v>
      </c>
      <c r="AY55" s="49">
        <f>COUNTIF($E55:$AS55,"团")</f>
        <v>0</v>
      </c>
      <c r="AZ55" s="49">
        <f>COUNTIF($E55:$AS55,"换")</f>
        <v>0</v>
      </c>
      <c r="BA55" s="49">
        <f>COUNTIF($E55:$AS55,"缺")</f>
        <v>0</v>
      </c>
      <c r="BB55" s="49">
        <f>COUNTIF($E55:$AS55,"年")</f>
        <v>0</v>
      </c>
      <c r="BC55" s="49">
        <f>COUNTIF($E55:$AS55,"事")</f>
        <v>0</v>
      </c>
      <c r="BD55" s="49">
        <f>COUNTIF($E55:$AS55,"病")</f>
        <v>0</v>
      </c>
      <c r="BE55" s="49">
        <f>COUNTIF($E55:$AS55,"婚")</f>
        <v>0</v>
      </c>
      <c r="BF55" s="49">
        <f>COUNTIF($E55:$AS55,"产")</f>
        <v>0</v>
      </c>
      <c r="BG55" s="54">
        <f>COUNTIF($E55:$AS55,"丧")</f>
        <v>0</v>
      </c>
      <c r="BH55" s="5"/>
      <c r="BI55" s="5"/>
      <c r="BJ55" s="6"/>
      <c r="BK55" s="6"/>
    </row>
    <row r="56" spans="1:63" ht="15" customHeight="1" x14ac:dyDescent="0.15">
      <c r="A56" s="42">
        <f t="shared" si="4"/>
        <v>50</v>
      </c>
      <c r="B56" s="65" t="s">
        <v>117</v>
      </c>
      <c r="C56" s="66" t="s">
        <v>30</v>
      </c>
      <c r="D56" s="67" t="s">
        <v>148</v>
      </c>
      <c r="E56" s="119"/>
      <c r="F56" s="182"/>
      <c r="G56" s="105"/>
      <c r="H56" s="106"/>
      <c r="I56" s="106"/>
      <c r="J56" s="105"/>
      <c r="K56" s="105"/>
      <c r="L56" s="105"/>
      <c r="M56" s="105"/>
      <c r="N56" s="137"/>
      <c r="O56" s="199"/>
      <c r="P56" s="200"/>
      <c r="Q56" s="180"/>
      <c r="R56" s="180"/>
      <c r="S56" s="180"/>
      <c r="T56" s="180"/>
      <c r="U56" s="180"/>
      <c r="V56" s="200"/>
      <c r="W56" s="200"/>
      <c r="X56" s="180"/>
      <c r="Y56" s="180"/>
      <c r="Z56" s="180"/>
      <c r="AA56" s="180"/>
      <c r="AB56" s="180"/>
      <c r="AC56" s="200"/>
      <c r="AD56" s="200"/>
      <c r="AE56" s="180"/>
      <c r="AF56" s="180"/>
      <c r="AG56" s="180"/>
      <c r="AH56" s="180"/>
      <c r="AI56" s="180"/>
      <c r="AJ56" s="200"/>
      <c r="AK56" s="200"/>
      <c r="AL56" s="180"/>
      <c r="AM56" s="180"/>
      <c r="AN56" s="180"/>
      <c r="AO56" s="180"/>
      <c r="AP56" s="180"/>
      <c r="AQ56" s="200"/>
      <c r="AR56" s="200"/>
      <c r="AS56" s="180"/>
      <c r="AT56" s="46">
        <f>COUNTIF($O56:$AS56,"S")+COUNTIF($O56:$AS56,"迟")+COUNTIF($O56:$AS56,"忘")+COUNTIF($O56:$AS56,"差")+COUNTIF($O56:$AS56,"团")+COUNTIF($O56:$AS56,"年")+COUNTIF($O56:$AS56,"婚")+COUNTIF($O56:$AS56,"换")+COUNTIF($O56:$AS56,"丧")+COUNTIF($O56:$AS56,"事")+COUNTIF($O56:$AS56,"病")+COUNTIF($O56:$AS56,"缺")</f>
        <v>0</v>
      </c>
      <c r="AU56" s="47"/>
      <c r="AV56" s="53">
        <f>COUNTIF($E56:$AS56,"迟")</f>
        <v>0</v>
      </c>
      <c r="AW56" s="49">
        <f>COUNTIF($E56:$AS56,"忘")</f>
        <v>0</v>
      </c>
      <c r="AX56" s="49">
        <f>COUNTIF($E56:$AS56,"差")</f>
        <v>0</v>
      </c>
      <c r="AY56" s="49">
        <f>COUNTIF($E56:$AS56,"团")</f>
        <v>0</v>
      </c>
      <c r="AZ56" s="49">
        <f>COUNTIF($E56:$AS56,"换")</f>
        <v>0</v>
      </c>
      <c r="BA56" s="49">
        <f>COUNTIF($E56:$AS56,"缺")</f>
        <v>0</v>
      </c>
      <c r="BB56" s="49">
        <f>COUNTIF($E56:$AS56,"年")</f>
        <v>0</v>
      </c>
      <c r="BC56" s="49">
        <f>COUNTIF($E56:$AS56,"事")</f>
        <v>0</v>
      </c>
      <c r="BD56" s="49">
        <f>COUNTIF($E56:$AS56,"病")</f>
        <v>0</v>
      </c>
      <c r="BE56" s="49">
        <f>COUNTIF($E56:$AS56,"婚")</f>
        <v>0</v>
      </c>
      <c r="BF56" s="49">
        <f>COUNTIF($E56:$AS56,"产")</f>
        <v>0</v>
      </c>
      <c r="BG56" s="54">
        <f>COUNTIF($E56:$AS56,"丧")</f>
        <v>0</v>
      </c>
      <c r="BH56" s="5"/>
      <c r="BI56" s="5"/>
      <c r="BJ56" s="6"/>
      <c r="BK56" s="6"/>
    </row>
    <row r="57" spans="1:63" ht="15" customHeight="1" x14ac:dyDescent="0.15">
      <c r="A57" s="42">
        <f t="shared" si="4"/>
        <v>51</v>
      </c>
      <c r="B57" s="65" t="s">
        <v>117</v>
      </c>
      <c r="C57" s="66" t="s">
        <v>149</v>
      </c>
      <c r="D57" s="67" t="s">
        <v>148</v>
      </c>
      <c r="E57" s="119"/>
      <c r="F57" s="182"/>
      <c r="G57" s="105"/>
      <c r="H57" s="106"/>
      <c r="I57" s="106"/>
      <c r="J57" s="105"/>
      <c r="K57" s="105"/>
      <c r="L57" s="105"/>
      <c r="M57" s="105"/>
      <c r="N57" s="137"/>
      <c r="O57" s="199"/>
      <c r="P57" s="200"/>
      <c r="Q57" s="180"/>
      <c r="R57" s="180"/>
      <c r="S57" s="180"/>
      <c r="T57" s="180"/>
      <c r="U57" s="180"/>
      <c r="V57" s="200"/>
      <c r="W57" s="200"/>
      <c r="X57" s="180"/>
      <c r="Y57" s="180"/>
      <c r="Z57" s="180"/>
      <c r="AA57" s="180"/>
      <c r="AB57" s="180"/>
      <c r="AC57" s="200"/>
      <c r="AD57" s="200"/>
      <c r="AE57" s="180"/>
      <c r="AF57" s="180"/>
      <c r="AG57" s="180"/>
      <c r="AH57" s="180"/>
      <c r="AI57" s="180"/>
      <c r="AJ57" s="200"/>
      <c r="AK57" s="200"/>
      <c r="AL57" s="180"/>
      <c r="AM57" s="180"/>
      <c r="AN57" s="180"/>
      <c r="AO57" s="180"/>
      <c r="AP57" s="180"/>
      <c r="AQ57" s="200"/>
      <c r="AR57" s="200"/>
      <c r="AS57" s="180"/>
      <c r="AT57" s="46">
        <f>COUNTIF($O57:$AS57,"S")+COUNTIF($O57:$AS57,"迟")+COUNTIF($O57:$AS57,"忘")+COUNTIF($O57:$AS57,"差")+COUNTIF($O57:$AS57,"团")+COUNTIF($O57:$AS57,"年")+COUNTIF($O57:$AS57,"婚")+COUNTIF($O57:$AS57,"换")+COUNTIF($O57:$AS57,"丧")+COUNTIF($O57:$AS57,"事")+COUNTIF($O57:$AS57,"病")+COUNTIF($O57:$AS57,"缺")</f>
        <v>0</v>
      </c>
      <c r="AU57" s="47"/>
      <c r="AV57" s="53">
        <f>COUNTIF($E57:$AS57,"迟")</f>
        <v>0</v>
      </c>
      <c r="AW57" s="49">
        <f>COUNTIF($E57:$AS57,"忘")</f>
        <v>0</v>
      </c>
      <c r="AX57" s="49">
        <f>COUNTIF($E57:$AS57,"差")</f>
        <v>0</v>
      </c>
      <c r="AY57" s="49">
        <f>COUNTIF($E57:$AS57,"团")</f>
        <v>0</v>
      </c>
      <c r="AZ57" s="49">
        <f>COUNTIF($E57:$AS57,"换")</f>
        <v>0</v>
      </c>
      <c r="BA57" s="49">
        <f>COUNTIF($E57:$AS57,"缺")</f>
        <v>0</v>
      </c>
      <c r="BB57" s="49">
        <f>COUNTIF($E57:$AS57,"年")</f>
        <v>0</v>
      </c>
      <c r="BC57" s="49">
        <f>COUNTIF($E57:$AS57,"事")</f>
        <v>0</v>
      </c>
      <c r="BD57" s="49">
        <f>COUNTIF($E57:$AS57,"病")</f>
        <v>0</v>
      </c>
      <c r="BE57" s="49">
        <f>COUNTIF($E57:$AS57,"婚")</f>
        <v>0</v>
      </c>
      <c r="BF57" s="49">
        <f>COUNTIF($E57:$AS57,"产")</f>
        <v>0</v>
      </c>
      <c r="BG57" s="54">
        <f>COUNTIF($E57:$AS57,"丧")</f>
        <v>0</v>
      </c>
      <c r="BH57" s="5"/>
      <c r="BI57" s="5"/>
      <c r="BJ57" s="6"/>
      <c r="BK57" s="6"/>
    </row>
    <row r="58" spans="1:63" ht="15" customHeight="1" x14ac:dyDescent="0.15">
      <c r="A58" s="42">
        <f t="shared" si="4"/>
        <v>52</v>
      </c>
      <c r="B58" s="65" t="s">
        <v>117</v>
      </c>
      <c r="C58" s="66" t="s">
        <v>189</v>
      </c>
      <c r="D58" s="67" t="s">
        <v>148</v>
      </c>
      <c r="E58" s="119"/>
      <c r="F58" s="182"/>
      <c r="G58" s="105"/>
      <c r="H58" s="106"/>
      <c r="I58" s="106"/>
      <c r="J58" s="105"/>
      <c r="K58" s="105"/>
      <c r="L58" s="105"/>
      <c r="M58" s="105"/>
      <c r="N58" s="137"/>
      <c r="O58" s="199"/>
      <c r="P58" s="200"/>
      <c r="Q58" s="180"/>
      <c r="R58" s="180"/>
      <c r="S58" s="180"/>
      <c r="T58" s="180"/>
      <c r="U58" s="180"/>
      <c r="V58" s="200"/>
      <c r="W58" s="200"/>
      <c r="X58" s="180"/>
      <c r="Y58" s="180"/>
      <c r="Z58" s="180"/>
      <c r="AA58" s="180"/>
      <c r="AB58" s="180"/>
      <c r="AC58" s="200"/>
      <c r="AD58" s="200"/>
      <c r="AE58" s="180"/>
      <c r="AF58" s="180"/>
      <c r="AG58" s="180"/>
      <c r="AH58" s="180"/>
      <c r="AI58" s="180"/>
      <c r="AJ58" s="200"/>
      <c r="AK58" s="200"/>
      <c r="AL58" s="180"/>
      <c r="AM58" s="180"/>
      <c r="AN58" s="180"/>
      <c r="AO58" s="180"/>
      <c r="AP58" s="180"/>
      <c r="AQ58" s="200"/>
      <c r="AR58" s="200"/>
      <c r="AS58" s="180"/>
      <c r="AT58" s="46">
        <f>COUNTIF($O58:$AS58,"S")+COUNTIF($O58:$AS58,"迟")+COUNTIF($O58:$AS58,"忘")+COUNTIF($O58:$AS58,"差")+COUNTIF($O58:$AS58,"团")+COUNTIF($O58:$AS58,"年")+COUNTIF($O58:$AS58,"婚")+COUNTIF($O58:$AS58,"换")+COUNTIF($O58:$AS58,"丧")+COUNTIF($O58:$AS58,"事")+COUNTIF($O58:$AS58,"病")+COUNTIF($O58:$AS58,"缺")</f>
        <v>0</v>
      </c>
      <c r="AU58" s="47"/>
      <c r="AV58" s="53">
        <f>COUNTIF($E58:$AS58,"迟")</f>
        <v>0</v>
      </c>
      <c r="AW58" s="49">
        <f>COUNTIF($E58:$AS58,"忘")</f>
        <v>0</v>
      </c>
      <c r="AX58" s="49">
        <f>COUNTIF($E58:$AS58,"差")</f>
        <v>0</v>
      </c>
      <c r="AY58" s="49">
        <f>COUNTIF($E58:$AS58,"团")</f>
        <v>0</v>
      </c>
      <c r="AZ58" s="49">
        <f>COUNTIF($E58:$AS58,"换")</f>
        <v>0</v>
      </c>
      <c r="BA58" s="49">
        <f>COUNTIF($E58:$AS58,"缺")</f>
        <v>0</v>
      </c>
      <c r="BB58" s="49">
        <f>COUNTIF($E58:$AS58,"年")</f>
        <v>0</v>
      </c>
      <c r="BC58" s="49">
        <f>COUNTIF($E58:$AS58,"事")</f>
        <v>0</v>
      </c>
      <c r="BD58" s="49">
        <f>COUNTIF($E58:$AS58,"病")</f>
        <v>0</v>
      </c>
      <c r="BE58" s="49">
        <f>COUNTIF($E58:$AS58,"婚")</f>
        <v>0</v>
      </c>
      <c r="BF58" s="49">
        <f>COUNTIF($E58:$AS58,"产")</f>
        <v>0</v>
      </c>
      <c r="BG58" s="54">
        <f>COUNTIF($E58:$AS58,"丧")</f>
        <v>0</v>
      </c>
      <c r="BH58" s="5"/>
      <c r="BI58" s="5"/>
      <c r="BJ58" s="6"/>
      <c r="BK58" s="6"/>
    </row>
    <row r="59" spans="1:63" ht="15" customHeight="1" x14ac:dyDescent="0.15">
      <c r="A59" s="42">
        <f t="shared" si="4"/>
        <v>53</v>
      </c>
      <c r="B59" s="65" t="s">
        <v>117</v>
      </c>
      <c r="C59" s="66" t="s">
        <v>190</v>
      </c>
      <c r="D59" s="67" t="s">
        <v>148</v>
      </c>
      <c r="E59" s="119"/>
      <c r="F59" s="182"/>
      <c r="G59" s="105"/>
      <c r="H59" s="106"/>
      <c r="I59" s="106"/>
      <c r="J59" s="105"/>
      <c r="K59" s="105"/>
      <c r="L59" s="105"/>
      <c r="M59" s="105"/>
      <c r="N59" s="137"/>
      <c r="O59" s="199"/>
      <c r="P59" s="200"/>
      <c r="Q59" s="180"/>
      <c r="R59" s="180"/>
      <c r="S59" s="180"/>
      <c r="T59" s="180"/>
      <c r="U59" s="180"/>
      <c r="V59" s="200"/>
      <c r="W59" s="200"/>
      <c r="X59" s="180"/>
      <c r="Y59" s="180"/>
      <c r="Z59" s="180"/>
      <c r="AA59" s="180"/>
      <c r="AB59" s="180"/>
      <c r="AC59" s="200"/>
      <c r="AD59" s="200"/>
      <c r="AE59" s="180"/>
      <c r="AF59" s="180"/>
      <c r="AG59" s="180"/>
      <c r="AH59" s="180"/>
      <c r="AI59" s="180"/>
      <c r="AJ59" s="200"/>
      <c r="AK59" s="200"/>
      <c r="AL59" s="180"/>
      <c r="AM59" s="180"/>
      <c r="AN59" s="180"/>
      <c r="AO59" s="180"/>
      <c r="AP59" s="180"/>
      <c r="AQ59" s="200"/>
      <c r="AR59" s="200"/>
      <c r="AS59" s="180"/>
      <c r="AT59" s="46">
        <f>COUNTIF($O59:$AS59,"S")+COUNTIF($O59:$AS59,"迟")+COUNTIF($O59:$AS59,"忘")+COUNTIF($O59:$AS59,"差")+COUNTIF($O59:$AS59,"团")+COUNTIF($O59:$AS59,"年")+COUNTIF($O59:$AS59,"婚")+COUNTIF($O59:$AS59,"换")+COUNTIF($O59:$AS59,"丧")+COUNTIF($O59:$AS59,"事")+COUNTIF($O59:$AS59,"病")+COUNTIF($O59:$AS59,"缺")</f>
        <v>0</v>
      </c>
      <c r="AU59" s="47"/>
      <c r="AV59" s="53">
        <f>COUNTIF($E59:$AS59,"迟")</f>
        <v>0</v>
      </c>
      <c r="AW59" s="49">
        <f>COUNTIF($E59:$AS59,"忘")</f>
        <v>0</v>
      </c>
      <c r="AX59" s="49">
        <f>COUNTIF($E59:$AS59,"差")</f>
        <v>0</v>
      </c>
      <c r="AY59" s="49">
        <f>COUNTIF($E59:$AS59,"团")</f>
        <v>0</v>
      </c>
      <c r="AZ59" s="49">
        <f>COUNTIF($E59:$AS59,"换")</f>
        <v>0</v>
      </c>
      <c r="BA59" s="49">
        <f>COUNTIF($E59:$AS59,"缺")</f>
        <v>0</v>
      </c>
      <c r="BB59" s="49">
        <f>COUNTIF($E59:$AS59,"年")</f>
        <v>0</v>
      </c>
      <c r="BC59" s="49">
        <f>COUNTIF($E59:$AS59,"事")</f>
        <v>0</v>
      </c>
      <c r="BD59" s="49">
        <f>COUNTIF($E59:$AS59,"病")</f>
        <v>0</v>
      </c>
      <c r="BE59" s="49">
        <f>COUNTIF($E59:$AS59,"婚")</f>
        <v>0</v>
      </c>
      <c r="BF59" s="49">
        <f>COUNTIF($E59:$AS59,"产")</f>
        <v>0</v>
      </c>
      <c r="BG59" s="54">
        <f>COUNTIF($E59:$AS59,"丧")</f>
        <v>0</v>
      </c>
      <c r="BH59" s="5"/>
      <c r="BI59" s="5"/>
      <c r="BJ59" s="6"/>
      <c r="BK59" s="6"/>
    </row>
    <row r="60" spans="1:63" ht="15" customHeight="1" x14ac:dyDescent="0.15">
      <c r="A60" s="42">
        <f t="shared" si="4"/>
        <v>54</v>
      </c>
      <c r="B60" s="65" t="s">
        <v>117</v>
      </c>
      <c r="C60" s="66" t="s">
        <v>200</v>
      </c>
      <c r="D60" s="67" t="s">
        <v>201</v>
      </c>
      <c r="E60" s="119"/>
      <c r="F60" s="182"/>
      <c r="G60" s="105"/>
      <c r="H60" s="106"/>
      <c r="I60" s="106"/>
      <c r="J60" s="105"/>
      <c r="K60" s="105"/>
      <c r="L60" s="105"/>
      <c r="M60" s="105"/>
      <c r="N60" s="137"/>
      <c r="O60" s="199"/>
      <c r="P60" s="200"/>
      <c r="Q60" s="180"/>
      <c r="R60" s="180"/>
      <c r="S60" s="180"/>
      <c r="T60" s="180"/>
      <c r="U60" s="180"/>
      <c r="V60" s="200"/>
      <c r="W60" s="200"/>
      <c r="X60" s="180"/>
      <c r="Y60" s="180"/>
      <c r="Z60" s="180"/>
      <c r="AA60" s="180"/>
      <c r="AB60" s="180"/>
      <c r="AC60" s="200"/>
      <c r="AD60" s="200"/>
      <c r="AE60" s="180"/>
      <c r="AF60" s="180"/>
      <c r="AG60" s="180"/>
      <c r="AH60" s="180"/>
      <c r="AI60" s="180"/>
      <c r="AJ60" s="200"/>
      <c r="AK60" s="200"/>
      <c r="AL60" s="180"/>
      <c r="AM60" s="180"/>
      <c r="AN60" s="180"/>
      <c r="AO60" s="180"/>
      <c r="AP60" s="180"/>
      <c r="AQ60" s="200"/>
      <c r="AR60" s="200"/>
      <c r="AS60" s="180"/>
      <c r="AT60" s="46">
        <f>COUNTIF($O60:$AS60,"S")+COUNTIF($O60:$AS60,"迟")+COUNTIF($O60:$AS60,"忘")+COUNTIF($O60:$AS60,"差")+COUNTIF($O60:$AS60,"团")+COUNTIF($O60:$AS60,"年")+COUNTIF($O60:$AS60,"婚")+COUNTIF($O60:$AS60,"换")+COUNTIF($O60:$AS60,"丧")+COUNTIF($O60:$AS60,"事")+COUNTIF($O60:$AS60,"病")+COUNTIF($O60:$AS60,"缺")</f>
        <v>0</v>
      </c>
      <c r="AU60" s="47"/>
      <c r="AV60" s="53">
        <f>COUNTIF($E60:$AS60,"迟")</f>
        <v>0</v>
      </c>
      <c r="AW60" s="49">
        <f>COUNTIF($E60:$AS60,"忘")</f>
        <v>0</v>
      </c>
      <c r="AX60" s="49">
        <f>COUNTIF($E60:$AS60,"差")</f>
        <v>0</v>
      </c>
      <c r="AY60" s="49">
        <f>COUNTIF($E60:$AS60,"团")</f>
        <v>0</v>
      </c>
      <c r="AZ60" s="49">
        <f>COUNTIF($E60:$AS60,"换")</f>
        <v>0</v>
      </c>
      <c r="BA60" s="49">
        <f>COUNTIF($E60:$AS60,"缺")</f>
        <v>0</v>
      </c>
      <c r="BB60" s="49">
        <f>COUNTIF($E60:$AS60,"年")</f>
        <v>0</v>
      </c>
      <c r="BC60" s="49">
        <f>COUNTIF($E60:$AS60,"事")</f>
        <v>0</v>
      </c>
      <c r="BD60" s="49">
        <f>COUNTIF($E60:$AS60,"病")</f>
        <v>0</v>
      </c>
      <c r="BE60" s="49">
        <f>COUNTIF($E60:$AS60,"婚")</f>
        <v>0</v>
      </c>
      <c r="BF60" s="49">
        <f>COUNTIF($E60:$AS60,"产")</f>
        <v>0</v>
      </c>
      <c r="BG60" s="54">
        <f>COUNTIF($E60:$AS60,"丧")</f>
        <v>0</v>
      </c>
      <c r="BH60" s="5"/>
      <c r="BI60" s="5"/>
      <c r="BJ60" s="6"/>
      <c r="BK60" s="6"/>
    </row>
    <row r="61" spans="1:63" ht="15" customHeight="1" x14ac:dyDescent="0.15">
      <c r="A61" s="42">
        <f t="shared" si="4"/>
        <v>55</v>
      </c>
      <c r="B61" s="65" t="s">
        <v>117</v>
      </c>
      <c r="C61" s="66" t="s">
        <v>213</v>
      </c>
      <c r="D61" s="67" t="s">
        <v>148</v>
      </c>
      <c r="E61" s="119"/>
      <c r="F61" s="182"/>
      <c r="G61" s="105"/>
      <c r="H61" s="106"/>
      <c r="I61" s="106"/>
      <c r="J61" s="105"/>
      <c r="K61" s="105"/>
      <c r="L61" s="105"/>
      <c r="M61" s="105"/>
      <c r="N61" s="137"/>
      <c r="O61" s="199"/>
      <c r="P61" s="200"/>
      <c r="Q61" s="180"/>
      <c r="R61" s="180"/>
      <c r="S61" s="180"/>
      <c r="T61" s="180"/>
      <c r="U61" s="180"/>
      <c r="V61" s="200"/>
      <c r="W61" s="200"/>
      <c r="X61" s="180"/>
      <c r="Y61" s="180"/>
      <c r="Z61" s="180"/>
      <c r="AA61" s="180"/>
      <c r="AB61" s="180"/>
      <c r="AC61" s="200"/>
      <c r="AD61" s="200"/>
      <c r="AE61" s="180"/>
      <c r="AF61" s="180"/>
      <c r="AG61" s="180"/>
      <c r="AH61" s="180"/>
      <c r="AI61" s="180"/>
      <c r="AJ61" s="200"/>
      <c r="AK61" s="200"/>
      <c r="AL61" s="180"/>
      <c r="AM61" s="180"/>
      <c r="AN61" s="180"/>
      <c r="AO61" s="180"/>
      <c r="AP61" s="180"/>
      <c r="AQ61" s="200"/>
      <c r="AR61" s="200"/>
      <c r="AS61" s="180"/>
      <c r="AT61" s="46">
        <f>COUNTIF($O61:$AS61,"S")+COUNTIF($O61:$AS61,"迟")+COUNTIF($O61:$AS61,"忘")+COUNTIF($O61:$AS61,"差")+COUNTIF($O61:$AS61,"团")+COUNTIF($O61:$AS61,"年")+COUNTIF($O61:$AS61,"婚")+COUNTIF($O61:$AS61,"换")+COUNTIF($O61:$AS61,"丧")+COUNTIF($O61:$AS61,"事")+COUNTIF($O61:$AS61,"病")+COUNTIF($O61:$AS61,"缺")</f>
        <v>0</v>
      </c>
      <c r="AU61" s="47"/>
      <c r="AV61" s="53">
        <f>COUNTIF($E61:$AS61,"迟")</f>
        <v>0</v>
      </c>
      <c r="AW61" s="49">
        <f>COUNTIF($E61:$AS61,"忘")</f>
        <v>0</v>
      </c>
      <c r="AX61" s="49">
        <f>COUNTIF($E61:$AS61,"差")</f>
        <v>0</v>
      </c>
      <c r="AY61" s="49">
        <f>COUNTIF($E61:$AS61,"团")</f>
        <v>0</v>
      </c>
      <c r="AZ61" s="49">
        <f>COUNTIF($E61:$AS61,"换")</f>
        <v>0</v>
      </c>
      <c r="BA61" s="49">
        <f>COUNTIF($E61:$AS61,"缺")</f>
        <v>0</v>
      </c>
      <c r="BB61" s="49">
        <f>COUNTIF($E61:$AS61,"年")</f>
        <v>0</v>
      </c>
      <c r="BC61" s="49">
        <f>COUNTIF($E61:$AS61,"事")</f>
        <v>0</v>
      </c>
      <c r="BD61" s="49">
        <f>COUNTIF($E61:$AS61,"病")</f>
        <v>0</v>
      </c>
      <c r="BE61" s="49">
        <f>COUNTIF($E61:$AS61,"婚")</f>
        <v>0</v>
      </c>
      <c r="BF61" s="49">
        <f>COUNTIF($E61:$AS61,"产")</f>
        <v>0</v>
      </c>
      <c r="BG61" s="54">
        <f>COUNTIF($E61:$AS61,"丧")</f>
        <v>0</v>
      </c>
      <c r="BH61" s="5"/>
      <c r="BI61" s="5"/>
      <c r="BJ61" s="6"/>
      <c r="BK61" s="6"/>
    </row>
    <row r="62" spans="1:63" ht="15" customHeight="1" x14ac:dyDescent="0.15">
      <c r="A62" s="42">
        <f t="shared" si="4"/>
        <v>56</v>
      </c>
      <c r="B62" s="65" t="s">
        <v>117</v>
      </c>
      <c r="C62" s="66" t="s">
        <v>253</v>
      </c>
      <c r="D62" s="67" t="s">
        <v>148</v>
      </c>
      <c r="E62" s="119"/>
      <c r="F62" s="182"/>
      <c r="G62" s="105"/>
      <c r="H62" s="106"/>
      <c r="I62" s="106"/>
      <c r="J62" s="105"/>
      <c r="K62" s="105"/>
      <c r="L62" s="105"/>
      <c r="M62" s="105"/>
      <c r="N62" s="137"/>
      <c r="O62" s="199"/>
      <c r="P62" s="200"/>
      <c r="Q62" s="180"/>
      <c r="R62" s="180"/>
      <c r="S62" s="180"/>
      <c r="T62" s="180"/>
      <c r="U62" s="180"/>
      <c r="V62" s="200"/>
      <c r="W62" s="200"/>
      <c r="X62" s="180"/>
      <c r="Y62" s="180"/>
      <c r="Z62" s="180"/>
      <c r="AA62" s="180"/>
      <c r="AB62" s="180"/>
      <c r="AC62" s="200"/>
      <c r="AD62" s="200"/>
      <c r="AE62" s="180"/>
      <c r="AF62" s="180"/>
      <c r="AG62" s="180"/>
      <c r="AH62" s="180"/>
      <c r="AI62" s="180"/>
      <c r="AJ62" s="200"/>
      <c r="AK62" s="200"/>
      <c r="AL62" s="180"/>
      <c r="AM62" s="180"/>
      <c r="AN62" s="180"/>
      <c r="AO62" s="180"/>
      <c r="AP62" s="180"/>
      <c r="AQ62" s="200"/>
      <c r="AR62" s="200"/>
      <c r="AS62" s="180"/>
      <c r="AT62" s="46">
        <f>COUNTIF($O62:$AS62,"S")+COUNTIF($O62:$AS62,"迟")+COUNTIF($O62:$AS62,"忘")+COUNTIF($O62:$AS62,"差")+COUNTIF($O62:$AS62,"团")+COUNTIF($O62:$AS62,"年")+COUNTIF($O62:$AS62,"婚")+COUNTIF($O62:$AS62,"换")+COUNTIF($O62:$AS62,"丧")+COUNTIF($O62:$AS62,"事")+COUNTIF($O62:$AS62,"病")+COUNTIF($O62:$AS62,"缺")</f>
        <v>0</v>
      </c>
      <c r="AU62" s="47"/>
      <c r="AV62" s="53">
        <f>COUNTIF($E62:$AS62,"迟")</f>
        <v>0</v>
      </c>
      <c r="AW62" s="49">
        <f>COUNTIF($E62:$AS62,"忘")</f>
        <v>0</v>
      </c>
      <c r="AX62" s="49">
        <f>COUNTIF($E62:$AS62,"差")</f>
        <v>0</v>
      </c>
      <c r="AY62" s="49">
        <f>COUNTIF($E62:$AS62,"团")</f>
        <v>0</v>
      </c>
      <c r="AZ62" s="49">
        <f>COUNTIF($E62:$AS62,"换")</f>
        <v>0</v>
      </c>
      <c r="BA62" s="49">
        <f>COUNTIF($E62:$AS62,"缺")</f>
        <v>0</v>
      </c>
      <c r="BB62" s="49">
        <f>COUNTIF($E62:$AS62,"年")</f>
        <v>0</v>
      </c>
      <c r="BC62" s="49">
        <f>COUNTIF($E62:$AS62,"事")</f>
        <v>0</v>
      </c>
      <c r="BD62" s="49">
        <f>COUNTIF($E62:$AS62,"病")</f>
        <v>0</v>
      </c>
      <c r="BE62" s="49">
        <f>COUNTIF($E62:$AS62,"婚")</f>
        <v>0</v>
      </c>
      <c r="BF62" s="49">
        <f>COUNTIF($E62:$AS62,"产")</f>
        <v>0</v>
      </c>
      <c r="BG62" s="54">
        <f>COUNTIF($E62:$AS62,"丧")</f>
        <v>0</v>
      </c>
      <c r="BH62" s="5"/>
      <c r="BI62" s="5"/>
      <c r="BJ62" s="6"/>
      <c r="BK62" s="6"/>
    </row>
    <row r="63" spans="1:63" ht="15" customHeight="1" x14ac:dyDescent="0.15">
      <c r="A63" s="42">
        <f t="shared" si="4"/>
        <v>57</v>
      </c>
      <c r="B63" s="65" t="s">
        <v>117</v>
      </c>
      <c r="C63" s="66" t="s">
        <v>254</v>
      </c>
      <c r="D63" s="67" t="s">
        <v>148</v>
      </c>
      <c r="E63" s="119"/>
      <c r="F63" s="182"/>
      <c r="G63" s="105"/>
      <c r="H63" s="106"/>
      <c r="I63" s="106"/>
      <c r="J63" s="105"/>
      <c r="K63" s="105"/>
      <c r="L63" s="105"/>
      <c r="M63" s="105"/>
      <c r="N63" s="137"/>
      <c r="O63" s="199"/>
      <c r="P63" s="200"/>
      <c r="Q63" s="180"/>
      <c r="R63" s="180"/>
      <c r="S63" s="180"/>
      <c r="T63" s="180"/>
      <c r="U63" s="180"/>
      <c r="V63" s="200"/>
      <c r="W63" s="200"/>
      <c r="X63" s="180"/>
      <c r="Y63" s="180"/>
      <c r="Z63" s="180"/>
      <c r="AA63" s="180"/>
      <c r="AB63" s="180"/>
      <c r="AC63" s="200"/>
      <c r="AD63" s="200"/>
      <c r="AE63" s="180"/>
      <c r="AF63" s="180"/>
      <c r="AG63" s="180"/>
      <c r="AH63" s="180"/>
      <c r="AI63" s="180"/>
      <c r="AJ63" s="200"/>
      <c r="AK63" s="200"/>
      <c r="AL63" s="180"/>
      <c r="AM63" s="180"/>
      <c r="AN63" s="180"/>
      <c r="AO63" s="180"/>
      <c r="AP63" s="180"/>
      <c r="AQ63" s="200"/>
      <c r="AR63" s="200"/>
      <c r="AS63" s="180"/>
      <c r="AT63" s="46">
        <f>COUNTIF($O63:$AS63,"S")+COUNTIF($O63:$AS63,"迟")+COUNTIF($O63:$AS63,"忘")+COUNTIF($O63:$AS63,"差")+COUNTIF($O63:$AS63,"团")+COUNTIF($O63:$AS63,"年")+COUNTIF($O63:$AS63,"婚")+COUNTIF($O63:$AS63,"换")+COUNTIF($O63:$AS63,"丧")+COUNTIF($O63:$AS63,"事")+COUNTIF($O63:$AS63,"病")+COUNTIF($O63:$AS63,"缺")</f>
        <v>0</v>
      </c>
      <c r="AU63" s="47"/>
      <c r="AV63" s="53">
        <f>COUNTIF($E63:$AS63,"迟")</f>
        <v>0</v>
      </c>
      <c r="AW63" s="49">
        <f>COUNTIF($E63:$AS63,"忘")</f>
        <v>0</v>
      </c>
      <c r="AX63" s="49">
        <f>COUNTIF($E63:$AS63,"差")</f>
        <v>0</v>
      </c>
      <c r="AY63" s="49">
        <f>COUNTIF($E63:$AS63,"团")</f>
        <v>0</v>
      </c>
      <c r="AZ63" s="49">
        <f>COUNTIF($E63:$AS63,"换")</f>
        <v>0</v>
      </c>
      <c r="BA63" s="49">
        <f>COUNTIF($E63:$AS63,"缺")</f>
        <v>0</v>
      </c>
      <c r="BB63" s="49">
        <f>COUNTIF($E63:$AS63,"年")</f>
        <v>0</v>
      </c>
      <c r="BC63" s="49">
        <f>COUNTIF($E63:$AS63,"事")</f>
        <v>0</v>
      </c>
      <c r="BD63" s="49">
        <f>COUNTIF($E63:$AS63,"病")</f>
        <v>0</v>
      </c>
      <c r="BE63" s="49">
        <f>COUNTIF($E63:$AS63,"婚")</f>
        <v>0</v>
      </c>
      <c r="BF63" s="49">
        <f>COUNTIF($E63:$AS63,"产")</f>
        <v>0</v>
      </c>
      <c r="BG63" s="54">
        <f>COUNTIF($E63:$AS63,"丧")</f>
        <v>0</v>
      </c>
      <c r="BH63" s="5"/>
      <c r="BI63" s="5"/>
      <c r="BJ63" s="6"/>
      <c r="BK63" s="6"/>
    </row>
    <row r="64" spans="1:63" ht="15" customHeight="1" x14ac:dyDescent="0.15">
      <c r="A64" s="42">
        <f t="shared" si="4"/>
        <v>58</v>
      </c>
      <c r="B64" s="65" t="s">
        <v>117</v>
      </c>
      <c r="C64" s="66" t="s">
        <v>278</v>
      </c>
      <c r="D64" s="67" t="s">
        <v>148</v>
      </c>
      <c r="E64" s="119"/>
      <c r="F64" s="182"/>
      <c r="G64" s="105"/>
      <c r="H64" s="106"/>
      <c r="I64" s="106"/>
      <c r="J64" s="105"/>
      <c r="K64" s="105"/>
      <c r="L64" s="105"/>
      <c r="M64" s="105"/>
      <c r="N64" s="137"/>
      <c r="O64" s="199"/>
      <c r="P64" s="200"/>
      <c r="Q64" s="180"/>
      <c r="R64" s="180"/>
      <c r="S64" s="180"/>
      <c r="T64" s="180"/>
      <c r="U64" s="180"/>
      <c r="V64" s="200"/>
      <c r="W64" s="200"/>
      <c r="X64" s="180"/>
      <c r="Y64" s="180"/>
      <c r="Z64" s="180"/>
      <c r="AA64" s="180"/>
      <c r="AB64" s="180"/>
      <c r="AC64" s="200"/>
      <c r="AD64" s="200"/>
      <c r="AE64" s="180"/>
      <c r="AF64" s="180"/>
      <c r="AG64" s="180"/>
      <c r="AH64" s="180"/>
      <c r="AI64" s="180"/>
      <c r="AJ64" s="200"/>
      <c r="AK64" s="200"/>
      <c r="AL64" s="180"/>
      <c r="AM64" s="180"/>
      <c r="AN64" s="180"/>
      <c r="AO64" s="180"/>
      <c r="AP64" s="180"/>
      <c r="AQ64" s="200"/>
      <c r="AR64" s="200"/>
      <c r="AS64" s="180"/>
      <c r="AT64" s="46">
        <f>COUNTIF($O64:$AS64,"S")+COUNTIF($O64:$AS64,"迟")+COUNTIF($O64:$AS64,"忘")+COUNTIF($O64:$AS64,"差")+COUNTIF($O64:$AS64,"团")+COUNTIF($O64:$AS64,"年")+COUNTIF($O64:$AS64,"婚")+COUNTIF($O64:$AS64,"换")+COUNTIF($O64:$AS64,"丧")+COUNTIF($O64:$AS64,"事")+COUNTIF($O64:$AS64,"病")+COUNTIF($O64:$AS64,"缺")</f>
        <v>0</v>
      </c>
      <c r="AU64" s="110"/>
      <c r="AV64" s="53">
        <f>COUNTIF($E64:$AS64,"迟")</f>
        <v>0</v>
      </c>
      <c r="AW64" s="49">
        <f>COUNTIF($E64:$AS64,"忘")</f>
        <v>0</v>
      </c>
      <c r="AX64" s="49">
        <f>COUNTIF($E64:$AS64,"差")</f>
        <v>0</v>
      </c>
      <c r="AY64" s="49">
        <f>COUNTIF($E64:$AS64,"团")</f>
        <v>0</v>
      </c>
      <c r="AZ64" s="49">
        <f>COUNTIF($E64:$AS64,"换")</f>
        <v>0</v>
      </c>
      <c r="BA64" s="49">
        <f>COUNTIF($E64:$AS64,"缺")</f>
        <v>0</v>
      </c>
      <c r="BB64" s="49">
        <f>COUNTIF($E64:$AS64,"年")</f>
        <v>0</v>
      </c>
      <c r="BC64" s="49">
        <f>COUNTIF($E64:$AS64,"事")</f>
        <v>0</v>
      </c>
      <c r="BD64" s="49">
        <f>COUNTIF($E64:$AS64,"病")</f>
        <v>0</v>
      </c>
      <c r="BE64" s="49">
        <f>COUNTIF($E64:$AS64,"婚")</f>
        <v>0</v>
      </c>
      <c r="BF64" s="49">
        <f>COUNTIF($E64:$AS64,"产")</f>
        <v>0</v>
      </c>
      <c r="BG64" s="54">
        <f>COUNTIF($E64:$AS64,"丧")</f>
        <v>0</v>
      </c>
      <c r="BH64" s="5"/>
      <c r="BI64" s="5"/>
      <c r="BJ64" s="6"/>
      <c r="BK64" s="6"/>
    </row>
    <row r="65" spans="1:63" ht="15" customHeight="1" x14ac:dyDescent="0.15">
      <c r="A65" s="42">
        <f t="shared" si="4"/>
        <v>59</v>
      </c>
      <c r="B65" s="65" t="s">
        <v>117</v>
      </c>
      <c r="C65" s="66" t="s">
        <v>279</v>
      </c>
      <c r="D65" s="67" t="s">
        <v>148</v>
      </c>
      <c r="E65" s="119"/>
      <c r="F65" s="182"/>
      <c r="G65" s="105"/>
      <c r="H65" s="106"/>
      <c r="I65" s="106"/>
      <c r="J65" s="105"/>
      <c r="K65" s="105"/>
      <c r="L65" s="105"/>
      <c r="M65" s="105"/>
      <c r="N65" s="137"/>
      <c r="O65" s="199"/>
      <c r="P65" s="200"/>
      <c r="Q65" s="180"/>
      <c r="R65" s="180"/>
      <c r="S65" s="180"/>
      <c r="T65" s="180"/>
      <c r="U65" s="180"/>
      <c r="V65" s="200"/>
      <c r="W65" s="200"/>
      <c r="X65" s="180"/>
      <c r="Y65" s="180"/>
      <c r="Z65" s="180"/>
      <c r="AA65" s="180"/>
      <c r="AB65" s="180"/>
      <c r="AC65" s="200"/>
      <c r="AD65" s="200"/>
      <c r="AE65" s="180"/>
      <c r="AF65" s="180"/>
      <c r="AG65" s="180"/>
      <c r="AH65" s="180"/>
      <c r="AI65" s="180"/>
      <c r="AJ65" s="200"/>
      <c r="AK65" s="200"/>
      <c r="AL65" s="180"/>
      <c r="AM65" s="180"/>
      <c r="AN65" s="180"/>
      <c r="AO65" s="180"/>
      <c r="AP65" s="180"/>
      <c r="AQ65" s="200"/>
      <c r="AR65" s="200"/>
      <c r="AS65" s="180"/>
      <c r="AT65" s="46">
        <f>COUNTIF($O65:$AS65,"S")+COUNTIF($O65:$AS65,"迟")+COUNTIF($O65:$AS65,"忘")+COUNTIF($O65:$AS65,"差")+COUNTIF($O65:$AS65,"团")+COUNTIF($O65:$AS65,"年")+COUNTIF($O65:$AS65,"婚")+COUNTIF($O65:$AS65,"换")+COUNTIF($O65:$AS65,"丧")+COUNTIF($O65:$AS65,"事")+COUNTIF($O65:$AS65,"病")+COUNTIF($O65:$AS65,"缺")</f>
        <v>0</v>
      </c>
      <c r="AU65" s="110"/>
      <c r="AV65" s="53">
        <f>COUNTIF($E65:$AS65,"迟")</f>
        <v>0</v>
      </c>
      <c r="AW65" s="49">
        <f>COUNTIF($E65:$AS65,"忘")</f>
        <v>0</v>
      </c>
      <c r="AX65" s="49">
        <f>COUNTIF($E65:$AS65,"差")</f>
        <v>0</v>
      </c>
      <c r="AY65" s="49">
        <f>COUNTIF($E65:$AS65,"团")</f>
        <v>0</v>
      </c>
      <c r="AZ65" s="49">
        <f>COUNTIF($E65:$AS65,"换")</f>
        <v>0</v>
      </c>
      <c r="BA65" s="49">
        <f>COUNTIF($E65:$AS65,"缺")</f>
        <v>0</v>
      </c>
      <c r="BB65" s="49">
        <f>COUNTIF($E65:$AS65,"年")</f>
        <v>0</v>
      </c>
      <c r="BC65" s="49">
        <f>COUNTIF($E65:$AS65,"事")</f>
        <v>0</v>
      </c>
      <c r="BD65" s="49">
        <f>COUNTIF($E65:$AS65,"病")</f>
        <v>0</v>
      </c>
      <c r="BE65" s="49">
        <f>COUNTIF($E65:$AS65,"婚")</f>
        <v>0</v>
      </c>
      <c r="BF65" s="49">
        <f>COUNTIF($E65:$AS65,"产")</f>
        <v>0</v>
      </c>
      <c r="BG65" s="54">
        <f>COUNTIF($E65:$AS65,"丧")</f>
        <v>0</v>
      </c>
      <c r="BH65" s="5"/>
      <c r="BI65" s="5"/>
      <c r="BJ65" s="6"/>
      <c r="BK65" s="6"/>
    </row>
    <row r="66" spans="1:63" ht="15" customHeight="1" x14ac:dyDescent="0.15">
      <c r="A66" s="42">
        <f t="shared" si="4"/>
        <v>60</v>
      </c>
      <c r="B66" s="65" t="s">
        <v>117</v>
      </c>
      <c r="C66" s="66" t="s">
        <v>280</v>
      </c>
      <c r="D66" s="67" t="s">
        <v>148</v>
      </c>
      <c r="E66" s="119"/>
      <c r="F66" s="182"/>
      <c r="G66" s="105"/>
      <c r="H66" s="106"/>
      <c r="I66" s="106"/>
      <c r="J66" s="105"/>
      <c r="K66" s="105"/>
      <c r="L66" s="105"/>
      <c r="M66" s="105"/>
      <c r="N66" s="137"/>
      <c r="O66" s="199"/>
      <c r="P66" s="200"/>
      <c r="Q66" s="180"/>
      <c r="R66" s="180"/>
      <c r="S66" s="180"/>
      <c r="T66" s="180"/>
      <c r="U66" s="180"/>
      <c r="V66" s="200"/>
      <c r="W66" s="200"/>
      <c r="X66" s="180"/>
      <c r="Y66" s="180"/>
      <c r="Z66" s="180"/>
      <c r="AA66" s="180"/>
      <c r="AB66" s="180"/>
      <c r="AC66" s="200"/>
      <c r="AD66" s="200"/>
      <c r="AE66" s="180"/>
      <c r="AF66" s="180"/>
      <c r="AG66" s="180"/>
      <c r="AH66" s="180"/>
      <c r="AI66" s="180"/>
      <c r="AJ66" s="200"/>
      <c r="AK66" s="200"/>
      <c r="AL66" s="180"/>
      <c r="AM66" s="180"/>
      <c r="AN66" s="180"/>
      <c r="AO66" s="180"/>
      <c r="AP66" s="180"/>
      <c r="AQ66" s="200"/>
      <c r="AR66" s="200"/>
      <c r="AS66" s="180"/>
      <c r="AT66" s="46">
        <f>COUNTIF($O66:$AS66,"S")+COUNTIF($O66:$AS66,"迟")+COUNTIF($O66:$AS66,"忘")+COUNTIF($O66:$AS66,"差")+COUNTIF($O66:$AS66,"团")+COUNTIF($O66:$AS66,"年")+COUNTIF($O66:$AS66,"婚")+COUNTIF($O66:$AS66,"换")+COUNTIF($O66:$AS66,"丧")+COUNTIF($O66:$AS66,"事")+COUNTIF($O66:$AS66,"病")+COUNTIF($O66:$AS66,"缺")</f>
        <v>0</v>
      </c>
      <c r="AU66" s="110"/>
      <c r="AV66" s="53">
        <f>COUNTIF($E66:$AS66,"迟")</f>
        <v>0</v>
      </c>
      <c r="AW66" s="49">
        <f>COUNTIF($E66:$AS66,"忘")</f>
        <v>0</v>
      </c>
      <c r="AX66" s="49">
        <f>COUNTIF($E66:$AS66,"差")</f>
        <v>0</v>
      </c>
      <c r="AY66" s="49">
        <f>COUNTIF($E66:$AS66,"团")</f>
        <v>0</v>
      </c>
      <c r="AZ66" s="49">
        <f>COUNTIF($E66:$AS66,"换")</f>
        <v>0</v>
      </c>
      <c r="BA66" s="49">
        <f>COUNTIF($E66:$AS66,"缺")</f>
        <v>0</v>
      </c>
      <c r="BB66" s="49">
        <f>COUNTIF($E66:$AS66,"年")</f>
        <v>0</v>
      </c>
      <c r="BC66" s="49">
        <f>COUNTIF($E66:$AS66,"事")</f>
        <v>0</v>
      </c>
      <c r="BD66" s="49">
        <f>COUNTIF($E66:$AS66,"病")</f>
        <v>0</v>
      </c>
      <c r="BE66" s="49">
        <f>COUNTIF($E66:$AS66,"婚")</f>
        <v>0</v>
      </c>
      <c r="BF66" s="49">
        <f>COUNTIF($E66:$AS66,"产")</f>
        <v>0</v>
      </c>
      <c r="BG66" s="54">
        <f>COUNTIF($E66:$AS66,"丧")</f>
        <v>0</v>
      </c>
      <c r="BH66" s="5"/>
      <c r="BI66" s="5"/>
      <c r="BJ66" s="6"/>
      <c r="BK66" s="6"/>
    </row>
    <row r="67" spans="1:63" ht="15" customHeight="1" x14ac:dyDescent="0.15">
      <c r="A67" s="42">
        <f t="shared" si="4"/>
        <v>61</v>
      </c>
      <c r="B67" s="72" t="s">
        <v>117</v>
      </c>
      <c r="C67" s="73" t="s">
        <v>40</v>
      </c>
      <c r="D67" s="74" t="s">
        <v>148</v>
      </c>
      <c r="E67" s="119"/>
      <c r="F67" s="182"/>
      <c r="G67" s="105"/>
      <c r="H67" s="106"/>
      <c r="I67" s="106"/>
      <c r="J67" s="105"/>
      <c r="K67" s="105"/>
      <c r="L67" s="105"/>
      <c r="M67" s="105"/>
      <c r="N67" s="137"/>
      <c r="O67" s="199"/>
      <c r="P67" s="200"/>
      <c r="Q67" s="180"/>
      <c r="R67" s="180"/>
      <c r="S67" s="180"/>
      <c r="T67" s="180"/>
      <c r="U67" s="180"/>
      <c r="V67" s="200"/>
      <c r="W67" s="200"/>
      <c r="X67" s="180"/>
      <c r="Y67" s="180"/>
      <c r="Z67" s="180"/>
      <c r="AA67" s="180"/>
      <c r="AB67" s="180"/>
      <c r="AC67" s="200"/>
      <c r="AD67" s="200"/>
      <c r="AE67" s="180"/>
      <c r="AF67" s="180"/>
      <c r="AG67" s="180"/>
      <c r="AH67" s="180"/>
      <c r="AI67" s="180"/>
      <c r="AJ67" s="200"/>
      <c r="AK67" s="200"/>
      <c r="AL67" s="180"/>
      <c r="AM67" s="180"/>
      <c r="AN67" s="180"/>
      <c r="AO67" s="180"/>
      <c r="AP67" s="180"/>
      <c r="AQ67" s="200"/>
      <c r="AR67" s="200"/>
      <c r="AS67" s="180"/>
      <c r="AT67" s="46">
        <f>COUNTIF($O67:$AS67,"S")+COUNTIF($O67:$AS67,"迟")+COUNTIF($O67:$AS67,"忘")+COUNTIF($O67:$AS67,"差")+COUNTIF($O67:$AS67,"团")+COUNTIF($O67:$AS67,"年")+COUNTIF($O67:$AS67,"婚")+COUNTIF($O67:$AS67,"换")+COUNTIF($O67:$AS67,"丧")+COUNTIF($O67:$AS67,"事")+COUNTIF($O67:$AS67,"病")+COUNTIF($O67:$AS67,"缺")</f>
        <v>0</v>
      </c>
      <c r="AU67" s="110"/>
      <c r="AV67" s="53">
        <f>COUNTIF($E67:$AS67,"迟")</f>
        <v>0</v>
      </c>
      <c r="AW67" s="49">
        <f>COUNTIF($E67:$AS67,"忘")</f>
        <v>0</v>
      </c>
      <c r="AX67" s="49">
        <f>COUNTIF($E67:$AS67,"差")</f>
        <v>0</v>
      </c>
      <c r="AY67" s="49">
        <f>COUNTIF($E67:$AS67,"团")</f>
        <v>0</v>
      </c>
      <c r="AZ67" s="49">
        <f>COUNTIF($E67:$AS67,"换")</f>
        <v>0</v>
      </c>
      <c r="BA67" s="49">
        <f>COUNTIF($E67:$AS67,"缺")</f>
        <v>0</v>
      </c>
      <c r="BB67" s="49">
        <f>COUNTIF($E67:$AS67,"年")</f>
        <v>0</v>
      </c>
      <c r="BC67" s="49">
        <f>COUNTIF($E67:$AS67,"事")</f>
        <v>0</v>
      </c>
      <c r="BD67" s="49">
        <f>COUNTIF($E67:$AS67,"病")</f>
        <v>0</v>
      </c>
      <c r="BE67" s="49">
        <f>COUNTIF($E67:$AS67,"婚")</f>
        <v>0</v>
      </c>
      <c r="BF67" s="49">
        <f>COUNTIF($E67:$AS67,"产")</f>
        <v>0</v>
      </c>
      <c r="BG67" s="54">
        <f>COUNTIF($E67:$AS67,"丧")</f>
        <v>0</v>
      </c>
      <c r="BH67" s="5"/>
      <c r="BI67" s="5"/>
      <c r="BJ67" s="6"/>
      <c r="BK67" s="6"/>
    </row>
    <row r="68" spans="1:63" ht="15" customHeight="1" x14ac:dyDescent="0.15">
      <c r="A68" s="42">
        <f t="shared" si="4"/>
        <v>62</v>
      </c>
      <c r="B68" s="72" t="s">
        <v>154</v>
      </c>
      <c r="C68" s="73" t="s">
        <v>281</v>
      </c>
      <c r="D68" s="114" t="s">
        <v>148</v>
      </c>
      <c r="E68" s="119"/>
      <c r="F68" s="182"/>
      <c r="G68" s="105"/>
      <c r="H68" s="106"/>
      <c r="I68" s="106"/>
      <c r="J68" s="105"/>
      <c r="K68" s="105"/>
      <c r="L68" s="105"/>
      <c r="M68" s="105"/>
      <c r="N68" s="137"/>
      <c r="O68" s="199"/>
      <c r="P68" s="200"/>
      <c r="Q68" s="180"/>
      <c r="R68" s="180"/>
      <c r="S68" s="180"/>
      <c r="T68" s="180"/>
      <c r="U68" s="180"/>
      <c r="V68" s="200"/>
      <c r="W68" s="200"/>
      <c r="X68" s="180"/>
      <c r="Y68" s="180"/>
      <c r="Z68" s="180"/>
      <c r="AA68" s="180"/>
      <c r="AB68" s="180"/>
      <c r="AC68" s="200"/>
      <c r="AD68" s="200"/>
      <c r="AE68" s="180"/>
      <c r="AF68" s="180"/>
      <c r="AG68" s="180"/>
      <c r="AH68" s="180"/>
      <c r="AI68" s="180"/>
      <c r="AJ68" s="200"/>
      <c r="AK68" s="200"/>
      <c r="AL68" s="180"/>
      <c r="AM68" s="180"/>
      <c r="AN68" s="180"/>
      <c r="AO68" s="180"/>
      <c r="AP68" s="180"/>
      <c r="AQ68" s="200"/>
      <c r="AR68" s="200"/>
      <c r="AS68" s="180"/>
      <c r="AT68" s="46">
        <f>COUNTIF($O68:$AS68,"S")+COUNTIF($O68:$AS68,"迟")+COUNTIF($O68:$AS68,"忘")+COUNTIF($O68:$AS68,"差")+COUNTIF($O68:$AS68,"团")+COUNTIF($O68:$AS68,"年")+COUNTIF($O68:$AS68,"婚")+COUNTIF($O68:$AS68,"换")+COUNTIF($O68:$AS68,"丧")+COUNTIF($O68:$AS68,"事")+COUNTIF($O68:$AS68,"病")+COUNTIF($O68:$AS68,"缺")</f>
        <v>0</v>
      </c>
      <c r="AU68" s="47"/>
      <c r="AV68" s="53">
        <f>COUNTIF($E68:$AS68,"迟")</f>
        <v>0</v>
      </c>
      <c r="AW68" s="49">
        <f>COUNTIF($E68:$AS68,"忘")</f>
        <v>0</v>
      </c>
      <c r="AX68" s="49">
        <f>COUNTIF($E68:$AS68,"差")</f>
        <v>0</v>
      </c>
      <c r="AY68" s="49">
        <f>COUNTIF($E68:$AS68,"团")</f>
        <v>0</v>
      </c>
      <c r="AZ68" s="49">
        <f>COUNTIF($E68:$AS68,"换")</f>
        <v>0</v>
      </c>
      <c r="BA68" s="49">
        <f>COUNTIF($E68:$AS68,"缺")</f>
        <v>0</v>
      </c>
      <c r="BB68" s="49">
        <f>COUNTIF($E68:$AS68,"年")</f>
        <v>0</v>
      </c>
      <c r="BC68" s="49">
        <f>COUNTIF($E68:$AS68,"事")</f>
        <v>0</v>
      </c>
      <c r="BD68" s="49">
        <f>COUNTIF($E68:$AS68,"病")</f>
        <v>0</v>
      </c>
      <c r="BE68" s="49">
        <f>COUNTIF($E68:$AS68,"婚")</f>
        <v>0</v>
      </c>
      <c r="BF68" s="49">
        <f>COUNTIF($E68:$AS68,"产")</f>
        <v>0</v>
      </c>
      <c r="BG68" s="54">
        <f>COUNTIF($E68:$AS68,"丧")</f>
        <v>0</v>
      </c>
      <c r="BH68" s="5"/>
      <c r="BI68" s="5"/>
      <c r="BJ68" s="6"/>
      <c r="BK68" s="6"/>
    </row>
    <row r="69" spans="1:63" ht="15" customHeight="1" x14ac:dyDescent="0.15">
      <c r="A69" s="42">
        <f t="shared" si="4"/>
        <v>63</v>
      </c>
      <c r="B69" s="72" t="s">
        <v>154</v>
      </c>
      <c r="C69" s="73" t="s">
        <v>282</v>
      </c>
      <c r="D69" s="74" t="s">
        <v>148</v>
      </c>
      <c r="E69" s="119"/>
      <c r="F69" s="182"/>
      <c r="G69" s="105"/>
      <c r="H69" s="106"/>
      <c r="I69" s="106"/>
      <c r="J69" s="105"/>
      <c r="K69" s="105"/>
      <c r="L69" s="105"/>
      <c r="M69" s="105"/>
      <c r="N69" s="137"/>
      <c r="O69" s="199"/>
      <c r="P69" s="200"/>
      <c r="Q69" s="180"/>
      <c r="R69" s="180"/>
      <c r="S69" s="180"/>
      <c r="T69" s="180"/>
      <c r="U69" s="180"/>
      <c r="V69" s="200"/>
      <c r="W69" s="200"/>
      <c r="X69" s="180"/>
      <c r="Y69" s="180"/>
      <c r="Z69" s="180"/>
      <c r="AA69" s="180"/>
      <c r="AB69" s="180"/>
      <c r="AC69" s="200"/>
      <c r="AD69" s="200"/>
      <c r="AE69" s="180"/>
      <c r="AF69" s="180"/>
      <c r="AG69" s="180"/>
      <c r="AH69" s="180"/>
      <c r="AI69" s="180"/>
      <c r="AJ69" s="200"/>
      <c r="AK69" s="200"/>
      <c r="AL69" s="180"/>
      <c r="AM69" s="180"/>
      <c r="AN69" s="180"/>
      <c r="AO69" s="180"/>
      <c r="AP69" s="180"/>
      <c r="AQ69" s="200"/>
      <c r="AR69" s="200"/>
      <c r="AS69" s="180"/>
      <c r="AT69" s="46">
        <f>COUNTIF($O69:$AS69,"S")+COUNTIF($O69:$AS69,"迟")+COUNTIF($O69:$AS69,"忘")+COUNTIF($O69:$AS69,"差")+COUNTIF($O69:$AS69,"团")+COUNTIF($O69:$AS69,"年")+COUNTIF($O69:$AS69,"婚")+COUNTIF($O69:$AS69,"换")+COUNTIF($O69:$AS69,"丧")+COUNTIF($O69:$AS69,"事")+COUNTIF($O69:$AS69,"病")+COUNTIF($O69:$AS69,"缺")</f>
        <v>0</v>
      </c>
      <c r="AU69" s="47"/>
      <c r="AV69" s="53">
        <f>COUNTIF($E69:$AS69,"迟")</f>
        <v>0</v>
      </c>
      <c r="AW69" s="49">
        <f>COUNTIF($E69:$AS69,"忘")</f>
        <v>0</v>
      </c>
      <c r="AX69" s="49">
        <f>COUNTIF($E69:$AS69,"差")</f>
        <v>0</v>
      </c>
      <c r="AY69" s="49">
        <f>COUNTIF($E69:$AS69,"团")</f>
        <v>0</v>
      </c>
      <c r="AZ69" s="49">
        <f>COUNTIF($E69:$AS69,"换")</f>
        <v>0</v>
      </c>
      <c r="BA69" s="49">
        <f>COUNTIF($E69:$AS69,"缺")</f>
        <v>0</v>
      </c>
      <c r="BB69" s="49">
        <f>COUNTIF($E69:$AS69,"年")</f>
        <v>0</v>
      </c>
      <c r="BC69" s="49">
        <f>COUNTIF($E69:$AS69,"事")</f>
        <v>0</v>
      </c>
      <c r="BD69" s="49">
        <f>COUNTIF($E69:$AS69,"病")</f>
        <v>0</v>
      </c>
      <c r="BE69" s="49">
        <f>COUNTIF($E69:$AS69,"婚")</f>
        <v>0</v>
      </c>
      <c r="BF69" s="49">
        <f>COUNTIF($E69:$AS69,"产")</f>
        <v>0</v>
      </c>
      <c r="BG69" s="54">
        <f>COUNTIF($E69:$AS69,"丧")</f>
        <v>0</v>
      </c>
      <c r="BH69" s="5"/>
      <c r="BI69" s="5"/>
      <c r="BJ69" s="6"/>
      <c r="BK69" s="6"/>
    </row>
    <row r="70" spans="1:63" ht="15" customHeight="1" x14ac:dyDescent="0.15">
      <c r="A70" s="42">
        <f t="shared" si="4"/>
        <v>64</v>
      </c>
      <c r="B70" s="72" t="s">
        <v>116</v>
      </c>
      <c r="C70" s="73" t="s">
        <v>283</v>
      </c>
      <c r="D70" s="74" t="s">
        <v>148</v>
      </c>
      <c r="E70" s="119"/>
      <c r="F70" s="182"/>
      <c r="G70" s="105"/>
      <c r="H70" s="106"/>
      <c r="I70" s="106"/>
      <c r="J70" s="105"/>
      <c r="K70" s="105"/>
      <c r="L70" s="105"/>
      <c r="M70" s="105"/>
      <c r="N70" s="137"/>
      <c r="O70" s="199"/>
      <c r="P70" s="200"/>
      <c r="Q70" s="180"/>
      <c r="R70" s="180"/>
      <c r="S70" s="180"/>
      <c r="T70" s="180"/>
      <c r="U70" s="180"/>
      <c r="V70" s="200"/>
      <c r="W70" s="200"/>
      <c r="X70" s="180"/>
      <c r="Y70" s="180"/>
      <c r="Z70" s="180"/>
      <c r="AA70" s="180"/>
      <c r="AB70" s="180"/>
      <c r="AC70" s="200"/>
      <c r="AD70" s="200"/>
      <c r="AE70" s="180"/>
      <c r="AF70" s="180"/>
      <c r="AG70" s="180"/>
      <c r="AH70" s="180"/>
      <c r="AI70" s="180"/>
      <c r="AJ70" s="200"/>
      <c r="AK70" s="200"/>
      <c r="AL70" s="180"/>
      <c r="AM70" s="180"/>
      <c r="AN70" s="180"/>
      <c r="AO70" s="180"/>
      <c r="AP70" s="180"/>
      <c r="AQ70" s="200"/>
      <c r="AR70" s="200"/>
      <c r="AS70" s="180"/>
      <c r="AT70" s="46">
        <f>COUNTIF($O70:$AS70,"S")+COUNTIF($O70:$AS70,"迟")+COUNTIF($O70:$AS70,"忘")+COUNTIF($O70:$AS70,"差")+COUNTIF($O70:$AS70,"团")+COUNTIF($O70:$AS70,"年")+COUNTIF($O70:$AS70,"婚")+COUNTIF($O70:$AS70,"换")+COUNTIF($O70:$AS70,"丧")+COUNTIF($O70:$AS70,"事")+COUNTIF($O70:$AS70,"病")+COUNTIF($O70:$AS70,"缺")</f>
        <v>0</v>
      </c>
      <c r="AU70" s="47"/>
      <c r="AV70" s="53">
        <f>COUNTIF($E70:$AS70,"迟")</f>
        <v>0</v>
      </c>
      <c r="AW70" s="49">
        <f>COUNTIF($E70:$AS70,"忘")</f>
        <v>0</v>
      </c>
      <c r="AX70" s="49">
        <f>COUNTIF($E70:$AS70,"差")</f>
        <v>0</v>
      </c>
      <c r="AY70" s="49">
        <f>COUNTIF($E70:$AS70,"团")</f>
        <v>0</v>
      </c>
      <c r="AZ70" s="49">
        <f>COUNTIF($E70:$AS70,"换")</f>
        <v>0</v>
      </c>
      <c r="BA70" s="49">
        <f>COUNTIF($E70:$AS70,"缺")</f>
        <v>0</v>
      </c>
      <c r="BB70" s="49">
        <f>COUNTIF($E70:$AS70,"年")</f>
        <v>0</v>
      </c>
      <c r="BC70" s="49">
        <f>COUNTIF($E70:$AS70,"事")</f>
        <v>0</v>
      </c>
      <c r="BD70" s="49">
        <f>COUNTIF($E70:$AS70,"病")</f>
        <v>0</v>
      </c>
      <c r="BE70" s="49">
        <f>COUNTIF($E70:$AS70,"婚")</f>
        <v>0</v>
      </c>
      <c r="BF70" s="49">
        <f>COUNTIF($E70:$AS70,"产")</f>
        <v>0</v>
      </c>
      <c r="BG70" s="54">
        <f>COUNTIF($E70:$AS70,"丧")</f>
        <v>0</v>
      </c>
      <c r="BH70" s="5"/>
      <c r="BI70" s="5"/>
      <c r="BJ70" s="6"/>
      <c r="BK70" s="6"/>
    </row>
    <row r="71" spans="1:63" s="9" customFormat="1" ht="15" customHeight="1" x14ac:dyDescent="0.15">
      <c r="A71" s="42">
        <f t="shared" ref="A71:A134" si="5">ROW()-6</f>
        <v>65</v>
      </c>
      <c r="B71" s="72" t="s">
        <v>199</v>
      </c>
      <c r="C71" s="73" t="s">
        <v>255</v>
      </c>
      <c r="D71" s="74" t="s">
        <v>148</v>
      </c>
      <c r="E71" s="119"/>
      <c r="F71" s="182"/>
      <c r="G71" s="105"/>
      <c r="H71" s="106"/>
      <c r="I71" s="106"/>
      <c r="J71" s="105"/>
      <c r="K71" s="105"/>
      <c r="L71" s="105"/>
      <c r="M71" s="105"/>
      <c r="N71" s="137"/>
      <c r="O71" s="199"/>
      <c r="P71" s="200"/>
      <c r="Q71" s="180"/>
      <c r="R71" s="180"/>
      <c r="S71" s="180"/>
      <c r="T71" s="180"/>
      <c r="U71" s="180"/>
      <c r="V71" s="200"/>
      <c r="W71" s="200"/>
      <c r="X71" s="180"/>
      <c r="Y71" s="180"/>
      <c r="Z71" s="180"/>
      <c r="AA71" s="180"/>
      <c r="AB71" s="180"/>
      <c r="AC71" s="200"/>
      <c r="AD71" s="200"/>
      <c r="AE71" s="180"/>
      <c r="AF71" s="180"/>
      <c r="AG71" s="180"/>
      <c r="AH71" s="180"/>
      <c r="AI71" s="180"/>
      <c r="AJ71" s="200"/>
      <c r="AK71" s="200"/>
      <c r="AL71" s="180"/>
      <c r="AM71" s="180"/>
      <c r="AN71" s="180"/>
      <c r="AO71" s="180"/>
      <c r="AP71" s="180"/>
      <c r="AQ71" s="200"/>
      <c r="AR71" s="200"/>
      <c r="AS71" s="180"/>
      <c r="AT71" s="46">
        <f>COUNTIF($O71:$AS71,"S")+COUNTIF($O71:$AS71,"迟")+COUNTIF($O71:$AS71,"忘")+COUNTIF($O71:$AS71,"差")+COUNTIF($O71:$AS71,"团")+COUNTIF($O71:$AS71,"年")+COUNTIF($O71:$AS71,"婚")+COUNTIF($O71:$AS71,"换")+COUNTIF($O71:$AS71,"丧")+COUNTIF($O71:$AS71,"事")+COUNTIF($O71:$AS71,"病")+COUNTIF($O71:$AS71,"缺")</f>
        <v>0</v>
      </c>
      <c r="AU71" s="47"/>
      <c r="AV71" s="53">
        <f>COUNTIF($E71:$AS71,"迟")</f>
        <v>0</v>
      </c>
      <c r="AW71" s="49">
        <f>COUNTIF($E71:$AS71,"忘")</f>
        <v>0</v>
      </c>
      <c r="AX71" s="49">
        <f>COUNTIF($E71:$AS71,"差")</f>
        <v>0</v>
      </c>
      <c r="AY71" s="49">
        <f>COUNTIF($E71:$AS71,"团")</f>
        <v>0</v>
      </c>
      <c r="AZ71" s="49">
        <f>COUNTIF($E71:$AS71,"换")</f>
        <v>0</v>
      </c>
      <c r="BA71" s="49">
        <f>COUNTIF($E71:$AS71,"缺")</f>
        <v>0</v>
      </c>
      <c r="BB71" s="49">
        <f>COUNTIF($E71:$AS71,"年")</f>
        <v>0</v>
      </c>
      <c r="BC71" s="49">
        <f>COUNTIF($E71:$AS71,"事")</f>
        <v>0</v>
      </c>
      <c r="BD71" s="49">
        <f>COUNTIF($E71:$AS71,"病")</f>
        <v>0</v>
      </c>
      <c r="BE71" s="49">
        <f>COUNTIF($E71:$AS71,"婚")</f>
        <v>0</v>
      </c>
      <c r="BF71" s="49">
        <f>COUNTIF($E71:$AS71,"产")</f>
        <v>0</v>
      </c>
      <c r="BG71" s="54">
        <f>COUNTIF($E71:$AS71,"丧")</f>
        <v>0</v>
      </c>
      <c r="BH71" s="11"/>
      <c r="BI71" s="11"/>
      <c r="BJ71" s="10"/>
      <c r="BK71" s="10"/>
    </row>
    <row r="72" spans="1:63" ht="15" customHeight="1" x14ac:dyDescent="0.15">
      <c r="A72" s="42">
        <f t="shared" si="5"/>
        <v>66</v>
      </c>
      <c r="B72" s="68" t="s">
        <v>154</v>
      </c>
      <c r="C72" s="69" t="s">
        <v>153</v>
      </c>
      <c r="D72" s="70" t="s">
        <v>221</v>
      </c>
      <c r="E72" s="119"/>
      <c r="F72" s="182"/>
      <c r="G72" s="105"/>
      <c r="H72" s="106"/>
      <c r="I72" s="106"/>
      <c r="J72" s="105"/>
      <c r="K72" s="105"/>
      <c r="L72" s="105"/>
      <c r="M72" s="105"/>
      <c r="N72" s="137"/>
      <c r="O72" s="199"/>
      <c r="P72" s="200"/>
      <c r="Q72" s="180"/>
      <c r="R72" s="180"/>
      <c r="S72" s="180"/>
      <c r="T72" s="180"/>
      <c r="U72" s="180"/>
      <c r="V72" s="200"/>
      <c r="W72" s="200"/>
      <c r="X72" s="180"/>
      <c r="Y72" s="180"/>
      <c r="Z72" s="180"/>
      <c r="AA72" s="180"/>
      <c r="AB72" s="180"/>
      <c r="AC72" s="200"/>
      <c r="AD72" s="200"/>
      <c r="AE72" s="180"/>
      <c r="AF72" s="180"/>
      <c r="AG72" s="180"/>
      <c r="AH72" s="180"/>
      <c r="AI72" s="180"/>
      <c r="AJ72" s="200"/>
      <c r="AK72" s="200"/>
      <c r="AL72" s="180"/>
      <c r="AM72" s="180"/>
      <c r="AN72" s="180"/>
      <c r="AO72" s="180"/>
      <c r="AP72" s="180"/>
      <c r="AQ72" s="200"/>
      <c r="AR72" s="200"/>
      <c r="AS72" s="180"/>
      <c r="AT72" s="46">
        <f>COUNTIF($O72:$AS72,"S")+COUNTIF($O72:$AS72,"迟")+COUNTIF($O72:$AS72,"忘")+COUNTIF($O72:$AS72,"差")+COUNTIF($O72:$AS72,"团")+COUNTIF($O72:$AS72,"年")+COUNTIF($O72:$AS72,"婚")+COUNTIF($O72:$AS72,"换")+COUNTIF($O72:$AS72,"丧")+COUNTIF($O72:$AS72,"事")+COUNTIF($O72:$AS72,"病")+COUNTIF($O72:$AS72,"缺")</f>
        <v>0</v>
      </c>
      <c r="AU72" s="47"/>
      <c r="AV72" s="53">
        <f>COUNTIF($E72:$AS72,"迟")</f>
        <v>0</v>
      </c>
      <c r="AW72" s="49">
        <f>COUNTIF($E72:$AS72,"忘")</f>
        <v>0</v>
      </c>
      <c r="AX72" s="49">
        <f>COUNTIF($E72:$AS72,"差")</f>
        <v>0</v>
      </c>
      <c r="AY72" s="49">
        <f>COUNTIF($E72:$AS72,"团")</f>
        <v>0</v>
      </c>
      <c r="AZ72" s="49">
        <f>COUNTIF($E72:$AS72,"换")</f>
        <v>0</v>
      </c>
      <c r="BA72" s="49">
        <f>COUNTIF($E72:$AS72,"缺")</f>
        <v>0</v>
      </c>
      <c r="BB72" s="49">
        <f>COUNTIF($E72:$AS72,"年")</f>
        <v>0</v>
      </c>
      <c r="BC72" s="49">
        <f>COUNTIF($E72:$AS72,"事")</f>
        <v>0</v>
      </c>
      <c r="BD72" s="49">
        <f>COUNTIF($E72:$AS72,"病")</f>
        <v>0</v>
      </c>
      <c r="BE72" s="49">
        <f>COUNTIF($E72:$AS72,"婚")</f>
        <v>0</v>
      </c>
      <c r="BF72" s="49">
        <f>COUNTIF($E72:$AS72,"产")</f>
        <v>0</v>
      </c>
      <c r="BG72" s="54">
        <f>COUNTIF($E72:$AS72,"丧")</f>
        <v>0</v>
      </c>
      <c r="BH72" s="5"/>
      <c r="BI72" s="5"/>
      <c r="BJ72" s="6"/>
      <c r="BK72" s="6"/>
    </row>
    <row r="73" spans="1:63" ht="15" customHeight="1" x14ac:dyDescent="0.15">
      <c r="A73" s="42">
        <f t="shared" si="5"/>
        <v>67</v>
      </c>
      <c r="B73" s="68" t="s">
        <v>117</v>
      </c>
      <c r="C73" s="69" t="s">
        <v>205</v>
      </c>
      <c r="D73" s="70" t="s">
        <v>206</v>
      </c>
      <c r="E73" s="119"/>
      <c r="F73" s="182"/>
      <c r="G73" s="105"/>
      <c r="H73" s="106"/>
      <c r="I73" s="106"/>
      <c r="J73" s="105"/>
      <c r="K73" s="105"/>
      <c r="L73" s="105"/>
      <c r="M73" s="105"/>
      <c r="N73" s="137"/>
      <c r="O73" s="199"/>
      <c r="P73" s="200"/>
      <c r="Q73" s="180"/>
      <c r="R73" s="180"/>
      <c r="S73" s="180"/>
      <c r="T73" s="180"/>
      <c r="U73" s="180"/>
      <c r="V73" s="200"/>
      <c r="W73" s="200"/>
      <c r="X73" s="180"/>
      <c r="Y73" s="180"/>
      <c r="Z73" s="180"/>
      <c r="AA73" s="180"/>
      <c r="AB73" s="180"/>
      <c r="AC73" s="200"/>
      <c r="AD73" s="200"/>
      <c r="AE73" s="180"/>
      <c r="AF73" s="180"/>
      <c r="AG73" s="180"/>
      <c r="AH73" s="180"/>
      <c r="AI73" s="180"/>
      <c r="AJ73" s="200"/>
      <c r="AK73" s="200"/>
      <c r="AL73" s="180"/>
      <c r="AM73" s="180"/>
      <c r="AN73" s="180"/>
      <c r="AO73" s="180"/>
      <c r="AP73" s="180"/>
      <c r="AQ73" s="200"/>
      <c r="AR73" s="200"/>
      <c r="AS73" s="180"/>
      <c r="AT73" s="46">
        <f>COUNTIF($O73:$AS73,"S")+COUNTIF($O73:$AS73,"迟")+COUNTIF($O73:$AS73,"忘")+COUNTIF($O73:$AS73,"差")+COUNTIF($O73:$AS73,"团")+COUNTIF($O73:$AS73,"年")+COUNTIF($O73:$AS73,"婚")+COUNTIF($O73:$AS73,"换")+COUNTIF($O73:$AS73,"丧")+COUNTIF($O73:$AS73,"事")+COUNTIF($O73:$AS73,"病")+COUNTIF($O73:$AS73,"缺")</f>
        <v>0</v>
      </c>
      <c r="AU73" s="47"/>
      <c r="AV73" s="53">
        <f>COUNTIF($E73:$AS73,"迟")</f>
        <v>0</v>
      </c>
      <c r="AW73" s="49">
        <f>COUNTIF($E73:$AS73,"忘")</f>
        <v>0</v>
      </c>
      <c r="AX73" s="49">
        <f>COUNTIF($E73:$AS73,"差")</f>
        <v>0</v>
      </c>
      <c r="AY73" s="49">
        <f>COUNTIF($E73:$AS73,"团")</f>
        <v>0</v>
      </c>
      <c r="AZ73" s="49">
        <f>COUNTIF($E73:$AS73,"换")</f>
        <v>0</v>
      </c>
      <c r="BA73" s="49">
        <f>COUNTIF($E73:$AS73,"缺")</f>
        <v>0</v>
      </c>
      <c r="BB73" s="49">
        <f>COUNTIF($E73:$AS73,"年")</f>
        <v>0</v>
      </c>
      <c r="BC73" s="49">
        <f>COUNTIF($E73:$AS73,"事")</f>
        <v>0</v>
      </c>
      <c r="BD73" s="49">
        <f>COUNTIF($E73:$AS73,"病")</f>
        <v>0</v>
      </c>
      <c r="BE73" s="49">
        <f>COUNTIF($E73:$AS73,"婚")</f>
        <v>0</v>
      </c>
      <c r="BF73" s="49">
        <f>COUNTIF($E73:$AS73,"产")</f>
        <v>0</v>
      </c>
      <c r="BG73" s="54">
        <f>COUNTIF($E73:$AS73,"丧")</f>
        <v>0</v>
      </c>
      <c r="BH73" s="5"/>
      <c r="BI73" s="5"/>
      <c r="BJ73" s="6"/>
      <c r="BK73" s="6"/>
    </row>
    <row r="74" spans="1:63" ht="15" customHeight="1" x14ac:dyDescent="0.15">
      <c r="A74" s="42">
        <f t="shared" si="5"/>
        <v>68</v>
      </c>
      <c r="B74" s="68" t="s">
        <v>117</v>
      </c>
      <c r="C74" s="71" t="s">
        <v>35</v>
      </c>
      <c r="D74" s="113" t="s">
        <v>202</v>
      </c>
      <c r="E74" s="121"/>
      <c r="F74" s="183"/>
      <c r="G74" s="122"/>
      <c r="H74" s="123"/>
      <c r="I74" s="123"/>
      <c r="J74" s="122"/>
      <c r="K74" s="122"/>
      <c r="L74" s="122"/>
      <c r="M74" s="122"/>
      <c r="N74" s="139"/>
      <c r="O74" s="203"/>
      <c r="P74" s="204"/>
      <c r="Q74" s="205"/>
      <c r="R74" s="205"/>
      <c r="S74" s="205"/>
      <c r="T74" s="205"/>
      <c r="U74" s="205"/>
      <c r="V74" s="204"/>
      <c r="W74" s="204"/>
      <c r="X74" s="205"/>
      <c r="Y74" s="205"/>
      <c r="Z74" s="205"/>
      <c r="AA74" s="205"/>
      <c r="AB74" s="205"/>
      <c r="AC74" s="204"/>
      <c r="AD74" s="204"/>
      <c r="AE74" s="205"/>
      <c r="AF74" s="205"/>
      <c r="AG74" s="205"/>
      <c r="AH74" s="205"/>
      <c r="AI74" s="205"/>
      <c r="AJ74" s="204"/>
      <c r="AK74" s="204"/>
      <c r="AL74" s="205"/>
      <c r="AM74" s="205"/>
      <c r="AN74" s="205"/>
      <c r="AO74" s="205"/>
      <c r="AP74" s="205"/>
      <c r="AQ74" s="204"/>
      <c r="AR74" s="204"/>
      <c r="AS74" s="205"/>
      <c r="AT74" s="46">
        <f>COUNTIF($O74:$AS74,"S")+COUNTIF($O74:$AS74,"迟")+COUNTIF($O74:$AS74,"忘")+COUNTIF($O74:$AS74,"差")+COUNTIF($O74:$AS74,"团")+COUNTIF($O74:$AS74,"年")+COUNTIF($O74:$AS74,"婚")+COUNTIF($O74:$AS74,"换")+COUNTIF($O74:$AS74,"丧")+COUNTIF($O74:$AS74,"事")+COUNTIF($O74:$AS74,"病")+COUNTIF($O74:$AS74,"缺")</f>
        <v>0</v>
      </c>
      <c r="AU74" s="47"/>
      <c r="AV74" s="53">
        <f>COUNTIF($E74:$AS74,"迟")</f>
        <v>0</v>
      </c>
      <c r="AW74" s="49">
        <f>COUNTIF($E74:$AS74,"忘")</f>
        <v>0</v>
      </c>
      <c r="AX74" s="49">
        <f>COUNTIF($E74:$AS74,"差")</f>
        <v>0</v>
      </c>
      <c r="AY74" s="49">
        <f>COUNTIF($E74:$AS74,"团")</f>
        <v>0</v>
      </c>
      <c r="AZ74" s="49">
        <f>COUNTIF($E74:$AS74,"换")</f>
        <v>0</v>
      </c>
      <c r="BA74" s="49">
        <f>COUNTIF($E74:$AS74,"缺")</f>
        <v>0</v>
      </c>
      <c r="BB74" s="49">
        <f>COUNTIF($E74:$AS74,"年")</f>
        <v>0</v>
      </c>
      <c r="BC74" s="49">
        <f>COUNTIF($E74:$AS74,"事")</f>
        <v>0</v>
      </c>
      <c r="BD74" s="49">
        <f>COUNTIF($E74:$AS74,"病")</f>
        <v>0</v>
      </c>
      <c r="BE74" s="49">
        <f>COUNTIF($E74:$AS74,"婚")</f>
        <v>0</v>
      </c>
      <c r="BF74" s="49">
        <f>COUNTIF($E74:$AS74,"产")</f>
        <v>0</v>
      </c>
      <c r="BG74" s="54">
        <f>COUNTIF($E74:$AS74,"丧")</f>
        <v>0</v>
      </c>
      <c r="BH74" s="5"/>
      <c r="BI74" s="5"/>
      <c r="BJ74" s="6"/>
      <c r="BK74" s="6"/>
    </row>
    <row r="75" spans="1:63" ht="15" customHeight="1" x14ac:dyDescent="0.15">
      <c r="A75" s="42">
        <f t="shared" si="5"/>
        <v>69</v>
      </c>
      <c r="B75" s="43" t="s">
        <v>117</v>
      </c>
      <c r="C75" s="52" t="s">
        <v>61</v>
      </c>
      <c r="D75" s="45" t="s">
        <v>172</v>
      </c>
      <c r="E75" s="119"/>
      <c r="F75" s="182"/>
      <c r="G75" s="105"/>
      <c r="H75" s="106"/>
      <c r="I75" s="106"/>
      <c r="J75" s="105"/>
      <c r="K75" s="105"/>
      <c r="L75" s="105"/>
      <c r="M75" s="105"/>
      <c r="N75" s="137"/>
      <c r="O75" s="199"/>
      <c r="P75" s="200"/>
      <c r="Q75" s="180"/>
      <c r="R75" s="180"/>
      <c r="S75" s="180"/>
      <c r="T75" s="180"/>
      <c r="U75" s="180"/>
      <c r="V75" s="200"/>
      <c r="W75" s="200"/>
      <c r="X75" s="180"/>
      <c r="Y75" s="180"/>
      <c r="Z75" s="180"/>
      <c r="AA75" s="180"/>
      <c r="AB75" s="180"/>
      <c r="AC75" s="200"/>
      <c r="AD75" s="200"/>
      <c r="AE75" s="180"/>
      <c r="AF75" s="180"/>
      <c r="AG75" s="180"/>
      <c r="AH75" s="180"/>
      <c r="AI75" s="180"/>
      <c r="AJ75" s="200"/>
      <c r="AK75" s="200"/>
      <c r="AL75" s="180"/>
      <c r="AM75" s="180"/>
      <c r="AN75" s="180"/>
      <c r="AO75" s="180"/>
      <c r="AP75" s="180"/>
      <c r="AQ75" s="200"/>
      <c r="AR75" s="200"/>
      <c r="AS75" s="180"/>
      <c r="AT75" s="46">
        <f>COUNTIF($O75:$AS75,"S")+COUNTIF($O75:$AS75,"迟")+COUNTIF($O75:$AS75,"忘")+COUNTIF($O75:$AS75,"差")+COUNTIF($O75:$AS75,"团")+COUNTIF($O75:$AS75,"年")+COUNTIF($O75:$AS75,"婚")+COUNTIF($O75:$AS75,"换")+COUNTIF($O75:$AS75,"丧")+COUNTIF($O75:$AS75,"事")+COUNTIF($O75:$AS75,"病")+COUNTIF($O75:$AS75,"缺")</f>
        <v>0</v>
      </c>
      <c r="AU75" s="47"/>
      <c r="AV75" s="53">
        <f>COUNTIF($E75:$AS75,"迟")</f>
        <v>0</v>
      </c>
      <c r="AW75" s="49">
        <f>COUNTIF($E75:$AS75,"忘")</f>
        <v>0</v>
      </c>
      <c r="AX75" s="49">
        <f>COUNTIF($E75:$AS75,"差")</f>
        <v>0</v>
      </c>
      <c r="AY75" s="49">
        <f>COUNTIF($E75:$AS75,"团")</f>
        <v>0</v>
      </c>
      <c r="AZ75" s="49">
        <f>COUNTIF($E75:$AS75,"换")</f>
        <v>0</v>
      </c>
      <c r="BA75" s="49">
        <f>COUNTIF($E75:$AS75,"缺")</f>
        <v>0</v>
      </c>
      <c r="BB75" s="49">
        <f>COUNTIF($E75:$AS75,"年")</f>
        <v>0</v>
      </c>
      <c r="BC75" s="49">
        <f>COUNTIF($E75:$AS75,"事")</f>
        <v>0</v>
      </c>
      <c r="BD75" s="49">
        <f>COUNTIF($E75:$AS75,"病")</f>
        <v>0</v>
      </c>
      <c r="BE75" s="49">
        <f>COUNTIF($E75:$AS75,"婚")</f>
        <v>0</v>
      </c>
      <c r="BF75" s="49">
        <f>COUNTIF($E75:$AS75,"产")</f>
        <v>0</v>
      </c>
      <c r="BG75" s="54">
        <f>COUNTIF($E75:$AS75,"丧")</f>
        <v>0</v>
      </c>
      <c r="BH75" s="5"/>
      <c r="BI75" s="5"/>
      <c r="BJ75" s="6"/>
      <c r="BK75" s="6"/>
    </row>
    <row r="76" spans="1:63" ht="15" customHeight="1" x14ac:dyDescent="0.15">
      <c r="A76" s="42">
        <f t="shared" si="5"/>
        <v>70</v>
      </c>
      <c r="B76" s="43" t="s">
        <v>117</v>
      </c>
      <c r="C76" s="52" t="s">
        <v>72</v>
      </c>
      <c r="D76" s="45" t="s">
        <v>173</v>
      </c>
      <c r="E76" s="119"/>
      <c r="F76" s="182"/>
      <c r="G76" s="105"/>
      <c r="H76" s="106"/>
      <c r="I76" s="106"/>
      <c r="J76" s="105"/>
      <c r="K76" s="105"/>
      <c r="L76" s="105"/>
      <c r="M76" s="105"/>
      <c r="N76" s="137"/>
      <c r="O76" s="199"/>
      <c r="P76" s="200"/>
      <c r="Q76" s="180"/>
      <c r="R76" s="180"/>
      <c r="S76" s="180"/>
      <c r="T76" s="180"/>
      <c r="U76" s="180"/>
      <c r="V76" s="200"/>
      <c r="W76" s="200"/>
      <c r="X76" s="180"/>
      <c r="Y76" s="180"/>
      <c r="Z76" s="180"/>
      <c r="AA76" s="180"/>
      <c r="AB76" s="180"/>
      <c r="AC76" s="200"/>
      <c r="AD76" s="200"/>
      <c r="AE76" s="180"/>
      <c r="AF76" s="180"/>
      <c r="AG76" s="180"/>
      <c r="AH76" s="180"/>
      <c r="AI76" s="180"/>
      <c r="AJ76" s="200"/>
      <c r="AK76" s="200"/>
      <c r="AL76" s="180"/>
      <c r="AM76" s="180"/>
      <c r="AN76" s="180"/>
      <c r="AO76" s="180"/>
      <c r="AP76" s="180"/>
      <c r="AQ76" s="200"/>
      <c r="AR76" s="200"/>
      <c r="AS76" s="180"/>
      <c r="AT76" s="46">
        <f>COUNTIF($O76:$AS76,"S")+COUNTIF($O76:$AS76,"迟")+COUNTIF($O76:$AS76,"忘")+COUNTIF($O76:$AS76,"差")+COUNTIF($O76:$AS76,"团")+COUNTIF($O76:$AS76,"年")+COUNTIF($O76:$AS76,"婚")+COUNTIF($O76:$AS76,"换")+COUNTIF($O76:$AS76,"丧")+COUNTIF($O76:$AS76,"事")+COUNTIF($O76:$AS76,"病")+COUNTIF($O76:$AS76,"缺")</f>
        <v>0</v>
      </c>
      <c r="AU76" s="47"/>
      <c r="AV76" s="53">
        <f>COUNTIF($E76:$AS76,"迟")</f>
        <v>0</v>
      </c>
      <c r="AW76" s="49">
        <f>COUNTIF($E76:$AS76,"忘")</f>
        <v>0</v>
      </c>
      <c r="AX76" s="49">
        <f>COUNTIF($E76:$AS76,"差")</f>
        <v>0</v>
      </c>
      <c r="AY76" s="49">
        <f>COUNTIF($E76:$AS76,"团")</f>
        <v>0</v>
      </c>
      <c r="AZ76" s="49">
        <f>COUNTIF($E76:$AS76,"换")</f>
        <v>0</v>
      </c>
      <c r="BA76" s="49">
        <f>COUNTIF($E76:$AS76,"缺")</f>
        <v>0</v>
      </c>
      <c r="BB76" s="49">
        <f>COUNTIF($E76:$AS76,"年")</f>
        <v>0</v>
      </c>
      <c r="BC76" s="49">
        <f>COUNTIF($E76:$AS76,"事")</f>
        <v>0</v>
      </c>
      <c r="BD76" s="49">
        <f>COUNTIF($E76:$AS76,"病")</f>
        <v>0</v>
      </c>
      <c r="BE76" s="49">
        <f>COUNTIF($E76:$AS76,"婚")</f>
        <v>0</v>
      </c>
      <c r="BF76" s="49">
        <f>COUNTIF($E76:$AS76,"产")</f>
        <v>0</v>
      </c>
      <c r="BG76" s="54">
        <f>COUNTIF($E76:$AS76,"丧")</f>
        <v>0</v>
      </c>
      <c r="BH76" s="5"/>
      <c r="BI76" s="5"/>
      <c r="BJ76" s="6"/>
      <c r="BK76" s="6"/>
    </row>
    <row r="77" spans="1:63" ht="17.25" customHeight="1" x14ac:dyDescent="0.15">
      <c r="A77" s="42">
        <f t="shared" si="5"/>
        <v>71</v>
      </c>
      <c r="B77" s="43" t="s">
        <v>176</v>
      </c>
      <c r="C77" s="52" t="s">
        <v>174</v>
      </c>
      <c r="D77" s="45" t="s">
        <v>175</v>
      </c>
      <c r="E77" s="119"/>
      <c r="F77" s="182"/>
      <c r="G77" s="105"/>
      <c r="H77" s="106"/>
      <c r="I77" s="106"/>
      <c r="J77" s="105"/>
      <c r="K77" s="105"/>
      <c r="L77" s="105"/>
      <c r="M77" s="105"/>
      <c r="N77" s="137"/>
      <c r="O77" s="199"/>
      <c r="P77" s="200"/>
      <c r="Q77" s="180"/>
      <c r="R77" s="180"/>
      <c r="S77" s="180"/>
      <c r="T77" s="180"/>
      <c r="U77" s="180"/>
      <c r="V77" s="200"/>
      <c r="W77" s="200"/>
      <c r="X77" s="180"/>
      <c r="Y77" s="181"/>
      <c r="Z77" s="181"/>
      <c r="AA77" s="180"/>
      <c r="AB77" s="180"/>
      <c r="AC77" s="200"/>
      <c r="AD77" s="200"/>
      <c r="AE77" s="180"/>
      <c r="AF77" s="180"/>
      <c r="AG77" s="180"/>
      <c r="AH77" s="180"/>
      <c r="AI77" s="180"/>
      <c r="AJ77" s="200"/>
      <c r="AK77" s="200"/>
      <c r="AL77" s="180"/>
      <c r="AM77" s="180"/>
      <c r="AN77" s="180"/>
      <c r="AO77" s="180"/>
      <c r="AP77" s="180"/>
      <c r="AQ77" s="200"/>
      <c r="AR77" s="200"/>
      <c r="AS77" s="180"/>
      <c r="AT77" s="46">
        <f>COUNTIF($O77:$AS77,"S")+COUNTIF($O77:$AS77,"迟")+COUNTIF($O77:$AS77,"忘")+COUNTIF($O77:$AS77,"差")+COUNTIF($O77:$AS77,"团")+COUNTIF($O77:$AS77,"年")+COUNTIF($O77:$AS77,"婚")+COUNTIF($O77:$AS77,"换")+COUNTIF($O77:$AS77,"丧")+COUNTIF($O77:$AS77,"事")+COUNTIF($O77:$AS77,"病")+COUNTIF($O77:$AS77,"缺")</f>
        <v>0</v>
      </c>
      <c r="AU77" s="47"/>
      <c r="AV77" s="53">
        <f>COUNTIF($E77:$AS77,"迟")</f>
        <v>0</v>
      </c>
      <c r="AW77" s="49">
        <f>COUNTIF($E77:$AS77,"忘")</f>
        <v>0</v>
      </c>
      <c r="AX77" s="49">
        <f>COUNTIF($E77:$AS77,"差")</f>
        <v>0</v>
      </c>
      <c r="AY77" s="49">
        <f>COUNTIF($E77:$AS77,"团")</f>
        <v>0</v>
      </c>
      <c r="AZ77" s="49">
        <f>COUNTIF($E77:$AS77,"换")</f>
        <v>0</v>
      </c>
      <c r="BA77" s="49">
        <f>COUNTIF($E77:$AS77,"缺")</f>
        <v>0</v>
      </c>
      <c r="BB77" s="49">
        <f>COUNTIF($E77:$AS77,"年")</f>
        <v>0</v>
      </c>
      <c r="BC77" s="49">
        <f>COUNTIF($E77:$AS77,"事")</f>
        <v>0</v>
      </c>
      <c r="BD77" s="49">
        <f>COUNTIF($E77:$AS77,"病")</f>
        <v>0</v>
      </c>
      <c r="BE77" s="49">
        <f>COUNTIF($E77:$AS77,"婚")</f>
        <v>0</v>
      </c>
      <c r="BF77" s="49">
        <f>COUNTIF($E77:$AS77,"产")</f>
        <v>0</v>
      </c>
      <c r="BG77" s="54">
        <f>COUNTIF($E77:$AS77,"丧")</f>
        <v>0</v>
      </c>
      <c r="BH77" s="5"/>
      <c r="BI77" s="5"/>
      <c r="BJ77" s="6"/>
      <c r="BK77" s="6"/>
    </row>
    <row r="78" spans="1:63" ht="15" customHeight="1" x14ac:dyDescent="0.15">
      <c r="A78" s="42">
        <f t="shared" si="5"/>
        <v>72</v>
      </c>
      <c r="B78" s="43" t="s">
        <v>117</v>
      </c>
      <c r="C78" s="52" t="s">
        <v>42</v>
      </c>
      <c r="D78" s="45" t="s">
        <v>230</v>
      </c>
      <c r="E78" s="119"/>
      <c r="F78" s="182"/>
      <c r="G78" s="105"/>
      <c r="H78" s="106"/>
      <c r="I78" s="106"/>
      <c r="J78" s="105"/>
      <c r="K78" s="105"/>
      <c r="L78" s="105"/>
      <c r="M78" s="105"/>
      <c r="N78" s="137"/>
      <c r="O78" s="199"/>
      <c r="P78" s="200"/>
      <c r="Q78" s="205"/>
      <c r="R78" s="205"/>
      <c r="S78" s="205"/>
      <c r="T78" s="205"/>
      <c r="U78" s="180"/>
      <c r="V78" s="200"/>
      <c r="W78" s="200"/>
      <c r="X78" s="205"/>
      <c r="Y78" s="205"/>
      <c r="Z78" s="205"/>
      <c r="AA78" s="205"/>
      <c r="AB78" s="180"/>
      <c r="AC78" s="200"/>
      <c r="AD78" s="200"/>
      <c r="AE78" s="205"/>
      <c r="AF78" s="205"/>
      <c r="AG78" s="205"/>
      <c r="AH78" s="205"/>
      <c r="AI78" s="180"/>
      <c r="AJ78" s="200"/>
      <c r="AK78" s="200"/>
      <c r="AL78" s="205"/>
      <c r="AM78" s="205"/>
      <c r="AN78" s="180"/>
      <c r="AO78" s="205"/>
      <c r="AP78" s="180"/>
      <c r="AQ78" s="200"/>
      <c r="AR78" s="200"/>
      <c r="AS78" s="205"/>
      <c r="AT78" s="46">
        <f>COUNTIF($O78:$AS78,"S")+COUNTIF($O78:$AS78,"迟")+COUNTIF($O78:$AS78,"忘")+COUNTIF($O78:$AS78,"差")+COUNTIF($O78:$AS78,"团")+COUNTIF($O78:$AS78,"年")+COUNTIF($O78:$AS78,"婚")+COUNTIF($O78:$AS78,"换")+COUNTIF($O78:$AS78,"丧")+COUNTIF($O78:$AS78,"事")+COUNTIF($O78:$AS78,"病")+COUNTIF($O78:$AS78,"缺")</f>
        <v>0</v>
      </c>
      <c r="AU78" s="47"/>
      <c r="AV78" s="53">
        <f>COUNTIF($E78:$AS78,"迟")</f>
        <v>0</v>
      </c>
      <c r="AW78" s="49">
        <f>COUNTIF($E78:$AS78,"忘")</f>
        <v>0</v>
      </c>
      <c r="AX78" s="49">
        <f>COUNTIF($E78:$AS78,"差")</f>
        <v>0</v>
      </c>
      <c r="AY78" s="49">
        <f>COUNTIF($E78:$AS78,"团")</f>
        <v>0</v>
      </c>
      <c r="AZ78" s="49">
        <f>COUNTIF($E78:$AS78,"换")</f>
        <v>0</v>
      </c>
      <c r="BA78" s="49">
        <f>COUNTIF($E78:$AS78,"缺")</f>
        <v>0</v>
      </c>
      <c r="BB78" s="49">
        <f>COUNTIF($E78:$AS78,"年")</f>
        <v>0</v>
      </c>
      <c r="BC78" s="49">
        <f>COUNTIF($E78:$AS78,"事")</f>
        <v>0</v>
      </c>
      <c r="BD78" s="49">
        <f>COUNTIF($E78:$AS78,"病")</f>
        <v>0</v>
      </c>
      <c r="BE78" s="49">
        <f>COUNTIF($E78:$AS78,"婚")</f>
        <v>0</v>
      </c>
      <c r="BF78" s="49">
        <f>COUNTIF($E78:$AS78,"产")</f>
        <v>0</v>
      </c>
      <c r="BG78" s="54">
        <f>COUNTIF($E78:$AS78,"丧")</f>
        <v>0</v>
      </c>
      <c r="BH78" s="5"/>
      <c r="BI78" s="5"/>
      <c r="BJ78" s="6"/>
      <c r="BK78" s="6"/>
    </row>
    <row r="79" spans="1:63" ht="15" customHeight="1" x14ac:dyDescent="0.15">
      <c r="A79" s="42">
        <f t="shared" si="5"/>
        <v>73</v>
      </c>
      <c r="B79" s="43" t="s">
        <v>117</v>
      </c>
      <c r="C79" s="52" t="s">
        <v>44</v>
      </c>
      <c r="D79" s="45" t="s">
        <v>231</v>
      </c>
      <c r="E79" s="119"/>
      <c r="F79" s="182"/>
      <c r="G79" s="105"/>
      <c r="H79" s="106"/>
      <c r="I79" s="106"/>
      <c r="J79" s="105"/>
      <c r="K79" s="105"/>
      <c r="L79" s="105"/>
      <c r="M79" s="105"/>
      <c r="N79" s="137"/>
      <c r="O79" s="199"/>
      <c r="P79" s="200"/>
      <c r="Q79" s="180"/>
      <c r="R79" s="180"/>
      <c r="S79" s="180"/>
      <c r="T79" s="180"/>
      <c r="U79" s="180"/>
      <c r="V79" s="200"/>
      <c r="W79" s="200"/>
      <c r="X79" s="180"/>
      <c r="Y79" s="180"/>
      <c r="Z79" s="180"/>
      <c r="AA79" s="180"/>
      <c r="AB79" s="180"/>
      <c r="AC79" s="200"/>
      <c r="AD79" s="200"/>
      <c r="AE79" s="180"/>
      <c r="AF79" s="180"/>
      <c r="AG79" s="180"/>
      <c r="AH79" s="180"/>
      <c r="AI79" s="180"/>
      <c r="AJ79" s="200"/>
      <c r="AK79" s="200"/>
      <c r="AL79" s="180"/>
      <c r="AM79" s="180"/>
      <c r="AN79" s="180"/>
      <c r="AO79" s="180"/>
      <c r="AP79" s="180"/>
      <c r="AQ79" s="200"/>
      <c r="AR79" s="200"/>
      <c r="AS79" s="180"/>
      <c r="AT79" s="46">
        <f>COUNTIF($O79:$AS79,"S")+COUNTIF($O79:$AS79,"迟")+COUNTIF($O79:$AS79,"忘")+COUNTIF($O79:$AS79,"差")+COUNTIF($O79:$AS79,"团")+COUNTIF($O79:$AS79,"年")+COUNTIF($O79:$AS79,"婚")+COUNTIF($O79:$AS79,"换")+COUNTIF($O79:$AS79,"丧")+COUNTIF($O79:$AS79,"事")+COUNTIF($O79:$AS79,"病")+COUNTIF($O79:$AS79,"缺")</f>
        <v>0</v>
      </c>
      <c r="AU79" s="47"/>
      <c r="AV79" s="53">
        <f>COUNTIF($E79:$AS79,"迟")</f>
        <v>0</v>
      </c>
      <c r="AW79" s="49">
        <f>COUNTIF($E79:$AS79,"忘")</f>
        <v>0</v>
      </c>
      <c r="AX79" s="49">
        <f>COUNTIF($E79:$AS79,"差")</f>
        <v>0</v>
      </c>
      <c r="AY79" s="49">
        <f>COUNTIF($E79:$AS79,"团")</f>
        <v>0</v>
      </c>
      <c r="AZ79" s="49">
        <f>COUNTIF($E79:$AS79,"换")</f>
        <v>0</v>
      </c>
      <c r="BA79" s="49">
        <f>COUNTIF($E79:$AS79,"缺")</f>
        <v>0</v>
      </c>
      <c r="BB79" s="49">
        <f>COUNTIF($E79:$AS79,"年")</f>
        <v>0</v>
      </c>
      <c r="BC79" s="49">
        <f>COUNTIF($E79:$AS79,"事")</f>
        <v>0</v>
      </c>
      <c r="BD79" s="49">
        <f>COUNTIF($E79:$AS79,"病")</f>
        <v>0</v>
      </c>
      <c r="BE79" s="49">
        <f>COUNTIF($E79:$AS79,"婚")</f>
        <v>0</v>
      </c>
      <c r="BF79" s="49">
        <f>COUNTIF($E79:$AS79,"产")</f>
        <v>0</v>
      </c>
      <c r="BG79" s="54">
        <f>COUNTIF($E79:$AS79,"丧")</f>
        <v>0</v>
      </c>
      <c r="BH79" s="5"/>
      <c r="BI79" s="5"/>
      <c r="BJ79" s="6"/>
      <c r="BK79" s="6"/>
    </row>
    <row r="80" spans="1:63" ht="14.25" customHeight="1" x14ac:dyDescent="0.15">
      <c r="A80" s="42">
        <f t="shared" si="5"/>
        <v>74</v>
      </c>
      <c r="B80" s="43" t="s">
        <v>117</v>
      </c>
      <c r="C80" s="52" t="s">
        <v>45</v>
      </c>
      <c r="D80" s="45" t="s">
        <v>43</v>
      </c>
      <c r="E80" s="119"/>
      <c r="F80" s="182"/>
      <c r="G80" s="105"/>
      <c r="H80" s="106"/>
      <c r="I80" s="106"/>
      <c r="J80" s="105"/>
      <c r="K80" s="105"/>
      <c r="L80" s="105"/>
      <c r="M80" s="105"/>
      <c r="N80" s="137"/>
      <c r="O80" s="199"/>
      <c r="P80" s="200"/>
      <c r="Q80" s="180"/>
      <c r="R80" s="180"/>
      <c r="S80" s="180"/>
      <c r="T80" s="180"/>
      <c r="U80" s="180"/>
      <c r="V80" s="200"/>
      <c r="W80" s="200"/>
      <c r="X80" s="181"/>
      <c r="Y80" s="180"/>
      <c r="Z80" s="180"/>
      <c r="AA80" s="180"/>
      <c r="AB80" s="180"/>
      <c r="AC80" s="200"/>
      <c r="AD80" s="200"/>
      <c r="AE80" s="180"/>
      <c r="AF80" s="180"/>
      <c r="AG80" s="180"/>
      <c r="AH80" s="180"/>
      <c r="AI80" s="180"/>
      <c r="AJ80" s="200"/>
      <c r="AK80" s="200"/>
      <c r="AL80" s="180"/>
      <c r="AM80" s="180"/>
      <c r="AN80" s="180"/>
      <c r="AO80" s="180"/>
      <c r="AP80" s="180"/>
      <c r="AQ80" s="200"/>
      <c r="AR80" s="200"/>
      <c r="AS80" s="180"/>
      <c r="AT80" s="46">
        <f>COUNTIF($O80:$AS80,"S")+COUNTIF($O80:$AS80,"迟")+COUNTIF($O80:$AS80,"忘")+COUNTIF($O80:$AS80,"差")+COUNTIF($O80:$AS80,"团")+COUNTIF($O80:$AS80,"年")+COUNTIF($O80:$AS80,"婚")+COUNTIF($O80:$AS80,"换")+COUNTIF($O80:$AS80,"丧")+COUNTIF($O80:$AS80,"事")+COUNTIF($O80:$AS80,"病")+COUNTIF($O80:$AS80,"缺")</f>
        <v>0</v>
      </c>
      <c r="AU80" s="47"/>
      <c r="AV80" s="53">
        <f>COUNTIF($E80:$AS80,"迟")</f>
        <v>0</v>
      </c>
      <c r="AW80" s="49">
        <f>COUNTIF($E80:$AS80,"忘")</f>
        <v>0</v>
      </c>
      <c r="AX80" s="49">
        <f>COUNTIF($E80:$AS80,"差")</f>
        <v>0</v>
      </c>
      <c r="AY80" s="49">
        <f>COUNTIF($E80:$AS80,"团")</f>
        <v>0</v>
      </c>
      <c r="AZ80" s="49">
        <f>COUNTIF($E80:$AS80,"换")</f>
        <v>0</v>
      </c>
      <c r="BA80" s="49">
        <f>COUNTIF($E80:$AS80,"缺")</f>
        <v>0</v>
      </c>
      <c r="BB80" s="49">
        <f>COUNTIF($E80:$AS80,"年")</f>
        <v>0</v>
      </c>
      <c r="BC80" s="49">
        <f>COUNTIF($E80:$AS80,"事")</f>
        <v>0</v>
      </c>
      <c r="BD80" s="49">
        <f>COUNTIF($E80:$AS80,"病")</f>
        <v>0</v>
      </c>
      <c r="BE80" s="49">
        <f>COUNTIF($E80:$AS80,"婚")</f>
        <v>0</v>
      </c>
      <c r="BF80" s="49">
        <f>COUNTIF($E80:$AS80,"产")</f>
        <v>0</v>
      </c>
      <c r="BG80" s="54">
        <f>COUNTIF($E80:$AS80,"丧")</f>
        <v>0</v>
      </c>
      <c r="BH80" s="5"/>
      <c r="BI80" s="5"/>
      <c r="BJ80" s="6"/>
      <c r="BK80" s="6"/>
    </row>
    <row r="81" spans="1:63" ht="15" customHeight="1" x14ac:dyDescent="0.15">
      <c r="A81" s="42">
        <f t="shared" si="5"/>
        <v>75</v>
      </c>
      <c r="B81" s="43" t="s">
        <v>117</v>
      </c>
      <c r="C81" s="52" t="s">
        <v>46</v>
      </c>
      <c r="D81" s="45" t="s">
        <v>232</v>
      </c>
      <c r="E81" s="119"/>
      <c r="F81" s="182"/>
      <c r="G81" s="105"/>
      <c r="H81" s="106"/>
      <c r="I81" s="106"/>
      <c r="J81" s="105"/>
      <c r="K81" s="105"/>
      <c r="L81" s="105"/>
      <c r="M81" s="105"/>
      <c r="N81" s="137"/>
      <c r="O81" s="199"/>
      <c r="P81" s="200"/>
      <c r="Q81" s="180"/>
      <c r="R81" s="180"/>
      <c r="S81" s="180"/>
      <c r="T81" s="180"/>
      <c r="U81" s="180"/>
      <c r="V81" s="200"/>
      <c r="W81" s="200"/>
      <c r="X81" s="180"/>
      <c r="Y81" s="180"/>
      <c r="Z81" s="180"/>
      <c r="AA81" s="180"/>
      <c r="AB81" s="180"/>
      <c r="AC81" s="200"/>
      <c r="AD81" s="200"/>
      <c r="AE81" s="180"/>
      <c r="AF81" s="180"/>
      <c r="AG81" s="180"/>
      <c r="AH81" s="180"/>
      <c r="AI81" s="180"/>
      <c r="AJ81" s="200"/>
      <c r="AK81" s="200"/>
      <c r="AL81" s="180"/>
      <c r="AM81" s="180"/>
      <c r="AN81" s="180"/>
      <c r="AO81" s="180"/>
      <c r="AP81" s="180"/>
      <c r="AQ81" s="200"/>
      <c r="AR81" s="200"/>
      <c r="AS81" s="180"/>
      <c r="AT81" s="46">
        <f>COUNTIF($O81:$AS81,"S")+COUNTIF($O81:$AS81,"迟")+COUNTIF($O81:$AS81,"忘")+COUNTIF($O81:$AS81,"差")+COUNTIF($O81:$AS81,"团")+COUNTIF($O81:$AS81,"年")+COUNTIF($O81:$AS81,"婚")+COUNTIF($O81:$AS81,"换")+COUNTIF($O81:$AS81,"丧")+COUNTIF($O81:$AS81,"事")+COUNTIF($O81:$AS81,"病")+COUNTIF($O81:$AS81,"缺")</f>
        <v>0</v>
      </c>
      <c r="AU81" s="47"/>
      <c r="AV81" s="53">
        <f>COUNTIF($E81:$AS81,"迟")</f>
        <v>0</v>
      </c>
      <c r="AW81" s="49">
        <f>COUNTIF($E81:$AS81,"忘")</f>
        <v>0</v>
      </c>
      <c r="AX81" s="49">
        <f>COUNTIF($E81:$AS81,"差")</f>
        <v>0</v>
      </c>
      <c r="AY81" s="49">
        <f>COUNTIF($E81:$AS81,"团")</f>
        <v>0</v>
      </c>
      <c r="AZ81" s="49">
        <f>COUNTIF($E81:$AS81,"换")</f>
        <v>0</v>
      </c>
      <c r="BA81" s="49">
        <f>COUNTIF($E81:$AS81,"缺")</f>
        <v>0</v>
      </c>
      <c r="BB81" s="49">
        <f>COUNTIF($E81:$AS81,"年")</f>
        <v>0</v>
      </c>
      <c r="BC81" s="49">
        <f>COUNTIF($E81:$AS81,"事")</f>
        <v>0</v>
      </c>
      <c r="BD81" s="49">
        <f>COUNTIF($E81:$AS81,"病")</f>
        <v>0</v>
      </c>
      <c r="BE81" s="49">
        <f>COUNTIF($E81:$AS81,"婚")</f>
        <v>0</v>
      </c>
      <c r="BF81" s="49">
        <f>COUNTIF($E81:$AS81,"产")</f>
        <v>0</v>
      </c>
      <c r="BG81" s="54">
        <f>COUNTIF($E81:$AS81,"丧")</f>
        <v>0</v>
      </c>
      <c r="BH81" s="5"/>
      <c r="BI81" s="5"/>
      <c r="BJ81" s="6"/>
      <c r="BK81" s="6"/>
    </row>
    <row r="82" spans="1:63" ht="15" customHeight="1" x14ac:dyDescent="0.15">
      <c r="A82" s="42">
        <f t="shared" si="5"/>
        <v>76</v>
      </c>
      <c r="B82" s="43" t="s">
        <v>117</v>
      </c>
      <c r="C82" s="52" t="s">
        <v>47</v>
      </c>
      <c r="D82" s="45" t="s">
        <v>43</v>
      </c>
      <c r="E82" s="119"/>
      <c r="F82" s="182"/>
      <c r="G82" s="105"/>
      <c r="H82" s="106"/>
      <c r="I82" s="106"/>
      <c r="J82" s="105"/>
      <c r="K82" s="105"/>
      <c r="L82" s="105"/>
      <c r="M82" s="105"/>
      <c r="N82" s="137"/>
      <c r="O82" s="199"/>
      <c r="P82" s="200"/>
      <c r="Q82" s="180"/>
      <c r="R82" s="180"/>
      <c r="S82" s="180"/>
      <c r="T82" s="180"/>
      <c r="U82" s="180"/>
      <c r="V82" s="200"/>
      <c r="W82" s="200"/>
      <c r="X82" s="180"/>
      <c r="Y82" s="180"/>
      <c r="Z82" s="180"/>
      <c r="AA82" s="180"/>
      <c r="AB82" s="180"/>
      <c r="AC82" s="200"/>
      <c r="AD82" s="200"/>
      <c r="AE82" s="180"/>
      <c r="AF82" s="180"/>
      <c r="AG82" s="180"/>
      <c r="AH82" s="180"/>
      <c r="AI82" s="180"/>
      <c r="AJ82" s="200"/>
      <c r="AK82" s="200"/>
      <c r="AL82" s="180"/>
      <c r="AM82" s="180"/>
      <c r="AN82" s="180"/>
      <c r="AO82" s="180"/>
      <c r="AP82" s="180"/>
      <c r="AQ82" s="200"/>
      <c r="AR82" s="200"/>
      <c r="AS82" s="180"/>
      <c r="AT82" s="46">
        <f>COUNTIF($O82:$AS82,"S")+COUNTIF($O82:$AS82,"迟")+COUNTIF($O82:$AS82,"忘")+COUNTIF($O82:$AS82,"差")+COUNTIF($O82:$AS82,"团")+COUNTIF($O82:$AS82,"年")+COUNTIF($O82:$AS82,"婚")+COUNTIF($O82:$AS82,"换")+COUNTIF($O82:$AS82,"丧")+COUNTIF($O82:$AS82,"事")+COUNTIF($O82:$AS82,"病")+COUNTIF($O82:$AS82,"缺")</f>
        <v>0</v>
      </c>
      <c r="AU82" s="47"/>
      <c r="AV82" s="53">
        <f>COUNTIF($E82:$AS82,"迟")</f>
        <v>0</v>
      </c>
      <c r="AW82" s="49">
        <f>COUNTIF($E82:$AS82,"忘")</f>
        <v>0</v>
      </c>
      <c r="AX82" s="49">
        <f>COUNTIF($E82:$AS82,"差")</f>
        <v>0</v>
      </c>
      <c r="AY82" s="49">
        <f>COUNTIF($E82:$AS82,"团")</f>
        <v>0</v>
      </c>
      <c r="AZ82" s="49">
        <f>COUNTIF($E82:$AS82,"换")</f>
        <v>0</v>
      </c>
      <c r="BA82" s="49">
        <f>COUNTIF($E82:$AS82,"缺")</f>
        <v>0</v>
      </c>
      <c r="BB82" s="49">
        <f>COUNTIF($E82:$AS82,"年")</f>
        <v>0</v>
      </c>
      <c r="BC82" s="49">
        <f>COUNTIF($E82:$AS82,"事")</f>
        <v>0</v>
      </c>
      <c r="BD82" s="49">
        <f>COUNTIF($E82:$AS82,"病")</f>
        <v>0</v>
      </c>
      <c r="BE82" s="49">
        <f>COUNTIF($E82:$AS82,"婚")</f>
        <v>0</v>
      </c>
      <c r="BF82" s="49">
        <f>COUNTIF($E82:$AS82,"产")</f>
        <v>0</v>
      </c>
      <c r="BG82" s="54">
        <f>COUNTIF($E82:$AS82,"丧")</f>
        <v>0</v>
      </c>
      <c r="BH82" s="5"/>
      <c r="BI82" s="5"/>
      <c r="BJ82" s="6"/>
      <c r="BK82" s="6"/>
    </row>
    <row r="83" spans="1:63" ht="15" customHeight="1" x14ac:dyDescent="0.15">
      <c r="A83" s="42">
        <f t="shared" si="5"/>
        <v>77</v>
      </c>
      <c r="B83" s="43" t="s">
        <v>117</v>
      </c>
      <c r="C83" s="52" t="s">
        <v>115</v>
      </c>
      <c r="D83" s="45" t="s">
        <v>233</v>
      </c>
      <c r="E83" s="119"/>
      <c r="F83" s="182"/>
      <c r="G83" s="105"/>
      <c r="H83" s="106"/>
      <c r="I83" s="106"/>
      <c r="J83" s="105"/>
      <c r="K83" s="105"/>
      <c r="L83" s="105"/>
      <c r="M83" s="105"/>
      <c r="N83" s="137"/>
      <c r="O83" s="199"/>
      <c r="P83" s="200"/>
      <c r="Q83" s="180"/>
      <c r="R83" s="180"/>
      <c r="S83" s="180"/>
      <c r="T83" s="180"/>
      <c r="U83" s="180"/>
      <c r="V83" s="200"/>
      <c r="W83" s="200"/>
      <c r="X83" s="180"/>
      <c r="Y83" s="180"/>
      <c r="Z83" s="180"/>
      <c r="AA83" s="180"/>
      <c r="AB83" s="180"/>
      <c r="AC83" s="200"/>
      <c r="AD83" s="200"/>
      <c r="AE83" s="180"/>
      <c r="AF83" s="180"/>
      <c r="AG83" s="180"/>
      <c r="AH83" s="180"/>
      <c r="AI83" s="180"/>
      <c r="AJ83" s="200"/>
      <c r="AK83" s="200"/>
      <c r="AL83" s="180"/>
      <c r="AM83" s="180"/>
      <c r="AN83" s="180"/>
      <c r="AO83" s="180"/>
      <c r="AP83" s="180"/>
      <c r="AQ83" s="200"/>
      <c r="AR83" s="200"/>
      <c r="AS83" s="180"/>
      <c r="AT83" s="46">
        <f>COUNTIF($O83:$AS83,"S")+COUNTIF($O83:$AS83,"迟")+COUNTIF($O83:$AS83,"忘")+COUNTIF($O83:$AS83,"差")+COUNTIF($O83:$AS83,"团")+COUNTIF($O83:$AS83,"年")+COUNTIF($O83:$AS83,"婚")+COUNTIF($O83:$AS83,"换")+COUNTIF($O83:$AS83,"丧")+COUNTIF($O83:$AS83,"事")+COUNTIF($O83:$AS83,"病")+COUNTIF($O83:$AS83,"缺")</f>
        <v>0</v>
      </c>
      <c r="AU83" s="47"/>
      <c r="AV83" s="53">
        <f>COUNTIF($E83:$AS83,"迟")</f>
        <v>0</v>
      </c>
      <c r="AW83" s="49">
        <f>COUNTIF($E83:$AS83,"忘")</f>
        <v>0</v>
      </c>
      <c r="AX83" s="49">
        <f>COUNTIF($E83:$AS83,"差")</f>
        <v>0</v>
      </c>
      <c r="AY83" s="49">
        <f>COUNTIF($E83:$AS83,"团")</f>
        <v>0</v>
      </c>
      <c r="AZ83" s="49">
        <f>COUNTIF($E83:$AS83,"换")</f>
        <v>0</v>
      </c>
      <c r="BA83" s="49">
        <f>COUNTIF($E83:$AS83,"缺")</f>
        <v>0</v>
      </c>
      <c r="BB83" s="49">
        <f>COUNTIF($E83:$AS83,"年")</f>
        <v>0</v>
      </c>
      <c r="BC83" s="49">
        <f>COUNTIF($E83:$AS83,"事")</f>
        <v>0</v>
      </c>
      <c r="BD83" s="49">
        <f>COUNTIF($E83:$AS83,"病")</f>
        <v>0</v>
      </c>
      <c r="BE83" s="49">
        <f>COUNTIF($E83:$AS83,"婚")</f>
        <v>0</v>
      </c>
      <c r="BF83" s="49">
        <f>COUNTIF($E83:$AS83,"产")</f>
        <v>0</v>
      </c>
      <c r="BG83" s="54">
        <f>COUNTIF($E83:$AS83,"丧")</f>
        <v>0</v>
      </c>
      <c r="BH83" s="5"/>
      <c r="BI83" s="5"/>
      <c r="BJ83" s="6"/>
      <c r="BK83" s="6"/>
    </row>
    <row r="84" spans="1:63" ht="15" customHeight="1" x14ac:dyDescent="0.15">
      <c r="A84" s="42">
        <f t="shared" si="5"/>
        <v>78</v>
      </c>
      <c r="B84" s="43" t="s">
        <v>117</v>
      </c>
      <c r="C84" s="52" t="s">
        <v>48</v>
      </c>
      <c r="D84" s="45" t="s">
        <v>237</v>
      </c>
      <c r="E84" s="119"/>
      <c r="F84" s="182"/>
      <c r="G84" s="105"/>
      <c r="H84" s="106"/>
      <c r="I84" s="106"/>
      <c r="J84" s="105"/>
      <c r="K84" s="105"/>
      <c r="L84" s="105"/>
      <c r="M84" s="105"/>
      <c r="N84" s="137"/>
      <c r="O84" s="199"/>
      <c r="P84" s="200"/>
      <c r="Q84" s="180"/>
      <c r="R84" s="180"/>
      <c r="S84" s="180"/>
      <c r="T84" s="180"/>
      <c r="U84" s="180"/>
      <c r="V84" s="200"/>
      <c r="W84" s="200"/>
      <c r="X84" s="180"/>
      <c r="Y84" s="180"/>
      <c r="Z84" s="180"/>
      <c r="AA84" s="180"/>
      <c r="AB84" s="180"/>
      <c r="AC84" s="200"/>
      <c r="AD84" s="200"/>
      <c r="AE84" s="180"/>
      <c r="AF84" s="180"/>
      <c r="AG84" s="180"/>
      <c r="AH84" s="180"/>
      <c r="AI84" s="180"/>
      <c r="AJ84" s="200"/>
      <c r="AK84" s="200"/>
      <c r="AL84" s="180"/>
      <c r="AM84" s="180"/>
      <c r="AN84" s="180"/>
      <c r="AO84" s="180"/>
      <c r="AP84" s="180"/>
      <c r="AQ84" s="200"/>
      <c r="AR84" s="200"/>
      <c r="AS84" s="180"/>
      <c r="AT84" s="46">
        <f>COUNTIF($O84:$AS84,"S")+COUNTIF($O84:$AS84,"迟")+COUNTIF($O84:$AS84,"忘")+COUNTIF($O84:$AS84,"差")+COUNTIF($O84:$AS84,"团")+COUNTIF($O84:$AS84,"年")+COUNTIF($O84:$AS84,"婚")+COUNTIF($O84:$AS84,"换")+COUNTIF($O84:$AS84,"丧")+COUNTIF($O84:$AS84,"事")+COUNTIF($O84:$AS84,"病")+COUNTIF($O84:$AS84,"缺")</f>
        <v>0</v>
      </c>
      <c r="AU84" s="47"/>
      <c r="AV84" s="53">
        <f>COUNTIF($E84:$AS84,"迟")</f>
        <v>0</v>
      </c>
      <c r="AW84" s="49">
        <f>COUNTIF($E84:$AS84,"忘")</f>
        <v>0</v>
      </c>
      <c r="AX84" s="49">
        <f>COUNTIF($E84:$AS84,"差")</f>
        <v>0</v>
      </c>
      <c r="AY84" s="49">
        <f>COUNTIF($E84:$AS84,"团")</f>
        <v>0</v>
      </c>
      <c r="AZ84" s="49">
        <f>COUNTIF($E84:$AS84,"换")</f>
        <v>0</v>
      </c>
      <c r="BA84" s="49">
        <f>COUNTIF($E84:$AS84,"缺")</f>
        <v>0</v>
      </c>
      <c r="BB84" s="49">
        <f>COUNTIF($E84:$AS84,"年")</f>
        <v>0</v>
      </c>
      <c r="BC84" s="49">
        <f>COUNTIF($E84:$AS84,"事")</f>
        <v>0</v>
      </c>
      <c r="BD84" s="49">
        <f>COUNTIF($E84:$AS84,"病")</f>
        <v>0</v>
      </c>
      <c r="BE84" s="49">
        <f>COUNTIF($E84:$AS84,"婚")</f>
        <v>0</v>
      </c>
      <c r="BF84" s="49">
        <f>COUNTIF($E84:$AS84,"产")</f>
        <v>0</v>
      </c>
      <c r="BG84" s="54">
        <f>COUNTIF($E84:$AS84,"丧")</f>
        <v>0</v>
      </c>
      <c r="BH84" s="5"/>
      <c r="BI84" s="5"/>
      <c r="BJ84" s="6"/>
      <c r="BK84" s="6"/>
    </row>
    <row r="85" spans="1:63" ht="15" customHeight="1" x14ac:dyDescent="0.15">
      <c r="A85" s="42">
        <f t="shared" si="5"/>
        <v>79</v>
      </c>
      <c r="B85" s="43" t="s">
        <v>117</v>
      </c>
      <c r="C85" s="52" t="s">
        <v>50</v>
      </c>
      <c r="D85" s="45" t="s">
        <v>234</v>
      </c>
      <c r="E85" s="119"/>
      <c r="F85" s="182"/>
      <c r="G85" s="105"/>
      <c r="H85" s="106"/>
      <c r="I85" s="106"/>
      <c r="J85" s="105"/>
      <c r="K85" s="105"/>
      <c r="L85" s="105"/>
      <c r="M85" s="105"/>
      <c r="N85" s="137"/>
      <c r="O85" s="199"/>
      <c r="P85" s="200"/>
      <c r="Q85" s="180"/>
      <c r="R85" s="180"/>
      <c r="S85" s="180"/>
      <c r="T85" s="180"/>
      <c r="U85" s="180"/>
      <c r="V85" s="200"/>
      <c r="W85" s="200"/>
      <c r="X85" s="180"/>
      <c r="Y85" s="180"/>
      <c r="Z85" s="180"/>
      <c r="AA85" s="180"/>
      <c r="AB85" s="180"/>
      <c r="AC85" s="200"/>
      <c r="AD85" s="200"/>
      <c r="AE85" s="180"/>
      <c r="AF85" s="180"/>
      <c r="AG85" s="180"/>
      <c r="AH85" s="180"/>
      <c r="AI85" s="180"/>
      <c r="AJ85" s="200"/>
      <c r="AK85" s="200"/>
      <c r="AL85" s="180"/>
      <c r="AM85" s="180"/>
      <c r="AN85" s="180"/>
      <c r="AO85" s="180"/>
      <c r="AP85" s="180"/>
      <c r="AQ85" s="200"/>
      <c r="AR85" s="200"/>
      <c r="AS85" s="180"/>
      <c r="AT85" s="46">
        <f>COUNTIF($O85:$AS85,"S")+COUNTIF($O85:$AS85,"迟")+COUNTIF($O85:$AS85,"忘")+COUNTIF($O85:$AS85,"差")+COUNTIF($O85:$AS85,"团")+COUNTIF($O85:$AS85,"年")+COUNTIF($O85:$AS85,"婚")+COUNTIF($O85:$AS85,"换")+COUNTIF($O85:$AS85,"丧")+COUNTIF($O85:$AS85,"事")+COUNTIF($O85:$AS85,"病")+COUNTIF($O85:$AS85,"缺")</f>
        <v>0</v>
      </c>
      <c r="AU85" s="47"/>
      <c r="AV85" s="53">
        <f>COUNTIF($E85:$AS85,"迟")</f>
        <v>0</v>
      </c>
      <c r="AW85" s="49">
        <f>COUNTIF($E85:$AS85,"忘")</f>
        <v>0</v>
      </c>
      <c r="AX85" s="49">
        <f>COUNTIF($E85:$AS85,"差")</f>
        <v>0</v>
      </c>
      <c r="AY85" s="49">
        <f>COUNTIF($E85:$AS85,"团")</f>
        <v>0</v>
      </c>
      <c r="AZ85" s="49">
        <f>COUNTIF($E85:$AS85,"换")</f>
        <v>0</v>
      </c>
      <c r="BA85" s="49">
        <f>COUNTIF($E85:$AS85,"缺")</f>
        <v>0</v>
      </c>
      <c r="BB85" s="49">
        <f>COUNTIF($E85:$AS85,"年")</f>
        <v>0</v>
      </c>
      <c r="BC85" s="49">
        <f>COUNTIF($E85:$AS85,"事")</f>
        <v>0</v>
      </c>
      <c r="BD85" s="49">
        <f>COUNTIF($E85:$AS85,"病")</f>
        <v>0</v>
      </c>
      <c r="BE85" s="49">
        <f>COUNTIF($E85:$AS85,"婚")</f>
        <v>0</v>
      </c>
      <c r="BF85" s="49">
        <f>COUNTIF($E85:$AS85,"产")</f>
        <v>0</v>
      </c>
      <c r="BG85" s="54">
        <f>COUNTIF($E85:$AS85,"丧")</f>
        <v>0</v>
      </c>
      <c r="BH85" s="5"/>
      <c r="BI85" s="5"/>
      <c r="BJ85" s="6"/>
      <c r="BK85" s="6"/>
    </row>
    <row r="86" spans="1:63" ht="15" customHeight="1" x14ac:dyDescent="0.15">
      <c r="A86" s="42">
        <f t="shared" si="5"/>
        <v>80</v>
      </c>
      <c r="B86" s="43" t="s">
        <v>117</v>
      </c>
      <c r="C86" s="52" t="s">
        <v>51</v>
      </c>
      <c r="D86" s="45" t="s">
        <v>235</v>
      </c>
      <c r="E86" s="119"/>
      <c r="F86" s="182"/>
      <c r="G86" s="105"/>
      <c r="H86" s="106"/>
      <c r="I86" s="106"/>
      <c r="J86" s="105"/>
      <c r="K86" s="105"/>
      <c r="L86" s="105"/>
      <c r="M86" s="105"/>
      <c r="N86" s="137"/>
      <c r="O86" s="199"/>
      <c r="P86" s="200"/>
      <c r="Q86" s="180"/>
      <c r="R86" s="180"/>
      <c r="S86" s="180"/>
      <c r="T86" s="180"/>
      <c r="U86" s="180"/>
      <c r="V86" s="200"/>
      <c r="W86" s="200"/>
      <c r="X86" s="180"/>
      <c r="Y86" s="180"/>
      <c r="Z86" s="180"/>
      <c r="AA86" s="180"/>
      <c r="AB86" s="180"/>
      <c r="AC86" s="200"/>
      <c r="AD86" s="200"/>
      <c r="AE86" s="180"/>
      <c r="AF86" s="180"/>
      <c r="AG86" s="180"/>
      <c r="AH86" s="180"/>
      <c r="AI86" s="180"/>
      <c r="AJ86" s="200"/>
      <c r="AK86" s="200"/>
      <c r="AL86" s="180"/>
      <c r="AM86" s="180"/>
      <c r="AN86" s="180"/>
      <c r="AO86" s="180"/>
      <c r="AP86" s="180"/>
      <c r="AQ86" s="200"/>
      <c r="AR86" s="200"/>
      <c r="AS86" s="180"/>
      <c r="AT86" s="46">
        <f>COUNTIF($O86:$AS86,"S")+COUNTIF($O86:$AS86,"迟")+COUNTIF($O86:$AS86,"忘")+COUNTIF($O86:$AS86,"差")+COUNTIF($O86:$AS86,"团")+COUNTIF($O86:$AS86,"年")+COUNTIF($O86:$AS86,"婚")+COUNTIF($O86:$AS86,"换")+COUNTIF($O86:$AS86,"丧")+COUNTIF($O86:$AS86,"事")+COUNTIF($O86:$AS86,"病")+COUNTIF($O86:$AS86,"缺")</f>
        <v>0</v>
      </c>
      <c r="AU86" s="47"/>
      <c r="AV86" s="53">
        <f>COUNTIF($E86:$AS86,"迟")</f>
        <v>0</v>
      </c>
      <c r="AW86" s="49">
        <f>COUNTIF($E86:$AS86,"忘")</f>
        <v>0</v>
      </c>
      <c r="AX86" s="49">
        <f>COUNTIF($E86:$AS86,"差")</f>
        <v>0</v>
      </c>
      <c r="AY86" s="49">
        <f>COUNTIF($E86:$AS86,"团")</f>
        <v>0</v>
      </c>
      <c r="AZ86" s="49">
        <f>COUNTIF($E86:$AS86,"换")</f>
        <v>0</v>
      </c>
      <c r="BA86" s="49">
        <f>COUNTIF($E86:$AS86,"缺")</f>
        <v>0</v>
      </c>
      <c r="BB86" s="49">
        <f>COUNTIF($E86:$AS86,"年")</f>
        <v>0</v>
      </c>
      <c r="BC86" s="49">
        <f>COUNTIF($E86:$AS86,"事")</f>
        <v>0</v>
      </c>
      <c r="BD86" s="49">
        <f>COUNTIF($E86:$AS86,"病")</f>
        <v>0</v>
      </c>
      <c r="BE86" s="49">
        <f>COUNTIF($E86:$AS86,"婚")</f>
        <v>0</v>
      </c>
      <c r="BF86" s="49">
        <f>COUNTIF($E86:$AS86,"产")</f>
        <v>0</v>
      </c>
      <c r="BG86" s="54">
        <f>COUNTIF($E86:$AS86,"丧")</f>
        <v>0</v>
      </c>
      <c r="BH86" s="5"/>
      <c r="BI86" s="5"/>
      <c r="BJ86" s="6"/>
      <c r="BK86" s="6"/>
    </row>
    <row r="87" spans="1:63" ht="15" customHeight="1" x14ac:dyDescent="0.15">
      <c r="A87" s="42">
        <f t="shared" si="5"/>
        <v>81</v>
      </c>
      <c r="B87" s="43" t="s">
        <v>117</v>
      </c>
      <c r="C87" s="52" t="s">
        <v>52</v>
      </c>
      <c r="D87" s="45" t="s">
        <v>43</v>
      </c>
      <c r="E87" s="119"/>
      <c r="F87" s="182"/>
      <c r="G87" s="105"/>
      <c r="H87" s="106"/>
      <c r="I87" s="106"/>
      <c r="J87" s="105"/>
      <c r="K87" s="105"/>
      <c r="L87" s="105"/>
      <c r="M87" s="105"/>
      <c r="N87" s="137"/>
      <c r="O87" s="199"/>
      <c r="P87" s="200"/>
      <c r="Q87" s="180"/>
      <c r="R87" s="180"/>
      <c r="S87" s="180"/>
      <c r="T87" s="180"/>
      <c r="U87" s="180"/>
      <c r="V87" s="200"/>
      <c r="W87" s="200"/>
      <c r="X87" s="180"/>
      <c r="Y87" s="180"/>
      <c r="Z87" s="180"/>
      <c r="AA87" s="180"/>
      <c r="AB87" s="180"/>
      <c r="AC87" s="200"/>
      <c r="AD87" s="200"/>
      <c r="AE87" s="180"/>
      <c r="AF87" s="180"/>
      <c r="AG87" s="180"/>
      <c r="AH87" s="180"/>
      <c r="AI87" s="180"/>
      <c r="AJ87" s="200"/>
      <c r="AK87" s="200"/>
      <c r="AL87" s="180"/>
      <c r="AM87" s="180"/>
      <c r="AN87" s="180"/>
      <c r="AO87" s="180"/>
      <c r="AP87" s="180"/>
      <c r="AQ87" s="200"/>
      <c r="AR87" s="200"/>
      <c r="AS87" s="180"/>
      <c r="AT87" s="46">
        <f>COUNTIF($O87:$AS87,"S")+COUNTIF($O87:$AS87,"迟")+COUNTIF($O87:$AS87,"忘")+COUNTIF($O87:$AS87,"差")+COUNTIF($O87:$AS87,"团")+COUNTIF($O87:$AS87,"年")+COUNTIF($O87:$AS87,"婚")+COUNTIF($O87:$AS87,"换")+COUNTIF($O87:$AS87,"丧")+COUNTIF($O87:$AS87,"事")+COUNTIF($O87:$AS87,"病")+COUNTIF($O87:$AS87,"缺")</f>
        <v>0</v>
      </c>
      <c r="AU87" s="47"/>
      <c r="AV87" s="53">
        <f>COUNTIF($E87:$AS87,"迟")</f>
        <v>0</v>
      </c>
      <c r="AW87" s="49">
        <f>COUNTIF($E87:$AS87,"忘")</f>
        <v>0</v>
      </c>
      <c r="AX87" s="49">
        <f>COUNTIF($E87:$AS87,"差")</f>
        <v>0</v>
      </c>
      <c r="AY87" s="49">
        <f>COUNTIF($E87:$AS87,"团")</f>
        <v>0</v>
      </c>
      <c r="AZ87" s="49">
        <f>COUNTIF($E87:$AS87,"换")</f>
        <v>0</v>
      </c>
      <c r="BA87" s="49">
        <f>COUNTIF($E87:$AS87,"缺")</f>
        <v>0</v>
      </c>
      <c r="BB87" s="49">
        <f>COUNTIF($E87:$AS87,"年")</f>
        <v>0</v>
      </c>
      <c r="BC87" s="49">
        <f>COUNTIF($E87:$AS87,"事")</f>
        <v>0</v>
      </c>
      <c r="BD87" s="49">
        <f>COUNTIF($E87:$AS87,"病")</f>
        <v>0</v>
      </c>
      <c r="BE87" s="49">
        <f>COUNTIF($E87:$AS87,"婚")</f>
        <v>0</v>
      </c>
      <c r="BF87" s="49">
        <f>COUNTIF($E87:$AS87,"产")</f>
        <v>0</v>
      </c>
      <c r="BG87" s="54">
        <f>COUNTIF($E87:$AS87,"丧")</f>
        <v>0</v>
      </c>
      <c r="BH87" s="5"/>
      <c r="BI87" s="5"/>
      <c r="BJ87" s="6"/>
      <c r="BK87" s="6"/>
    </row>
    <row r="88" spans="1:63" ht="15.75" customHeight="1" x14ac:dyDescent="0.15">
      <c r="A88" s="42">
        <f t="shared" si="5"/>
        <v>82</v>
      </c>
      <c r="B88" s="43" t="s">
        <v>117</v>
      </c>
      <c r="C88" s="52" t="s">
        <v>53</v>
      </c>
      <c r="D88" s="45" t="s">
        <v>236</v>
      </c>
      <c r="E88" s="119"/>
      <c r="F88" s="182"/>
      <c r="G88" s="105"/>
      <c r="H88" s="106"/>
      <c r="I88" s="106"/>
      <c r="J88" s="105"/>
      <c r="K88" s="105"/>
      <c r="L88" s="105"/>
      <c r="M88" s="105"/>
      <c r="N88" s="137"/>
      <c r="O88" s="199"/>
      <c r="P88" s="200"/>
      <c r="Q88" s="180"/>
      <c r="R88" s="180"/>
      <c r="S88" s="180"/>
      <c r="T88" s="180"/>
      <c r="U88" s="180"/>
      <c r="V88" s="200"/>
      <c r="W88" s="200"/>
      <c r="X88" s="180"/>
      <c r="Y88" s="180"/>
      <c r="Z88" s="180"/>
      <c r="AA88" s="180"/>
      <c r="AB88" s="180"/>
      <c r="AC88" s="200"/>
      <c r="AD88" s="200"/>
      <c r="AE88" s="180"/>
      <c r="AF88" s="180"/>
      <c r="AG88" s="180"/>
      <c r="AH88" s="180"/>
      <c r="AI88" s="180"/>
      <c r="AJ88" s="200"/>
      <c r="AK88" s="200"/>
      <c r="AL88" s="180"/>
      <c r="AM88" s="180"/>
      <c r="AN88" s="180"/>
      <c r="AO88" s="180"/>
      <c r="AP88" s="180"/>
      <c r="AQ88" s="200"/>
      <c r="AR88" s="200"/>
      <c r="AS88" s="180"/>
      <c r="AT88" s="46">
        <f>COUNTIF($O88:$AS88,"S")+COUNTIF($O88:$AS88,"迟")+COUNTIF($O88:$AS88,"忘")+COUNTIF($O88:$AS88,"差")+COUNTIF($O88:$AS88,"团")+COUNTIF($O88:$AS88,"年")+COUNTIF($O88:$AS88,"婚")+COUNTIF($O88:$AS88,"换")+COUNTIF($O88:$AS88,"丧")+COUNTIF($O88:$AS88,"事")+COUNTIF($O88:$AS88,"病")+COUNTIF($O88:$AS88,"缺")</f>
        <v>0</v>
      </c>
      <c r="AU88" s="47"/>
      <c r="AV88" s="53">
        <f>COUNTIF($E88:$AS88,"迟")</f>
        <v>0</v>
      </c>
      <c r="AW88" s="49">
        <f>COUNTIF($E88:$AS88,"忘")</f>
        <v>0</v>
      </c>
      <c r="AX88" s="49">
        <f>COUNTIF($E88:$AS88,"差")</f>
        <v>0</v>
      </c>
      <c r="AY88" s="49">
        <f>COUNTIF($E88:$AS88,"团")</f>
        <v>0</v>
      </c>
      <c r="AZ88" s="49">
        <f>COUNTIF($E88:$AS88,"换")</f>
        <v>0</v>
      </c>
      <c r="BA88" s="49">
        <f>COUNTIF($E88:$AS88,"缺")</f>
        <v>0</v>
      </c>
      <c r="BB88" s="49">
        <f>COUNTIF($E88:$AS88,"年")</f>
        <v>0</v>
      </c>
      <c r="BC88" s="49">
        <f>COUNTIF($E88:$AS88,"事")</f>
        <v>0</v>
      </c>
      <c r="BD88" s="49">
        <f>COUNTIF($E88:$AS88,"病")</f>
        <v>0</v>
      </c>
      <c r="BE88" s="49">
        <f>COUNTIF($E88:$AS88,"婚")</f>
        <v>0</v>
      </c>
      <c r="BF88" s="49">
        <f>COUNTIF($E88:$AS88,"产")</f>
        <v>0</v>
      </c>
      <c r="BG88" s="54">
        <f>COUNTIF($E88:$AS88,"丧")</f>
        <v>0</v>
      </c>
      <c r="BH88" s="5"/>
      <c r="BI88" s="5"/>
      <c r="BJ88" s="6"/>
      <c r="BK88" s="6"/>
    </row>
    <row r="89" spans="1:63" ht="15" customHeight="1" x14ac:dyDescent="0.15">
      <c r="A89" s="42">
        <f t="shared" si="5"/>
        <v>83</v>
      </c>
      <c r="B89" s="43" t="s">
        <v>117</v>
      </c>
      <c r="C89" s="52" t="s">
        <v>55</v>
      </c>
      <c r="D89" s="45" t="s">
        <v>43</v>
      </c>
      <c r="E89" s="119"/>
      <c r="F89" s="182"/>
      <c r="G89" s="105"/>
      <c r="H89" s="106"/>
      <c r="I89" s="106"/>
      <c r="J89" s="105"/>
      <c r="K89" s="105"/>
      <c r="L89" s="105"/>
      <c r="M89" s="105"/>
      <c r="N89" s="137"/>
      <c r="O89" s="199"/>
      <c r="P89" s="200"/>
      <c r="Q89" s="180"/>
      <c r="R89" s="180"/>
      <c r="S89" s="180"/>
      <c r="T89" s="180"/>
      <c r="U89" s="180"/>
      <c r="V89" s="200"/>
      <c r="W89" s="200"/>
      <c r="X89" s="180"/>
      <c r="Y89" s="180"/>
      <c r="Z89" s="180"/>
      <c r="AA89" s="180"/>
      <c r="AB89" s="180"/>
      <c r="AC89" s="200"/>
      <c r="AD89" s="200"/>
      <c r="AE89" s="180"/>
      <c r="AF89" s="180"/>
      <c r="AG89" s="180"/>
      <c r="AH89" s="180"/>
      <c r="AI89" s="180"/>
      <c r="AJ89" s="200"/>
      <c r="AK89" s="200"/>
      <c r="AL89" s="180"/>
      <c r="AM89" s="180"/>
      <c r="AN89" s="180"/>
      <c r="AO89" s="180"/>
      <c r="AP89" s="180"/>
      <c r="AQ89" s="200"/>
      <c r="AR89" s="200"/>
      <c r="AS89" s="180"/>
      <c r="AT89" s="46">
        <f>COUNTIF($O89:$AS89,"S")+COUNTIF($O89:$AS89,"迟")+COUNTIF($O89:$AS89,"忘")+COUNTIF($O89:$AS89,"差")+COUNTIF($O89:$AS89,"团")+COUNTIF($O89:$AS89,"年")+COUNTIF($O89:$AS89,"婚")+COUNTIF($O89:$AS89,"换")+COUNTIF($O89:$AS89,"丧")+COUNTIF($O89:$AS89,"事")+COUNTIF($O89:$AS89,"病")+COUNTIF($O89:$AS89,"缺")</f>
        <v>0</v>
      </c>
      <c r="AU89" s="47"/>
      <c r="AV89" s="53">
        <f>COUNTIF($E89:$AS89,"迟")</f>
        <v>0</v>
      </c>
      <c r="AW89" s="49">
        <f>COUNTIF($E89:$AS89,"忘")</f>
        <v>0</v>
      </c>
      <c r="AX89" s="49">
        <f>COUNTIF($E89:$AS89,"差")</f>
        <v>0</v>
      </c>
      <c r="AY89" s="49">
        <f>COUNTIF($E89:$AS89,"团")</f>
        <v>0</v>
      </c>
      <c r="AZ89" s="49">
        <f>COUNTIF($E89:$AS89,"换")</f>
        <v>0</v>
      </c>
      <c r="BA89" s="49">
        <f>COUNTIF($E89:$AS89,"缺")</f>
        <v>0</v>
      </c>
      <c r="BB89" s="49">
        <f>COUNTIF($E89:$AS89,"年")</f>
        <v>0</v>
      </c>
      <c r="BC89" s="49">
        <f>COUNTIF($E89:$AS89,"事")</f>
        <v>0</v>
      </c>
      <c r="BD89" s="49">
        <f>COUNTIF($E89:$AS89,"病")</f>
        <v>0</v>
      </c>
      <c r="BE89" s="49">
        <f>COUNTIF($E89:$AS89,"婚")</f>
        <v>0</v>
      </c>
      <c r="BF89" s="49">
        <f>COUNTIF($E89:$AS89,"产")</f>
        <v>0</v>
      </c>
      <c r="BG89" s="54">
        <f>COUNTIF($E89:$AS89,"丧")</f>
        <v>0</v>
      </c>
      <c r="BH89" s="5"/>
      <c r="BI89" s="5"/>
      <c r="BJ89" s="6"/>
      <c r="BK89" s="6"/>
    </row>
    <row r="90" spans="1:63" ht="15" customHeight="1" x14ac:dyDescent="0.15">
      <c r="A90" s="42">
        <f t="shared" si="5"/>
        <v>84</v>
      </c>
      <c r="B90" s="43" t="s">
        <v>117</v>
      </c>
      <c r="C90" s="52" t="s">
        <v>56</v>
      </c>
      <c r="D90" s="45" t="s">
        <v>43</v>
      </c>
      <c r="E90" s="119"/>
      <c r="F90" s="182"/>
      <c r="G90" s="105"/>
      <c r="H90" s="106"/>
      <c r="I90" s="106"/>
      <c r="J90" s="105"/>
      <c r="K90" s="105"/>
      <c r="L90" s="105"/>
      <c r="M90" s="105"/>
      <c r="N90" s="137"/>
      <c r="O90" s="199"/>
      <c r="P90" s="200"/>
      <c r="Q90" s="180"/>
      <c r="R90" s="180"/>
      <c r="S90" s="180"/>
      <c r="T90" s="180"/>
      <c r="U90" s="180"/>
      <c r="V90" s="200"/>
      <c r="W90" s="200"/>
      <c r="X90" s="180"/>
      <c r="Y90" s="180"/>
      <c r="Z90" s="180"/>
      <c r="AA90" s="180"/>
      <c r="AB90" s="180"/>
      <c r="AC90" s="200"/>
      <c r="AD90" s="200"/>
      <c r="AE90" s="180"/>
      <c r="AF90" s="180"/>
      <c r="AG90" s="180"/>
      <c r="AH90" s="180"/>
      <c r="AI90" s="180"/>
      <c r="AJ90" s="200"/>
      <c r="AK90" s="200"/>
      <c r="AL90" s="180"/>
      <c r="AM90" s="180"/>
      <c r="AN90" s="180"/>
      <c r="AO90" s="180"/>
      <c r="AP90" s="180"/>
      <c r="AQ90" s="200"/>
      <c r="AR90" s="200"/>
      <c r="AS90" s="180"/>
      <c r="AT90" s="46">
        <f>COUNTIF($O90:$AS90,"S")+COUNTIF($O90:$AS90,"迟")+COUNTIF($O90:$AS90,"忘")+COUNTIF($O90:$AS90,"差")+COUNTIF($O90:$AS90,"团")+COUNTIF($O90:$AS90,"年")+COUNTIF($O90:$AS90,"婚")+COUNTIF($O90:$AS90,"换")+COUNTIF($O90:$AS90,"丧")+COUNTIF($O90:$AS90,"事")+COUNTIF($O90:$AS90,"病")+COUNTIF($O90:$AS90,"缺")</f>
        <v>0</v>
      </c>
      <c r="AU90" s="47"/>
      <c r="AV90" s="53">
        <f>COUNTIF($E90:$AS90,"迟")</f>
        <v>0</v>
      </c>
      <c r="AW90" s="49">
        <f>COUNTIF($E90:$AS90,"忘")</f>
        <v>0</v>
      </c>
      <c r="AX90" s="49">
        <f>COUNTIF($E90:$AS90,"差")</f>
        <v>0</v>
      </c>
      <c r="AY90" s="49">
        <f>COUNTIF($E90:$AS90,"团")</f>
        <v>0</v>
      </c>
      <c r="AZ90" s="49">
        <f>COUNTIF($E90:$AS90,"换")</f>
        <v>0</v>
      </c>
      <c r="BA90" s="49">
        <f>COUNTIF($E90:$AS90,"缺")</f>
        <v>0</v>
      </c>
      <c r="BB90" s="49">
        <f>COUNTIF($E90:$AS90,"年")</f>
        <v>0</v>
      </c>
      <c r="BC90" s="49">
        <f>COUNTIF($E90:$AS90,"事")</f>
        <v>0</v>
      </c>
      <c r="BD90" s="49">
        <f>COUNTIF($E90:$AS90,"病")</f>
        <v>0</v>
      </c>
      <c r="BE90" s="49">
        <f>COUNTIF($E90:$AS90,"婚")</f>
        <v>0</v>
      </c>
      <c r="BF90" s="49">
        <f>COUNTIF($E90:$AS90,"产")</f>
        <v>0</v>
      </c>
      <c r="BG90" s="54">
        <f>COUNTIF($E90:$AS90,"丧")</f>
        <v>0</v>
      </c>
      <c r="BH90" s="5"/>
      <c r="BI90" s="5"/>
      <c r="BJ90" s="6"/>
      <c r="BK90" s="6"/>
    </row>
    <row r="91" spans="1:63" ht="15" customHeight="1" x14ac:dyDescent="0.15">
      <c r="A91" s="42">
        <f t="shared" si="5"/>
        <v>85</v>
      </c>
      <c r="B91" s="43" t="s">
        <v>117</v>
      </c>
      <c r="C91" s="52" t="s">
        <v>57</v>
      </c>
      <c r="D91" s="45" t="s">
        <v>43</v>
      </c>
      <c r="E91" s="119"/>
      <c r="F91" s="182"/>
      <c r="G91" s="105"/>
      <c r="H91" s="106"/>
      <c r="I91" s="106"/>
      <c r="J91" s="105"/>
      <c r="K91" s="105"/>
      <c r="L91" s="105"/>
      <c r="M91" s="105"/>
      <c r="N91" s="137"/>
      <c r="O91" s="199"/>
      <c r="P91" s="200"/>
      <c r="Q91" s="180"/>
      <c r="R91" s="180"/>
      <c r="S91" s="180"/>
      <c r="T91" s="180"/>
      <c r="U91" s="180"/>
      <c r="V91" s="200"/>
      <c r="W91" s="200"/>
      <c r="X91" s="180"/>
      <c r="Y91" s="180"/>
      <c r="Z91" s="180"/>
      <c r="AA91" s="180"/>
      <c r="AB91" s="180"/>
      <c r="AC91" s="200"/>
      <c r="AD91" s="200"/>
      <c r="AE91" s="180"/>
      <c r="AF91" s="180"/>
      <c r="AG91" s="180"/>
      <c r="AH91" s="180"/>
      <c r="AI91" s="180"/>
      <c r="AJ91" s="200"/>
      <c r="AK91" s="200"/>
      <c r="AL91" s="180"/>
      <c r="AM91" s="180"/>
      <c r="AN91" s="180"/>
      <c r="AO91" s="180"/>
      <c r="AP91" s="180"/>
      <c r="AQ91" s="200"/>
      <c r="AR91" s="200"/>
      <c r="AS91" s="180"/>
      <c r="AT91" s="46">
        <f>COUNTIF($O91:$AS91,"S")+COUNTIF($O91:$AS91,"迟")+COUNTIF($O91:$AS91,"忘")+COUNTIF($O91:$AS91,"差")+COUNTIF($O91:$AS91,"团")+COUNTIF($O91:$AS91,"年")+COUNTIF($O91:$AS91,"婚")+COUNTIF($O91:$AS91,"换")+COUNTIF($O91:$AS91,"丧")+COUNTIF($O91:$AS91,"事")+COUNTIF($O91:$AS91,"病")+COUNTIF($O91:$AS91,"缺")</f>
        <v>0</v>
      </c>
      <c r="AU91" s="47"/>
      <c r="AV91" s="53">
        <f>COUNTIF($E91:$AS91,"迟")</f>
        <v>0</v>
      </c>
      <c r="AW91" s="49">
        <f>COUNTIF($E91:$AS91,"忘")</f>
        <v>0</v>
      </c>
      <c r="AX91" s="49">
        <f>COUNTIF($E91:$AS91,"差")</f>
        <v>0</v>
      </c>
      <c r="AY91" s="49">
        <f>COUNTIF($E91:$AS91,"团")</f>
        <v>0</v>
      </c>
      <c r="AZ91" s="49">
        <f>COUNTIF($E91:$AS91,"换")</f>
        <v>0</v>
      </c>
      <c r="BA91" s="49">
        <f>COUNTIF($E91:$AS91,"缺")</f>
        <v>0</v>
      </c>
      <c r="BB91" s="49">
        <f>COUNTIF($E91:$AS91,"年")</f>
        <v>0</v>
      </c>
      <c r="BC91" s="49">
        <f>COUNTIF($E91:$AS91,"事")</f>
        <v>0</v>
      </c>
      <c r="BD91" s="49">
        <f>COUNTIF($E91:$AS91,"病")</f>
        <v>0</v>
      </c>
      <c r="BE91" s="49">
        <f>COUNTIF($E91:$AS91,"婚")</f>
        <v>0</v>
      </c>
      <c r="BF91" s="49">
        <f>COUNTIF($E91:$AS91,"产")</f>
        <v>0</v>
      </c>
      <c r="BG91" s="54">
        <f>COUNTIF($E91:$AS91,"丧")</f>
        <v>0</v>
      </c>
      <c r="BH91" s="5"/>
      <c r="BI91" s="5"/>
      <c r="BJ91" s="6"/>
      <c r="BK91" s="6"/>
    </row>
    <row r="92" spans="1:63" ht="15" customHeight="1" x14ac:dyDescent="0.15">
      <c r="A92" s="42">
        <f t="shared" si="5"/>
        <v>86</v>
      </c>
      <c r="B92" s="43" t="s">
        <v>117</v>
      </c>
      <c r="C92" s="52" t="s">
        <v>58</v>
      </c>
      <c r="D92" s="45" t="s">
        <v>43</v>
      </c>
      <c r="E92" s="119"/>
      <c r="F92" s="182"/>
      <c r="G92" s="105"/>
      <c r="H92" s="106"/>
      <c r="I92" s="106"/>
      <c r="J92" s="105"/>
      <c r="K92" s="105"/>
      <c r="L92" s="105"/>
      <c r="M92" s="105"/>
      <c r="N92" s="137"/>
      <c r="O92" s="199"/>
      <c r="P92" s="200"/>
      <c r="Q92" s="180"/>
      <c r="R92" s="180"/>
      <c r="S92" s="180"/>
      <c r="T92" s="180"/>
      <c r="U92" s="180"/>
      <c r="V92" s="200"/>
      <c r="W92" s="200"/>
      <c r="X92" s="180"/>
      <c r="Y92" s="180"/>
      <c r="Z92" s="180"/>
      <c r="AA92" s="180"/>
      <c r="AB92" s="180"/>
      <c r="AC92" s="200"/>
      <c r="AD92" s="200"/>
      <c r="AE92" s="180"/>
      <c r="AF92" s="180"/>
      <c r="AG92" s="180"/>
      <c r="AH92" s="180"/>
      <c r="AI92" s="180"/>
      <c r="AJ92" s="200"/>
      <c r="AK92" s="200"/>
      <c r="AL92" s="180"/>
      <c r="AM92" s="180"/>
      <c r="AN92" s="180"/>
      <c r="AO92" s="180"/>
      <c r="AP92" s="180"/>
      <c r="AQ92" s="200"/>
      <c r="AR92" s="200"/>
      <c r="AS92" s="180"/>
      <c r="AT92" s="46">
        <f>COUNTIF($O92:$AS92,"S")+COUNTIF($O92:$AS92,"迟")+COUNTIF($O92:$AS92,"忘")+COUNTIF($O92:$AS92,"差")+COUNTIF($O92:$AS92,"团")+COUNTIF($O92:$AS92,"年")+COUNTIF($O92:$AS92,"婚")+COUNTIF($O92:$AS92,"换")+COUNTIF($O92:$AS92,"丧")+COUNTIF($O92:$AS92,"事")+COUNTIF($O92:$AS92,"病")+COUNTIF($O92:$AS92,"缺")</f>
        <v>0</v>
      </c>
      <c r="AU92" s="47"/>
      <c r="AV92" s="53">
        <f>COUNTIF($E92:$AS92,"迟")</f>
        <v>0</v>
      </c>
      <c r="AW92" s="49">
        <f>COUNTIF($E92:$AS92,"忘")</f>
        <v>0</v>
      </c>
      <c r="AX92" s="49">
        <f>COUNTIF($E92:$AS92,"差")</f>
        <v>0</v>
      </c>
      <c r="AY92" s="49">
        <f>COUNTIF($E92:$AS92,"团")</f>
        <v>0</v>
      </c>
      <c r="AZ92" s="49">
        <f>COUNTIF($E92:$AS92,"换")</f>
        <v>0</v>
      </c>
      <c r="BA92" s="49">
        <f>COUNTIF($E92:$AS92,"缺")</f>
        <v>0</v>
      </c>
      <c r="BB92" s="49">
        <f>COUNTIF($E92:$AS92,"年")</f>
        <v>0</v>
      </c>
      <c r="BC92" s="49">
        <f>COUNTIF($E92:$AS92,"事")</f>
        <v>0</v>
      </c>
      <c r="BD92" s="49">
        <f>COUNTIF($E92:$AS92,"病")</f>
        <v>0</v>
      </c>
      <c r="BE92" s="49">
        <f>COUNTIF($E92:$AS92,"婚")</f>
        <v>0</v>
      </c>
      <c r="BF92" s="49">
        <f>COUNTIF($E92:$AS92,"产")</f>
        <v>0</v>
      </c>
      <c r="BG92" s="54">
        <f>COUNTIF($E92:$AS92,"丧")</f>
        <v>0</v>
      </c>
      <c r="BH92" s="5"/>
      <c r="BI92" s="5"/>
      <c r="BJ92" s="6"/>
      <c r="BK92" s="6"/>
    </row>
    <row r="93" spans="1:63" ht="15" customHeight="1" x14ac:dyDescent="0.15">
      <c r="A93" s="42">
        <f t="shared" si="5"/>
        <v>87</v>
      </c>
      <c r="B93" s="43" t="s">
        <v>117</v>
      </c>
      <c r="C93" s="52" t="s">
        <v>59</v>
      </c>
      <c r="D93" s="45" t="s">
        <v>43</v>
      </c>
      <c r="E93" s="119"/>
      <c r="F93" s="182"/>
      <c r="G93" s="105"/>
      <c r="H93" s="106"/>
      <c r="I93" s="106"/>
      <c r="J93" s="105"/>
      <c r="K93" s="105"/>
      <c r="L93" s="105"/>
      <c r="M93" s="105"/>
      <c r="N93" s="137"/>
      <c r="O93" s="199"/>
      <c r="P93" s="200"/>
      <c r="Q93" s="180"/>
      <c r="R93" s="180"/>
      <c r="S93" s="180"/>
      <c r="T93" s="180"/>
      <c r="U93" s="180"/>
      <c r="V93" s="200"/>
      <c r="W93" s="200"/>
      <c r="X93" s="180"/>
      <c r="Y93" s="180"/>
      <c r="Z93" s="180"/>
      <c r="AA93" s="180"/>
      <c r="AB93" s="180"/>
      <c r="AC93" s="200"/>
      <c r="AD93" s="200"/>
      <c r="AE93" s="180"/>
      <c r="AF93" s="180"/>
      <c r="AG93" s="180"/>
      <c r="AH93" s="180"/>
      <c r="AI93" s="180"/>
      <c r="AJ93" s="200"/>
      <c r="AK93" s="200"/>
      <c r="AL93" s="180"/>
      <c r="AM93" s="180"/>
      <c r="AN93" s="180"/>
      <c r="AO93" s="180"/>
      <c r="AP93" s="180"/>
      <c r="AQ93" s="200"/>
      <c r="AR93" s="200"/>
      <c r="AS93" s="180"/>
      <c r="AT93" s="46">
        <f>COUNTIF($O93:$AS93,"S")+COUNTIF($O93:$AS93,"迟")+COUNTIF($O93:$AS93,"忘")+COUNTIF($O93:$AS93,"差")+COUNTIF($O93:$AS93,"团")+COUNTIF($O93:$AS93,"年")+COUNTIF($O93:$AS93,"婚")+COUNTIF($O93:$AS93,"换")+COUNTIF($O93:$AS93,"丧")+COUNTIF($O93:$AS93,"事")+COUNTIF($O93:$AS93,"病")+COUNTIF($O93:$AS93,"缺")</f>
        <v>0</v>
      </c>
      <c r="AU93" s="47"/>
      <c r="AV93" s="53">
        <f>COUNTIF($E93:$AS93,"迟")</f>
        <v>0</v>
      </c>
      <c r="AW93" s="49">
        <f>COUNTIF($E93:$AS93,"忘")</f>
        <v>0</v>
      </c>
      <c r="AX93" s="49">
        <f>COUNTIF($E93:$AS93,"差")</f>
        <v>0</v>
      </c>
      <c r="AY93" s="49">
        <f>COUNTIF($E93:$AS93,"团")</f>
        <v>0</v>
      </c>
      <c r="AZ93" s="49">
        <f>COUNTIF($E93:$AS93,"换")</f>
        <v>0</v>
      </c>
      <c r="BA93" s="49">
        <f>COUNTIF($E93:$AS93,"缺")</f>
        <v>0</v>
      </c>
      <c r="BB93" s="49">
        <f>COUNTIF($E93:$AS93,"年")</f>
        <v>0</v>
      </c>
      <c r="BC93" s="49">
        <f>COUNTIF($E93:$AS93,"事")</f>
        <v>0</v>
      </c>
      <c r="BD93" s="49">
        <f>COUNTIF($E93:$AS93,"病")</f>
        <v>0</v>
      </c>
      <c r="BE93" s="49">
        <f>COUNTIF($E93:$AS93,"婚")</f>
        <v>0</v>
      </c>
      <c r="BF93" s="49">
        <f>COUNTIF($E93:$AS93,"产")</f>
        <v>0</v>
      </c>
      <c r="BG93" s="54">
        <f>COUNTIF($E93:$AS93,"丧")</f>
        <v>0</v>
      </c>
      <c r="BH93" s="5"/>
      <c r="BI93" s="5"/>
      <c r="BJ93" s="6"/>
      <c r="BK93" s="6"/>
    </row>
    <row r="94" spans="1:63" ht="15" customHeight="1" x14ac:dyDescent="0.15">
      <c r="A94" s="42">
        <f t="shared" si="5"/>
        <v>88</v>
      </c>
      <c r="B94" s="43" t="s">
        <v>117</v>
      </c>
      <c r="C94" s="52" t="s">
        <v>60</v>
      </c>
      <c r="D94" s="45" t="s">
        <v>240</v>
      </c>
      <c r="E94" s="119"/>
      <c r="F94" s="182"/>
      <c r="G94" s="105"/>
      <c r="H94" s="106"/>
      <c r="I94" s="106"/>
      <c r="J94" s="105"/>
      <c r="K94" s="105"/>
      <c r="L94" s="105"/>
      <c r="M94" s="105"/>
      <c r="N94" s="137"/>
      <c r="O94" s="199"/>
      <c r="P94" s="200"/>
      <c r="Q94" s="180"/>
      <c r="R94" s="180"/>
      <c r="S94" s="180"/>
      <c r="T94" s="180"/>
      <c r="U94" s="180"/>
      <c r="V94" s="200"/>
      <c r="W94" s="200"/>
      <c r="X94" s="180"/>
      <c r="Y94" s="180"/>
      <c r="Z94" s="180"/>
      <c r="AA94" s="180"/>
      <c r="AB94" s="180"/>
      <c r="AC94" s="200"/>
      <c r="AD94" s="200"/>
      <c r="AE94" s="180"/>
      <c r="AF94" s="180"/>
      <c r="AG94" s="180"/>
      <c r="AH94" s="180"/>
      <c r="AI94" s="180"/>
      <c r="AJ94" s="200"/>
      <c r="AK94" s="200"/>
      <c r="AL94" s="180"/>
      <c r="AM94" s="180"/>
      <c r="AN94" s="180"/>
      <c r="AO94" s="180"/>
      <c r="AP94" s="180"/>
      <c r="AQ94" s="200"/>
      <c r="AR94" s="200"/>
      <c r="AS94" s="180"/>
      <c r="AT94" s="46">
        <f>COUNTIF($O94:$AS94,"S")+COUNTIF($O94:$AS94,"迟")+COUNTIF($O94:$AS94,"忘")+COUNTIF($O94:$AS94,"差")+COUNTIF($O94:$AS94,"团")+COUNTIF($O94:$AS94,"年")+COUNTIF($O94:$AS94,"婚")+COUNTIF($O94:$AS94,"换")+COUNTIF($O94:$AS94,"丧")+COUNTIF($O94:$AS94,"事")+COUNTIF($O94:$AS94,"病")+COUNTIF($O94:$AS94,"缺")</f>
        <v>0</v>
      </c>
      <c r="AU94" s="47"/>
      <c r="AV94" s="53">
        <f>COUNTIF($E94:$AS94,"迟")</f>
        <v>0</v>
      </c>
      <c r="AW94" s="49">
        <f>COUNTIF($E94:$AS94,"忘")</f>
        <v>0</v>
      </c>
      <c r="AX94" s="49">
        <f>COUNTIF($E94:$AS94,"差")</f>
        <v>0</v>
      </c>
      <c r="AY94" s="49">
        <f>COUNTIF($E94:$AS94,"团")</f>
        <v>0</v>
      </c>
      <c r="AZ94" s="49">
        <f>COUNTIF($E94:$AS94,"换")</f>
        <v>0</v>
      </c>
      <c r="BA94" s="49">
        <f>COUNTIF($E94:$AS94,"缺")</f>
        <v>0</v>
      </c>
      <c r="BB94" s="49">
        <f>COUNTIF($E94:$AS94,"年")</f>
        <v>0</v>
      </c>
      <c r="BC94" s="49">
        <f>COUNTIF($E94:$AS94,"事")</f>
        <v>0</v>
      </c>
      <c r="BD94" s="49">
        <f>COUNTIF($E94:$AS94,"病")</f>
        <v>0</v>
      </c>
      <c r="BE94" s="49">
        <f>COUNTIF($E94:$AS94,"婚")</f>
        <v>0</v>
      </c>
      <c r="BF94" s="49">
        <f>COUNTIF($E94:$AS94,"产")</f>
        <v>0</v>
      </c>
      <c r="BG94" s="54">
        <f>COUNTIF($E94:$AS94,"丧")</f>
        <v>0</v>
      </c>
      <c r="BH94" s="5"/>
      <c r="BI94" s="5"/>
      <c r="BJ94" s="6"/>
      <c r="BK94" s="6"/>
    </row>
    <row r="95" spans="1:63" ht="15" customHeight="1" x14ac:dyDescent="0.15">
      <c r="A95" s="42">
        <f t="shared" si="5"/>
        <v>89</v>
      </c>
      <c r="B95" s="43" t="s">
        <v>117</v>
      </c>
      <c r="C95" s="52" t="s">
        <v>62</v>
      </c>
      <c r="D95" s="45" t="s">
        <v>43</v>
      </c>
      <c r="E95" s="119"/>
      <c r="F95" s="182"/>
      <c r="G95" s="105"/>
      <c r="H95" s="106"/>
      <c r="I95" s="106"/>
      <c r="J95" s="105"/>
      <c r="K95" s="105"/>
      <c r="L95" s="105"/>
      <c r="M95" s="105"/>
      <c r="N95" s="137"/>
      <c r="O95" s="199"/>
      <c r="P95" s="200"/>
      <c r="Q95" s="180"/>
      <c r="R95" s="180"/>
      <c r="S95" s="180"/>
      <c r="T95" s="180"/>
      <c r="U95" s="180"/>
      <c r="V95" s="200"/>
      <c r="W95" s="200"/>
      <c r="X95" s="180"/>
      <c r="Y95" s="180"/>
      <c r="Z95" s="180"/>
      <c r="AA95" s="180"/>
      <c r="AB95" s="180"/>
      <c r="AC95" s="200"/>
      <c r="AD95" s="200"/>
      <c r="AE95" s="180"/>
      <c r="AF95" s="180"/>
      <c r="AG95" s="180"/>
      <c r="AH95" s="180"/>
      <c r="AI95" s="180"/>
      <c r="AJ95" s="200"/>
      <c r="AK95" s="200"/>
      <c r="AL95" s="180"/>
      <c r="AM95" s="180"/>
      <c r="AN95" s="180"/>
      <c r="AO95" s="180"/>
      <c r="AP95" s="180"/>
      <c r="AQ95" s="200"/>
      <c r="AR95" s="200"/>
      <c r="AS95" s="180"/>
      <c r="AT95" s="46">
        <f>COUNTIF($O95:$AS95,"S")+COUNTIF($O95:$AS95,"迟")+COUNTIF($O95:$AS95,"忘")+COUNTIF($O95:$AS95,"差")+COUNTIF($O95:$AS95,"团")+COUNTIF($O95:$AS95,"年")+COUNTIF($O95:$AS95,"婚")+COUNTIF($O95:$AS95,"换")+COUNTIF($O95:$AS95,"丧")+COUNTIF($O95:$AS95,"事")+COUNTIF($O95:$AS95,"病")+COUNTIF($O95:$AS95,"缺")</f>
        <v>0</v>
      </c>
      <c r="AU95" s="47"/>
      <c r="AV95" s="53">
        <f>COUNTIF($E95:$AS95,"迟")</f>
        <v>0</v>
      </c>
      <c r="AW95" s="49">
        <f>COUNTIF($E95:$AS95,"忘")</f>
        <v>0</v>
      </c>
      <c r="AX95" s="49">
        <f>COUNTIF($E95:$AS95,"差")</f>
        <v>0</v>
      </c>
      <c r="AY95" s="49">
        <f>COUNTIF($E95:$AS95,"团")</f>
        <v>0</v>
      </c>
      <c r="AZ95" s="49">
        <f>COUNTIF($E95:$AS95,"换")</f>
        <v>0</v>
      </c>
      <c r="BA95" s="49">
        <f>COUNTIF($E95:$AS95,"缺")</f>
        <v>0</v>
      </c>
      <c r="BB95" s="49">
        <f>COUNTIF($E95:$AS95,"年")</f>
        <v>0</v>
      </c>
      <c r="BC95" s="49">
        <f>COUNTIF($E95:$AS95,"事")</f>
        <v>0</v>
      </c>
      <c r="BD95" s="49">
        <f>COUNTIF($E95:$AS95,"病")</f>
        <v>0</v>
      </c>
      <c r="BE95" s="49">
        <f>COUNTIF($E95:$AS95,"婚")</f>
        <v>0</v>
      </c>
      <c r="BF95" s="49">
        <f>COUNTIF($E95:$AS95,"产")</f>
        <v>0</v>
      </c>
      <c r="BG95" s="54">
        <f>COUNTIF($E95:$AS95,"丧")</f>
        <v>0</v>
      </c>
      <c r="BH95" s="5"/>
      <c r="BI95" s="5"/>
      <c r="BJ95" s="6"/>
      <c r="BK95" s="6"/>
    </row>
    <row r="96" spans="1:63" ht="15" customHeight="1" x14ac:dyDescent="0.15">
      <c r="A96" s="42">
        <f t="shared" si="5"/>
        <v>90</v>
      </c>
      <c r="B96" s="43" t="s">
        <v>117</v>
      </c>
      <c r="C96" s="52" t="s">
        <v>63</v>
      </c>
      <c r="D96" s="45" t="s">
        <v>43</v>
      </c>
      <c r="E96" s="119"/>
      <c r="F96" s="182"/>
      <c r="G96" s="105"/>
      <c r="H96" s="106"/>
      <c r="I96" s="106"/>
      <c r="J96" s="105"/>
      <c r="K96" s="105"/>
      <c r="L96" s="105"/>
      <c r="M96" s="105"/>
      <c r="N96" s="137"/>
      <c r="O96" s="199"/>
      <c r="P96" s="200"/>
      <c r="Q96" s="180"/>
      <c r="R96" s="180"/>
      <c r="S96" s="180"/>
      <c r="T96" s="180"/>
      <c r="U96" s="180"/>
      <c r="V96" s="200"/>
      <c r="W96" s="200"/>
      <c r="X96" s="180"/>
      <c r="Y96" s="180"/>
      <c r="Z96" s="180"/>
      <c r="AA96" s="180"/>
      <c r="AB96" s="180"/>
      <c r="AC96" s="200"/>
      <c r="AD96" s="200"/>
      <c r="AE96" s="180"/>
      <c r="AF96" s="180"/>
      <c r="AG96" s="180"/>
      <c r="AH96" s="180"/>
      <c r="AI96" s="180"/>
      <c r="AJ96" s="200"/>
      <c r="AK96" s="200"/>
      <c r="AL96" s="180"/>
      <c r="AM96" s="180"/>
      <c r="AN96" s="180"/>
      <c r="AO96" s="180"/>
      <c r="AP96" s="180"/>
      <c r="AQ96" s="200"/>
      <c r="AR96" s="200"/>
      <c r="AS96" s="180"/>
      <c r="AT96" s="46">
        <f>COUNTIF($O96:$AS96,"S")+COUNTIF($O96:$AS96,"迟")+COUNTIF($O96:$AS96,"忘")+COUNTIF($O96:$AS96,"差")+COUNTIF($O96:$AS96,"团")+COUNTIF($O96:$AS96,"年")+COUNTIF($O96:$AS96,"婚")+COUNTIF($O96:$AS96,"换")+COUNTIF($O96:$AS96,"丧")+COUNTIF($O96:$AS96,"事")+COUNTIF($O96:$AS96,"病")+COUNTIF($O96:$AS96,"缺")</f>
        <v>0</v>
      </c>
      <c r="AU96" s="47"/>
      <c r="AV96" s="53">
        <f>COUNTIF($E96:$AS96,"迟")</f>
        <v>0</v>
      </c>
      <c r="AW96" s="49">
        <f>COUNTIF($E96:$AS96,"忘")</f>
        <v>0</v>
      </c>
      <c r="AX96" s="49">
        <f>COUNTIF($E96:$AS96,"差")</f>
        <v>0</v>
      </c>
      <c r="AY96" s="49">
        <f>COUNTIF($E96:$AS96,"团")</f>
        <v>0</v>
      </c>
      <c r="AZ96" s="49">
        <f>COUNTIF($E96:$AS96,"换")</f>
        <v>0</v>
      </c>
      <c r="BA96" s="49">
        <f>COUNTIF($E96:$AS96,"缺")</f>
        <v>0</v>
      </c>
      <c r="BB96" s="49">
        <f>COUNTIF($E96:$AS96,"年")</f>
        <v>0</v>
      </c>
      <c r="BC96" s="49">
        <f>COUNTIF($E96:$AS96,"事")</f>
        <v>0</v>
      </c>
      <c r="BD96" s="49">
        <f>COUNTIF($E96:$AS96,"病")</f>
        <v>0</v>
      </c>
      <c r="BE96" s="49">
        <f>COUNTIF($E96:$AS96,"婚")</f>
        <v>0</v>
      </c>
      <c r="BF96" s="49">
        <f>COUNTIF($E96:$AS96,"产")</f>
        <v>0</v>
      </c>
      <c r="BG96" s="54">
        <f>COUNTIF($E96:$AS96,"丧")</f>
        <v>0</v>
      </c>
      <c r="BH96" s="5"/>
      <c r="BI96" s="5"/>
      <c r="BJ96" s="6"/>
      <c r="BK96" s="6"/>
    </row>
    <row r="97" spans="1:63" ht="15" customHeight="1" x14ac:dyDescent="0.15">
      <c r="A97" s="42">
        <f t="shared" si="5"/>
        <v>91</v>
      </c>
      <c r="B97" s="43" t="s">
        <v>117</v>
      </c>
      <c r="C97" s="52" t="s">
        <v>64</v>
      </c>
      <c r="D97" s="45" t="s">
        <v>43</v>
      </c>
      <c r="E97" s="119"/>
      <c r="F97" s="182"/>
      <c r="G97" s="105"/>
      <c r="H97" s="106"/>
      <c r="I97" s="106"/>
      <c r="J97" s="105"/>
      <c r="K97" s="105"/>
      <c r="L97" s="105"/>
      <c r="M97" s="105"/>
      <c r="N97" s="137"/>
      <c r="O97" s="199"/>
      <c r="P97" s="200"/>
      <c r="Q97" s="180"/>
      <c r="R97" s="180"/>
      <c r="S97" s="180"/>
      <c r="T97" s="180"/>
      <c r="U97" s="180"/>
      <c r="V97" s="200"/>
      <c r="W97" s="200"/>
      <c r="X97" s="180"/>
      <c r="Y97" s="180"/>
      <c r="Z97" s="180"/>
      <c r="AA97" s="180"/>
      <c r="AB97" s="180"/>
      <c r="AC97" s="200"/>
      <c r="AD97" s="200"/>
      <c r="AE97" s="180"/>
      <c r="AF97" s="180"/>
      <c r="AG97" s="180"/>
      <c r="AH97" s="180"/>
      <c r="AI97" s="180"/>
      <c r="AJ97" s="200"/>
      <c r="AK97" s="200"/>
      <c r="AL97" s="180"/>
      <c r="AM97" s="180"/>
      <c r="AN97" s="180"/>
      <c r="AO97" s="180"/>
      <c r="AP97" s="180"/>
      <c r="AQ97" s="200"/>
      <c r="AR97" s="200"/>
      <c r="AS97" s="180"/>
      <c r="AT97" s="46">
        <f>COUNTIF($O97:$AS97,"S")+COUNTIF($O97:$AS97,"迟")+COUNTIF($O97:$AS97,"忘")+COUNTIF($O97:$AS97,"差")+COUNTIF($O97:$AS97,"团")+COUNTIF($O97:$AS97,"年")+COUNTIF($O97:$AS97,"婚")+COUNTIF($O97:$AS97,"换")+COUNTIF($O97:$AS97,"丧")+COUNTIF($O97:$AS97,"事")+COUNTIF($O97:$AS97,"病")+COUNTIF($O97:$AS97,"缺")</f>
        <v>0</v>
      </c>
      <c r="AU97" s="47"/>
      <c r="AV97" s="53">
        <f>COUNTIF($E97:$AS97,"迟")</f>
        <v>0</v>
      </c>
      <c r="AW97" s="49">
        <f>COUNTIF($E97:$AS97,"忘")</f>
        <v>0</v>
      </c>
      <c r="AX97" s="49">
        <f>COUNTIF($E97:$AS97,"差")</f>
        <v>0</v>
      </c>
      <c r="AY97" s="49">
        <f>COUNTIF($E97:$AS97,"团")</f>
        <v>0</v>
      </c>
      <c r="AZ97" s="49">
        <f>COUNTIF($E97:$AS97,"换")</f>
        <v>0</v>
      </c>
      <c r="BA97" s="49">
        <f>COUNTIF($E97:$AS97,"缺")</f>
        <v>0</v>
      </c>
      <c r="BB97" s="49">
        <f>COUNTIF($E97:$AS97,"年")</f>
        <v>0</v>
      </c>
      <c r="BC97" s="49">
        <f>COUNTIF($E97:$AS97,"事")</f>
        <v>0</v>
      </c>
      <c r="BD97" s="49">
        <f>COUNTIF($E97:$AS97,"病")</f>
        <v>0</v>
      </c>
      <c r="BE97" s="49">
        <f>COUNTIF($E97:$AS97,"婚")</f>
        <v>0</v>
      </c>
      <c r="BF97" s="49">
        <f>COUNTIF($E97:$AS97,"产")</f>
        <v>0</v>
      </c>
      <c r="BG97" s="54">
        <f>COUNTIF($E97:$AS97,"丧")</f>
        <v>0</v>
      </c>
      <c r="BH97" s="5"/>
      <c r="BI97" s="5"/>
      <c r="BJ97" s="6"/>
      <c r="BK97" s="6"/>
    </row>
    <row r="98" spans="1:63" ht="12.75" customHeight="1" x14ac:dyDescent="0.15">
      <c r="A98" s="42">
        <f t="shared" si="5"/>
        <v>92</v>
      </c>
      <c r="B98" s="43" t="s">
        <v>117</v>
      </c>
      <c r="C98" s="52" t="s">
        <v>65</v>
      </c>
      <c r="D98" s="45" t="s">
        <v>43</v>
      </c>
      <c r="E98" s="119"/>
      <c r="F98" s="182"/>
      <c r="G98" s="105"/>
      <c r="H98" s="106"/>
      <c r="I98" s="106"/>
      <c r="J98" s="105"/>
      <c r="K98" s="105"/>
      <c r="L98" s="105"/>
      <c r="M98" s="105"/>
      <c r="N98" s="137"/>
      <c r="O98" s="199"/>
      <c r="P98" s="200"/>
      <c r="Q98" s="180"/>
      <c r="R98" s="180"/>
      <c r="S98" s="180"/>
      <c r="T98" s="180"/>
      <c r="U98" s="180"/>
      <c r="V98" s="200"/>
      <c r="W98" s="200"/>
      <c r="X98" s="180"/>
      <c r="Y98" s="180"/>
      <c r="Z98" s="180"/>
      <c r="AA98" s="180"/>
      <c r="AB98" s="180"/>
      <c r="AC98" s="200"/>
      <c r="AD98" s="200"/>
      <c r="AE98" s="180"/>
      <c r="AF98" s="180"/>
      <c r="AG98" s="180"/>
      <c r="AH98" s="180"/>
      <c r="AI98" s="180"/>
      <c r="AJ98" s="200"/>
      <c r="AK98" s="200"/>
      <c r="AL98" s="180"/>
      <c r="AM98" s="180"/>
      <c r="AN98" s="180"/>
      <c r="AO98" s="180"/>
      <c r="AP98" s="180"/>
      <c r="AQ98" s="200"/>
      <c r="AR98" s="200"/>
      <c r="AS98" s="180"/>
      <c r="AT98" s="46">
        <f>COUNTIF($O98:$AS98,"S")+COUNTIF($O98:$AS98,"迟")+COUNTIF($O98:$AS98,"忘")+COUNTIF($O98:$AS98,"差")+COUNTIF($O98:$AS98,"团")+COUNTIF($O98:$AS98,"年")+COUNTIF($O98:$AS98,"婚")+COUNTIF($O98:$AS98,"换")+COUNTIF($O98:$AS98,"丧")+COUNTIF($O98:$AS98,"事")+COUNTIF($O98:$AS98,"病")+COUNTIF($O98:$AS98,"缺")</f>
        <v>0</v>
      </c>
      <c r="AU98" s="47"/>
      <c r="AV98" s="53">
        <f>COUNTIF($E98:$AS98,"迟")</f>
        <v>0</v>
      </c>
      <c r="AW98" s="49">
        <f>COUNTIF($E98:$AS98,"忘")</f>
        <v>0</v>
      </c>
      <c r="AX98" s="49">
        <f>COUNTIF($E98:$AS98,"差")</f>
        <v>0</v>
      </c>
      <c r="AY98" s="49">
        <f>COUNTIF($E98:$AS98,"团")</f>
        <v>0</v>
      </c>
      <c r="AZ98" s="49">
        <f>COUNTIF($E98:$AS98,"换")</f>
        <v>0</v>
      </c>
      <c r="BA98" s="49">
        <f>COUNTIF($E98:$AS98,"缺")</f>
        <v>0</v>
      </c>
      <c r="BB98" s="49">
        <f>COUNTIF($E98:$AS98,"年")</f>
        <v>0</v>
      </c>
      <c r="BC98" s="49">
        <f>COUNTIF($E98:$AS98,"事")</f>
        <v>0</v>
      </c>
      <c r="BD98" s="49">
        <f>COUNTIF($E98:$AS98,"病")</f>
        <v>0</v>
      </c>
      <c r="BE98" s="49">
        <f>COUNTIF($E98:$AS98,"婚")</f>
        <v>0</v>
      </c>
      <c r="BF98" s="49">
        <f>COUNTIF($E98:$AS98,"产")</f>
        <v>0</v>
      </c>
      <c r="BG98" s="54">
        <f>COUNTIF($E98:$AS98,"丧")</f>
        <v>0</v>
      </c>
      <c r="BH98" s="5"/>
      <c r="BI98" s="5"/>
      <c r="BJ98" s="6"/>
      <c r="BK98" s="6"/>
    </row>
    <row r="99" spans="1:63" ht="12.75" customHeight="1" x14ac:dyDescent="0.15">
      <c r="A99" s="42">
        <f t="shared" si="5"/>
        <v>93</v>
      </c>
      <c r="B99" s="43" t="s">
        <v>117</v>
      </c>
      <c r="C99" s="52" t="s">
        <v>66</v>
      </c>
      <c r="D99" s="45" t="s">
        <v>43</v>
      </c>
      <c r="E99" s="119"/>
      <c r="F99" s="182"/>
      <c r="G99" s="105"/>
      <c r="H99" s="106"/>
      <c r="I99" s="106"/>
      <c r="J99" s="105"/>
      <c r="K99" s="105"/>
      <c r="L99" s="105"/>
      <c r="M99" s="105"/>
      <c r="N99" s="137"/>
      <c r="O99" s="199"/>
      <c r="P99" s="200"/>
      <c r="Q99" s="180"/>
      <c r="R99" s="180"/>
      <c r="S99" s="180"/>
      <c r="T99" s="180"/>
      <c r="U99" s="180"/>
      <c r="V99" s="200"/>
      <c r="W99" s="200"/>
      <c r="X99" s="180"/>
      <c r="Y99" s="180"/>
      <c r="Z99" s="180"/>
      <c r="AA99" s="180"/>
      <c r="AB99" s="180"/>
      <c r="AC99" s="200"/>
      <c r="AD99" s="200"/>
      <c r="AE99" s="180"/>
      <c r="AF99" s="180"/>
      <c r="AG99" s="180"/>
      <c r="AH99" s="180"/>
      <c r="AI99" s="180"/>
      <c r="AJ99" s="200"/>
      <c r="AK99" s="200"/>
      <c r="AL99" s="180"/>
      <c r="AM99" s="180"/>
      <c r="AN99" s="180"/>
      <c r="AO99" s="180"/>
      <c r="AP99" s="180"/>
      <c r="AQ99" s="200"/>
      <c r="AR99" s="200"/>
      <c r="AS99" s="180"/>
      <c r="AT99" s="46">
        <f>COUNTIF($O99:$AS99,"S")+COUNTIF($O99:$AS99,"迟")+COUNTIF($O99:$AS99,"忘")+COUNTIF($O99:$AS99,"差")+COUNTIF($O99:$AS99,"团")+COUNTIF($O99:$AS99,"年")+COUNTIF($O99:$AS99,"婚")+COUNTIF($O99:$AS99,"换")+COUNTIF($O99:$AS99,"丧")+COUNTIF($O99:$AS99,"事")+COUNTIF($O99:$AS99,"病")+COUNTIF($O99:$AS99,"缺")</f>
        <v>0</v>
      </c>
      <c r="AU99" s="47"/>
      <c r="AV99" s="53">
        <f>COUNTIF($E99:$AS99,"迟")</f>
        <v>0</v>
      </c>
      <c r="AW99" s="49">
        <f>COUNTIF($E99:$AS99,"忘")</f>
        <v>0</v>
      </c>
      <c r="AX99" s="49">
        <f>COUNTIF($E99:$AS99,"差")</f>
        <v>0</v>
      </c>
      <c r="AY99" s="49">
        <f>COUNTIF($E99:$AS99,"团")</f>
        <v>0</v>
      </c>
      <c r="AZ99" s="49">
        <f>COUNTIF($E99:$AS99,"换")</f>
        <v>0</v>
      </c>
      <c r="BA99" s="49">
        <f>COUNTIF($E99:$AS99,"缺")</f>
        <v>0</v>
      </c>
      <c r="BB99" s="49">
        <f>COUNTIF($E99:$AS99,"年")</f>
        <v>0</v>
      </c>
      <c r="BC99" s="49">
        <f>COUNTIF($E99:$AS99,"事")</f>
        <v>0</v>
      </c>
      <c r="BD99" s="49">
        <f>COUNTIF($E99:$AS99,"病")</f>
        <v>0</v>
      </c>
      <c r="BE99" s="49">
        <f>COUNTIF($E99:$AS99,"婚")</f>
        <v>0</v>
      </c>
      <c r="BF99" s="49">
        <f>COUNTIF($E99:$AS99,"产")</f>
        <v>0</v>
      </c>
      <c r="BG99" s="54">
        <f>COUNTIF($E99:$AS99,"丧")</f>
        <v>0</v>
      </c>
      <c r="BH99" s="5"/>
      <c r="BI99" s="5"/>
      <c r="BJ99" s="6"/>
      <c r="BK99" s="6"/>
    </row>
    <row r="100" spans="1:63" ht="15" customHeight="1" x14ac:dyDescent="0.15">
      <c r="A100" s="42">
        <f t="shared" si="5"/>
        <v>94</v>
      </c>
      <c r="B100" s="43" t="s">
        <v>117</v>
      </c>
      <c r="C100" s="52" t="s">
        <v>67</v>
      </c>
      <c r="D100" s="45" t="s">
        <v>43</v>
      </c>
      <c r="E100" s="119"/>
      <c r="F100" s="182"/>
      <c r="G100" s="105"/>
      <c r="H100" s="106"/>
      <c r="I100" s="106"/>
      <c r="J100" s="105"/>
      <c r="K100" s="105"/>
      <c r="L100" s="105"/>
      <c r="M100" s="105"/>
      <c r="N100" s="137"/>
      <c r="O100" s="199"/>
      <c r="P100" s="200"/>
      <c r="Q100" s="180"/>
      <c r="R100" s="180"/>
      <c r="S100" s="180"/>
      <c r="T100" s="180"/>
      <c r="U100" s="180"/>
      <c r="V100" s="200"/>
      <c r="W100" s="200"/>
      <c r="X100" s="180"/>
      <c r="Y100" s="180"/>
      <c r="Z100" s="180"/>
      <c r="AA100" s="180"/>
      <c r="AB100" s="180"/>
      <c r="AC100" s="200"/>
      <c r="AD100" s="200"/>
      <c r="AE100" s="180"/>
      <c r="AF100" s="180"/>
      <c r="AG100" s="180"/>
      <c r="AH100" s="180"/>
      <c r="AI100" s="180"/>
      <c r="AJ100" s="200"/>
      <c r="AK100" s="200"/>
      <c r="AL100" s="180"/>
      <c r="AM100" s="180"/>
      <c r="AN100" s="180"/>
      <c r="AO100" s="180"/>
      <c r="AP100" s="180"/>
      <c r="AQ100" s="200"/>
      <c r="AR100" s="200"/>
      <c r="AS100" s="180"/>
      <c r="AT100" s="46">
        <f>COUNTIF($O100:$AS100,"S")+COUNTIF($O100:$AS100,"迟")+COUNTIF($O100:$AS100,"忘")+COUNTIF($O100:$AS100,"差")+COUNTIF($O100:$AS100,"团")+COUNTIF($O100:$AS100,"年")+COUNTIF($O100:$AS100,"婚")+COUNTIF($O100:$AS100,"换")+COUNTIF($O100:$AS100,"丧")+COUNTIF($O100:$AS100,"事")+COUNTIF($O100:$AS100,"病")+COUNTIF($O100:$AS100,"缺")</f>
        <v>0</v>
      </c>
      <c r="AU100" s="47"/>
      <c r="AV100" s="53">
        <f>COUNTIF($E100:$AS100,"迟")</f>
        <v>0</v>
      </c>
      <c r="AW100" s="49">
        <f>COUNTIF($E100:$AS100,"忘")</f>
        <v>0</v>
      </c>
      <c r="AX100" s="49">
        <f>COUNTIF($E100:$AS100,"差")</f>
        <v>0</v>
      </c>
      <c r="AY100" s="49">
        <f>COUNTIF($E100:$AS100,"团")</f>
        <v>0</v>
      </c>
      <c r="AZ100" s="49">
        <f>COUNTIF($E100:$AS100,"换")</f>
        <v>0</v>
      </c>
      <c r="BA100" s="49">
        <f>COUNTIF($E100:$AS100,"缺")</f>
        <v>0</v>
      </c>
      <c r="BB100" s="49">
        <f>COUNTIF($E100:$AS100,"年")</f>
        <v>0</v>
      </c>
      <c r="BC100" s="49">
        <f>COUNTIF($E100:$AS100,"事")</f>
        <v>0</v>
      </c>
      <c r="BD100" s="49">
        <f>COUNTIF($E100:$AS100,"病")</f>
        <v>0</v>
      </c>
      <c r="BE100" s="49">
        <f>COUNTIF($E100:$AS100,"婚")</f>
        <v>0</v>
      </c>
      <c r="BF100" s="49">
        <f>COUNTIF($E100:$AS100,"产")</f>
        <v>0</v>
      </c>
      <c r="BG100" s="54">
        <f>COUNTIF($E100:$AS100,"丧")</f>
        <v>0</v>
      </c>
      <c r="BH100" s="5"/>
      <c r="BI100" s="5"/>
      <c r="BJ100" s="6"/>
      <c r="BK100" s="6"/>
    </row>
    <row r="101" spans="1:63" ht="15" customHeight="1" x14ac:dyDescent="0.15">
      <c r="A101" s="42">
        <f t="shared" si="5"/>
        <v>95</v>
      </c>
      <c r="B101" s="43" t="s">
        <v>117</v>
      </c>
      <c r="C101" s="52" t="s">
        <v>68</v>
      </c>
      <c r="D101" s="45" t="s">
        <v>43</v>
      </c>
      <c r="E101" s="119"/>
      <c r="F101" s="182"/>
      <c r="G101" s="105"/>
      <c r="H101" s="106"/>
      <c r="I101" s="106"/>
      <c r="J101" s="105"/>
      <c r="K101" s="105"/>
      <c r="L101" s="105"/>
      <c r="M101" s="105"/>
      <c r="N101" s="137"/>
      <c r="O101" s="199"/>
      <c r="P101" s="200"/>
      <c r="Q101" s="180"/>
      <c r="R101" s="180"/>
      <c r="S101" s="180"/>
      <c r="T101" s="180"/>
      <c r="U101" s="180"/>
      <c r="V101" s="200"/>
      <c r="W101" s="200"/>
      <c r="X101" s="180"/>
      <c r="Y101" s="180"/>
      <c r="Z101" s="180"/>
      <c r="AA101" s="180"/>
      <c r="AB101" s="180"/>
      <c r="AC101" s="200"/>
      <c r="AD101" s="200"/>
      <c r="AE101" s="180"/>
      <c r="AF101" s="180"/>
      <c r="AG101" s="180"/>
      <c r="AH101" s="180"/>
      <c r="AI101" s="180"/>
      <c r="AJ101" s="200"/>
      <c r="AK101" s="200"/>
      <c r="AL101" s="180"/>
      <c r="AM101" s="180"/>
      <c r="AN101" s="180"/>
      <c r="AO101" s="180"/>
      <c r="AP101" s="180"/>
      <c r="AQ101" s="200"/>
      <c r="AR101" s="200"/>
      <c r="AS101" s="180"/>
      <c r="AT101" s="46">
        <f>COUNTIF($O101:$AS101,"S")+COUNTIF($O101:$AS101,"迟")+COUNTIF($O101:$AS101,"忘")+COUNTIF($O101:$AS101,"差")+COUNTIF($O101:$AS101,"团")+COUNTIF($O101:$AS101,"年")+COUNTIF($O101:$AS101,"婚")+COUNTIF($O101:$AS101,"换")+COUNTIF($O101:$AS101,"丧")+COUNTIF($O101:$AS101,"事")+COUNTIF($O101:$AS101,"病")+COUNTIF($O101:$AS101,"缺")</f>
        <v>0</v>
      </c>
      <c r="AU101" s="47"/>
      <c r="AV101" s="53">
        <f>COUNTIF($E101:$AS101,"迟")</f>
        <v>0</v>
      </c>
      <c r="AW101" s="49">
        <f>COUNTIF($E101:$AS101,"忘")</f>
        <v>0</v>
      </c>
      <c r="AX101" s="49">
        <f>COUNTIF($E101:$AS101,"差")</f>
        <v>0</v>
      </c>
      <c r="AY101" s="49">
        <f>COUNTIF($E101:$AS101,"团")</f>
        <v>0</v>
      </c>
      <c r="AZ101" s="49">
        <f>COUNTIF($E101:$AS101,"换")</f>
        <v>0</v>
      </c>
      <c r="BA101" s="49">
        <f>COUNTIF($E101:$AS101,"缺")</f>
        <v>0</v>
      </c>
      <c r="BB101" s="49">
        <f>COUNTIF($E101:$AS101,"年")</f>
        <v>0</v>
      </c>
      <c r="BC101" s="49">
        <f>COUNTIF($E101:$AS101,"事")</f>
        <v>0</v>
      </c>
      <c r="BD101" s="49">
        <f>COUNTIF($E101:$AS101,"病")</f>
        <v>0</v>
      </c>
      <c r="BE101" s="49">
        <f>COUNTIF($E101:$AS101,"婚")</f>
        <v>0</v>
      </c>
      <c r="BF101" s="49">
        <f>COUNTIF($E101:$AS101,"产")</f>
        <v>0</v>
      </c>
      <c r="BG101" s="54">
        <f>COUNTIF($E101:$AS101,"丧")</f>
        <v>0</v>
      </c>
      <c r="BH101" s="5"/>
      <c r="BI101" s="5"/>
      <c r="BJ101" s="6"/>
      <c r="BK101" s="6"/>
    </row>
    <row r="102" spans="1:63" ht="15" customHeight="1" x14ac:dyDescent="0.15">
      <c r="A102" s="42">
        <f t="shared" si="5"/>
        <v>96</v>
      </c>
      <c r="B102" s="43" t="s">
        <v>117</v>
      </c>
      <c r="C102" s="52" t="s">
        <v>69</v>
      </c>
      <c r="D102" s="45" t="s">
        <v>43</v>
      </c>
      <c r="E102" s="119"/>
      <c r="F102" s="182"/>
      <c r="G102" s="105"/>
      <c r="H102" s="106"/>
      <c r="I102" s="106"/>
      <c r="J102" s="105"/>
      <c r="K102" s="105"/>
      <c r="L102" s="105"/>
      <c r="M102" s="105"/>
      <c r="N102" s="137"/>
      <c r="O102" s="199"/>
      <c r="P102" s="200"/>
      <c r="Q102" s="180"/>
      <c r="R102" s="180"/>
      <c r="S102" s="180"/>
      <c r="T102" s="180"/>
      <c r="U102" s="180"/>
      <c r="V102" s="200"/>
      <c r="W102" s="200"/>
      <c r="X102" s="180"/>
      <c r="Y102" s="180"/>
      <c r="Z102" s="180"/>
      <c r="AA102" s="180"/>
      <c r="AB102" s="180"/>
      <c r="AC102" s="200"/>
      <c r="AD102" s="200"/>
      <c r="AE102" s="180"/>
      <c r="AF102" s="180"/>
      <c r="AG102" s="180"/>
      <c r="AH102" s="180"/>
      <c r="AI102" s="180"/>
      <c r="AJ102" s="200"/>
      <c r="AK102" s="200"/>
      <c r="AL102" s="180"/>
      <c r="AM102" s="180"/>
      <c r="AN102" s="180"/>
      <c r="AO102" s="180"/>
      <c r="AP102" s="180"/>
      <c r="AQ102" s="200"/>
      <c r="AR102" s="200"/>
      <c r="AS102" s="180"/>
      <c r="AT102" s="46">
        <f>COUNTIF($O102:$AS102,"S")+COUNTIF($O102:$AS102,"迟")+COUNTIF($O102:$AS102,"忘")+COUNTIF($O102:$AS102,"差")+COUNTIF($O102:$AS102,"团")+COUNTIF($O102:$AS102,"年")+COUNTIF($O102:$AS102,"婚")+COUNTIF($O102:$AS102,"换")+COUNTIF($O102:$AS102,"丧")+COUNTIF($O102:$AS102,"事")+COUNTIF($O102:$AS102,"病")+COUNTIF($O102:$AS102,"缺")</f>
        <v>0</v>
      </c>
      <c r="AU102" s="47"/>
      <c r="AV102" s="53">
        <f>COUNTIF($E102:$AS102,"迟")</f>
        <v>0</v>
      </c>
      <c r="AW102" s="49">
        <f>COUNTIF($E102:$AS102,"忘")</f>
        <v>0</v>
      </c>
      <c r="AX102" s="49">
        <f>COUNTIF($E102:$AS102,"差")</f>
        <v>0</v>
      </c>
      <c r="AY102" s="49">
        <f>COUNTIF($E102:$AS102,"团")</f>
        <v>0</v>
      </c>
      <c r="AZ102" s="49">
        <f>COUNTIF($E102:$AS102,"换")</f>
        <v>0</v>
      </c>
      <c r="BA102" s="49">
        <f>COUNTIF($E102:$AS102,"缺")</f>
        <v>0</v>
      </c>
      <c r="BB102" s="49">
        <f>COUNTIF($E102:$AS102,"年")</f>
        <v>0</v>
      </c>
      <c r="BC102" s="49">
        <f>COUNTIF($E102:$AS102,"事")</f>
        <v>0</v>
      </c>
      <c r="BD102" s="49">
        <f>COUNTIF($E102:$AS102,"病")</f>
        <v>0</v>
      </c>
      <c r="BE102" s="49">
        <f>COUNTIF($E102:$AS102,"婚")</f>
        <v>0</v>
      </c>
      <c r="BF102" s="49">
        <f>COUNTIF($E102:$AS102,"产")</f>
        <v>0</v>
      </c>
      <c r="BG102" s="54">
        <f>COUNTIF($E102:$AS102,"丧")</f>
        <v>0</v>
      </c>
      <c r="BH102" s="5"/>
      <c r="BI102" s="5"/>
      <c r="BJ102" s="6"/>
      <c r="BK102" s="6"/>
    </row>
    <row r="103" spans="1:63" s="12" customFormat="1" ht="15" customHeight="1" x14ac:dyDescent="0.15">
      <c r="A103" s="42">
        <f t="shared" si="5"/>
        <v>97</v>
      </c>
      <c r="B103" s="43" t="s">
        <v>117</v>
      </c>
      <c r="C103" s="52" t="s">
        <v>70</v>
      </c>
      <c r="D103" s="45" t="s">
        <v>43</v>
      </c>
      <c r="E103" s="119"/>
      <c r="F103" s="182"/>
      <c r="G103" s="105"/>
      <c r="H103" s="106"/>
      <c r="I103" s="106"/>
      <c r="J103" s="105"/>
      <c r="K103" s="105"/>
      <c r="L103" s="105"/>
      <c r="M103" s="105"/>
      <c r="N103" s="137"/>
      <c r="O103" s="199"/>
      <c r="P103" s="200"/>
      <c r="Q103" s="180"/>
      <c r="R103" s="180"/>
      <c r="S103" s="180"/>
      <c r="T103" s="180"/>
      <c r="U103" s="180"/>
      <c r="V103" s="200"/>
      <c r="W103" s="200"/>
      <c r="X103" s="180"/>
      <c r="Y103" s="180"/>
      <c r="Z103" s="180"/>
      <c r="AA103" s="180"/>
      <c r="AB103" s="180"/>
      <c r="AC103" s="200"/>
      <c r="AD103" s="200"/>
      <c r="AE103" s="180"/>
      <c r="AF103" s="180"/>
      <c r="AG103" s="180"/>
      <c r="AH103" s="180"/>
      <c r="AI103" s="180"/>
      <c r="AJ103" s="200"/>
      <c r="AK103" s="200"/>
      <c r="AL103" s="180"/>
      <c r="AM103" s="180"/>
      <c r="AN103" s="180"/>
      <c r="AO103" s="180"/>
      <c r="AP103" s="180"/>
      <c r="AQ103" s="200"/>
      <c r="AR103" s="200"/>
      <c r="AS103" s="180"/>
      <c r="AT103" s="46">
        <f>COUNTIF($O103:$AS103,"S")+COUNTIF($O103:$AS103,"迟")+COUNTIF($O103:$AS103,"忘")+COUNTIF($O103:$AS103,"差")+COUNTIF($O103:$AS103,"团")+COUNTIF($O103:$AS103,"年")+COUNTIF($O103:$AS103,"婚")+COUNTIF($O103:$AS103,"换")+COUNTIF($O103:$AS103,"丧")+COUNTIF($O103:$AS103,"事")+COUNTIF($O103:$AS103,"病")+COUNTIF($O103:$AS103,"缺")</f>
        <v>0</v>
      </c>
      <c r="AU103" s="47"/>
      <c r="AV103" s="53">
        <f>COUNTIF($E103:$AS103,"迟")</f>
        <v>0</v>
      </c>
      <c r="AW103" s="49">
        <f>COUNTIF($E103:$AS103,"忘")</f>
        <v>0</v>
      </c>
      <c r="AX103" s="49">
        <f>COUNTIF($E103:$AS103,"差")</f>
        <v>0</v>
      </c>
      <c r="AY103" s="49">
        <f>COUNTIF($E103:$AS103,"团")</f>
        <v>0</v>
      </c>
      <c r="AZ103" s="49">
        <f>COUNTIF($E103:$AS103,"换")</f>
        <v>0</v>
      </c>
      <c r="BA103" s="49">
        <f>COUNTIF($E103:$AS103,"缺")</f>
        <v>0</v>
      </c>
      <c r="BB103" s="49">
        <f>COUNTIF($E103:$AS103,"年")</f>
        <v>0</v>
      </c>
      <c r="BC103" s="49">
        <f>COUNTIF($E103:$AS103,"事")</f>
        <v>0</v>
      </c>
      <c r="BD103" s="49">
        <f>COUNTIF($E103:$AS103,"病")</f>
        <v>0</v>
      </c>
      <c r="BE103" s="49">
        <f>COUNTIF($E103:$AS103,"婚")</f>
        <v>0</v>
      </c>
      <c r="BF103" s="49">
        <f>COUNTIF($E103:$AS103,"产")</f>
        <v>0</v>
      </c>
      <c r="BG103" s="54">
        <f>COUNTIF($E103:$AS103,"丧")</f>
        <v>0</v>
      </c>
      <c r="BH103" s="14"/>
      <c r="BI103" s="14"/>
      <c r="BJ103" s="13"/>
      <c r="BK103" s="13"/>
    </row>
    <row r="104" spans="1:63" ht="12.75" customHeight="1" x14ac:dyDescent="0.15">
      <c r="A104" s="42">
        <f t="shared" si="5"/>
        <v>98</v>
      </c>
      <c r="B104" s="43" t="s">
        <v>117</v>
      </c>
      <c r="C104" s="52" t="s">
        <v>71</v>
      </c>
      <c r="D104" s="45" t="s">
        <v>43</v>
      </c>
      <c r="E104" s="119"/>
      <c r="F104" s="182"/>
      <c r="G104" s="105"/>
      <c r="H104" s="106"/>
      <c r="I104" s="106"/>
      <c r="J104" s="105"/>
      <c r="K104" s="105"/>
      <c r="L104" s="105"/>
      <c r="M104" s="105"/>
      <c r="N104" s="137"/>
      <c r="O104" s="199"/>
      <c r="P104" s="200"/>
      <c r="Q104" s="180"/>
      <c r="R104" s="180"/>
      <c r="S104" s="180"/>
      <c r="T104" s="180"/>
      <c r="U104" s="180"/>
      <c r="V104" s="200"/>
      <c r="W104" s="200"/>
      <c r="X104" s="180"/>
      <c r="Y104" s="180"/>
      <c r="Z104" s="180"/>
      <c r="AA104" s="180"/>
      <c r="AB104" s="180"/>
      <c r="AC104" s="200"/>
      <c r="AD104" s="200"/>
      <c r="AE104" s="180"/>
      <c r="AF104" s="180"/>
      <c r="AG104" s="180"/>
      <c r="AH104" s="180"/>
      <c r="AI104" s="180"/>
      <c r="AJ104" s="200"/>
      <c r="AK104" s="200"/>
      <c r="AL104" s="180"/>
      <c r="AM104" s="180"/>
      <c r="AN104" s="180"/>
      <c r="AO104" s="180"/>
      <c r="AP104" s="180"/>
      <c r="AQ104" s="200"/>
      <c r="AR104" s="200"/>
      <c r="AS104" s="180"/>
      <c r="AT104" s="46">
        <f>COUNTIF($O104:$AS104,"S")+COUNTIF($O104:$AS104,"迟")+COUNTIF($O104:$AS104,"忘")+COUNTIF($O104:$AS104,"差")+COUNTIF($O104:$AS104,"团")+COUNTIF($O104:$AS104,"年")+COUNTIF($O104:$AS104,"婚")+COUNTIF($O104:$AS104,"换")+COUNTIF($O104:$AS104,"丧")+COUNTIF($O104:$AS104,"事")+COUNTIF($O104:$AS104,"病")+COUNTIF($O104:$AS104,"缺")</f>
        <v>0</v>
      </c>
      <c r="AU104" s="47"/>
      <c r="AV104" s="53">
        <f>COUNTIF($E104:$AS104,"迟")</f>
        <v>0</v>
      </c>
      <c r="AW104" s="49">
        <f>COUNTIF($E104:$AS104,"忘")</f>
        <v>0</v>
      </c>
      <c r="AX104" s="49">
        <f>COUNTIF($E104:$AS104,"差")</f>
        <v>0</v>
      </c>
      <c r="AY104" s="49">
        <f>COUNTIF($E104:$AS104,"团")</f>
        <v>0</v>
      </c>
      <c r="AZ104" s="49">
        <f>COUNTIF($E104:$AS104,"换")</f>
        <v>0</v>
      </c>
      <c r="BA104" s="49">
        <f>COUNTIF($E104:$AS104,"缺")</f>
        <v>0</v>
      </c>
      <c r="BB104" s="49">
        <f>COUNTIF($E104:$AS104,"年")</f>
        <v>0</v>
      </c>
      <c r="BC104" s="49">
        <f>COUNTIF($E104:$AS104,"事")</f>
        <v>0</v>
      </c>
      <c r="BD104" s="49">
        <f>COUNTIF($E104:$AS104,"病")</f>
        <v>0</v>
      </c>
      <c r="BE104" s="49">
        <f>COUNTIF($E104:$AS104,"婚")</f>
        <v>0</v>
      </c>
      <c r="BF104" s="49">
        <f>COUNTIF($E104:$AS104,"产")</f>
        <v>0</v>
      </c>
      <c r="BG104" s="54">
        <f>COUNTIF($E104:$AS104,"丧")</f>
        <v>0</v>
      </c>
      <c r="BH104" s="5"/>
      <c r="BI104" s="5"/>
      <c r="BJ104" s="6"/>
      <c r="BK104" s="6"/>
    </row>
    <row r="105" spans="1:63" ht="13.5" customHeight="1" x14ac:dyDescent="0.15">
      <c r="A105" s="42">
        <f t="shared" si="5"/>
        <v>99</v>
      </c>
      <c r="B105" s="43" t="s">
        <v>117</v>
      </c>
      <c r="C105" s="52" t="s">
        <v>73</v>
      </c>
      <c r="D105" s="45" t="s">
        <v>43</v>
      </c>
      <c r="E105" s="119"/>
      <c r="F105" s="182"/>
      <c r="G105" s="105"/>
      <c r="H105" s="106"/>
      <c r="I105" s="106"/>
      <c r="J105" s="105"/>
      <c r="K105" s="105"/>
      <c r="L105" s="105"/>
      <c r="M105" s="105"/>
      <c r="N105" s="137"/>
      <c r="O105" s="199"/>
      <c r="P105" s="200"/>
      <c r="Q105" s="180"/>
      <c r="R105" s="180"/>
      <c r="S105" s="180"/>
      <c r="T105" s="180"/>
      <c r="U105" s="180"/>
      <c r="V105" s="200"/>
      <c r="W105" s="200"/>
      <c r="X105" s="180"/>
      <c r="Y105" s="180"/>
      <c r="Z105" s="180"/>
      <c r="AA105" s="180"/>
      <c r="AB105" s="180"/>
      <c r="AC105" s="200"/>
      <c r="AD105" s="200"/>
      <c r="AE105" s="180"/>
      <c r="AF105" s="180"/>
      <c r="AG105" s="180"/>
      <c r="AH105" s="180"/>
      <c r="AI105" s="180"/>
      <c r="AJ105" s="200"/>
      <c r="AK105" s="200"/>
      <c r="AL105" s="180"/>
      <c r="AM105" s="180"/>
      <c r="AN105" s="180"/>
      <c r="AO105" s="180"/>
      <c r="AP105" s="180"/>
      <c r="AQ105" s="200"/>
      <c r="AR105" s="200"/>
      <c r="AS105" s="180"/>
      <c r="AT105" s="46">
        <f>COUNTIF($O105:$AS105,"S")+COUNTIF($O105:$AS105,"迟")+COUNTIF($O105:$AS105,"忘")+COUNTIF($O105:$AS105,"差")+COUNTIF($O105:$AS105,"团")+COUNTIF($O105:$AS105,"年")+COUNTIF($O105:$AS105,"婚")+COUNTIF($O105:$AS105,"换")+COUNTIF($O105:$AS105,"丧")+COUNTIF($O105:$AS105,"事")+COUNTIF($O105:$AS105,"病")+COUNTIF($O105:$AS105,"缺")</f>
        <v>0</v>
      </c>
      <c r="AU105" s="47"/>
      <c r="AV105" s="53">
        <f>COUNTIF($E105:$AS105,"迟")</f>
        <v>0</v>
      </c>
      <c r="AW105" s="49">
        <f>COUNTIF($E105:$AS105,"忘")</f>
        <v>0</v>
      </c>
      <c r="AX105" s="49">
        <f>COUNTIF($E105:$AS105,"差")</f>
        <v>0</v>
      </c>
      <c r="AY105" s="49">
        <f>COUNTIF($E105:$AS105,"团")</f>
        <v>0</v>
      </c>
      <c r="AZ105" s="49">
        <f>COUNTIF($E105:$AS105,"换")</f>
        <v>0</v>
      </c>
      <c r="BA105" s="49">
        <f>COUNTIF($E105:$AS105,"缺")</f>
        <v>0</v>
      </c>
      <c r="BB105" s="49">
        <f>COUNTIF($E105:$AS105,"年")</f>
        <v>0</v>
      </c>
      <c r="BC105" s="49">
        <f>COUNTIF($E105:$AS105,"事")</f>
        <v>0</v>
      </c>
      <c r="BD105" s="49">
        <f>COUNTIF($E105:$AS105,"病")</f>
        <v>0</v>
      </c>
      <c r="BE105" s="49">
        <f>COUNTIF($E105:$AS105,"婚")</f>
        <v>0</v>
      </c>
      <c r="BF105" s="49">
        <f>COUNTIF($E105:$AS105,"产")</f>
        <v>0</v>
      </c>
      <c r="BG105" s="54">
        <f>COUNTIF($E105:$AS105,"丧")</f>
        <v>0</v>
      </c>
      <c r="BH105" s="5"/>
      <c r="BI105" s="5"/>
      <c r="BJ105" s="6"/>
      <c r="BK105" s="6"/>
    </row>
    <row r="106" spans="1:63" ht="15" customHeight="1" x14ac:dyDescent="0.15">
      <c r="A106" s="42">
        <f t="shared" si="5"/>
        <v>100</v>
      </c>
      <c r="B106" s="43" t="s">
        <v>117</v>
      </c>
      <c r="C106" s="52" t="s">
        <v>74</v>
      </c>
      <c r="D106" s="45" t="s">
        <v>43</v>
      </c>
      <c r="E106" s="119"/>
      <c r="F106" s="182"/>
      <c r="G106" s="105"/>
      <c r="H106" s="106"/>
      <c r="I106" s="106"/>
      <c r="J106" s="105"/>
      <c r="K106" s="105"/>
      <c r="L106" s="105"/>
      <c r="M106" s="105"/>
      <c r="N106" s="137"/>
      <c r="O106" s="199"/>
      <c r="P106" s="200"/>
      <c r="Q106" s="180"/>
      <c r="R106" s="180"/>
      <c r="S106" s="180"/>
      <c r="T106" s="180"/>
      <c r="U106" s="180"/>
      <c r="V106" s="200"/>
      <c r="W106" s="200"/>
      <c r="X106" s="180"/>
      <c r="Y106" s="180"/>
      <c r="Z106" s="180"/>
      <c r="AA106" s="180"/>
      <c r="AB106" s="180"/>
      <c r="AC106" s="200"/>
      <c r="AD106" s="200"/>
      <c r="AE106" s="180"/>
      <c r="AF106" s="180"/>
      <c r="AG106" s="180"/>
      <c r="AH106" s="180"/>
      <c r="AI106" s="180"/>
      <c r="AJ106" s="200"/>
      <c r="AK106" s="200"/>
      <c r="AL106" s="180"/>
      <c r="AM106" s="180"/>
      <c r="AN106" s="180"/>
      <c r="AO106" s="180"/>
      <c r="AP106" s="180"/>
      <c r="AQ106" s="200"/>
      <c r="AR106" s="200"/>
      <c r="AS106" s="180"/>
      <c r="AT106" s="46">
        <f>COUNTIF($O106:$AS106,"S")+COUNTIF($O106:$AS106,"迟")+COUNTIF($O106:$AS106,"忘")+COUNTIF($O106:$AS106,"差")+COUNTIF($O106:$AS106,"团")+COUNTIF($O106:$AS106,"年")+COUNTIF($O106:$AS106,"婚")+COUNTIF($O106:$AS106,"换")+COUNTIF($O106:$AS106,"丧")+COUNTIF($O106:$AS106,"事")+COUNTIF($O106:$AS106,"病")+COUNTIF($O106:$AS106,"缺")</f>
        <v>0</v>
      </c>
      <c r="AU106" s="47"/>
      <c r="AV106" s="53">
        <f>COUNTIF($E106:$AS106,"迟")</f>
        <v>0</v>
      </c>
      <c r="AW106" s="49">
        <f>COUNTIF($E106:$AS106,"忘")</f>
        <v>0</v>
      </c>
      <c r="AX106" s="49">
        <f>COUNTIF($E106:$AS106,"差")</f>
        <v>0</v>
      </c>
      <c r="AY106" s="49">
        <f>COUNTIF($E106:$AS106,"团")</f>
        <v>0</v>
      </c>
      <c r="AZ106" s="49">
        <f>COUNTIF($E106:$AS106,"换")</f>
        <v>0</v>
      </c>
      <c r="BA106" s="49">
        <f>COUNTIF($E106:$AS106,"缺")</f>
        <v>0</v>
      </c>
      <c r="BB106" s="49">
        <f>COUNTIF($E106:$AS106,"年")</f>
        <v>0</v>
      </c>
      <c r="BC106" s="49">
        <f>COUNTIF($E106:$AS106,"事")</f>
        <v>0</v>
      </c>
      <c r="BD106" s="49">
        <f>COUNTIF($E106:$AS106,"病")</f>
        <v>0</v>
      </c>
      <c r="BE106" s="49">
        <f>COUNTIF($E106:$AS106,"婚")</f>
        <v>0</v>
      </c>
      <c r="BF106" s="49">
        <f>COUNTIF($E106:$AS106,"产")</f>
        <v>0</v>
      </c>
      <c r="BG106" s="54">
        <f>COUNTIF($E106:$AS106,"丧")</f>
        <v>0</v>
      </c>
      <c r="BH106" s="5"/>
      <c r="BI106" s="5"/>
      <c r="BJ106" s="6"/>
      <c r="BK106" s="6"/>
    </row>
    <row r="107" spans="1:63" ht="15" customHeight="1" x14ac:dyDescent="0.15">
      <c r="A107" s="42">
        <f t="shared" si="5"/>
        <v>101</v>
      </c>
      <c r="B107" s="43" t="s">
        <v>117</v>
      </c>
      <c r="C107" s="52" t="s">
        <v>75</v>
      </c>
      <c r="D107" s="45" t="s">
        <v>43</v>
      </c>
      <c r="E107" s="119"/>
      <c r="F107" s="182"/>
      <c r="G107" s="105"/>
      <c r="H107" s="106"/>
      <c r="I107" s="106"/>
      <c r="J107" s="105"/>
      <c r="K107" s="105"/>
      <c r="L107" s="105"/>
      <c r="M107" s="105"/>
      <c r="N107" s="137"/>
      <c r="O107" s="199"/>
      <c r="P107" s="200"/>
      <c r="Q107" s="180"/>
      <c r="R107" s="180"/>
      <c r="S107" s="180"/>
      <c r="T107" s="180"/>
      <c r="U107" s="180"/>
      <c r="V107" s="200"/>
      <c r="W107" s="200"/>
      <c r="X107" s="180"/>
      <c r="Y107" s="180"/>
      <c r="Z107" s="180"/>
      <c r="AA107" s="180"/>
      <c r="AB107" s="180"/>
      <c r="AC107" s="200"/>
      <c r="AD107" s="200"/>
      <c r="AE107" s="180"/>
      <c r="AF107" s="180"/>
      <c r="AG107" s="180"/>
      <c r="AH107" s="180"/>
      <c r="AI107" s="180"/>
      <c r="AJ107" s="200"/>
      <c r="AK107" s="200"/>
      <c r="AL107" s="180"/>
      <c r="AM107" s="180"/>
      <c r="AN107" s="180"/>
      <c r="AO107" s="180"/>
      <c r="AP107" s="180"/>
      <c r="AQ107" s="200"/>
      <c r="AR107" s="200"/>
      <c r="AS107" s="180"/>
      <c r="AT107" s="46">
        <f>COUNTIF($O107:$AS107,"S")+COUNTIF($O107:$AS107,"迟")+COUNTIF($O107:$AS107,"忘")+COUNTIF($O107:$AS107,"差")+COUNTIF($O107:$AS107,"团")+COUNTIF($O107:$AS107,"年")+COUNTIF($O107:$AS107,"婚")+COUNTIF($O107:$AS107,"换")+COUNTIF($O107:$AS107,"丧")+COUNTIF($O107:$AS107,"事")+COUNTIF($O107:$AS107,"病")+COUNTIF($O107:$AS107,"缺")</f>
        <v>0</v>
      </c>
      <c r="AU107" s="47"/>
      <c r="AV107" s="53">
        <f>COUNTIF($E107:$AS107,"迟")</f>
        <v>0</v>
      </c>
      <c r="AW107" s="49">
        <f>COUNTIF($E107:$AS107,"忘")</f>
        <v>0</v>
      </c>
      <c r="AX107" s="49">
        <f>COUNTIF($E107:$AS107,"差")</f>
        <v>0</v>
      </c>
      <c r="AY107" s="49">
        <f>COUNTIF($E107:$AS107,"团")</f>
        <v>0</v>
      </c>
      <c r="AZ107" s="49">
        <f>COUNTIF($E107:$AS107,"换")</f>
        <v>0</v>
      </c>
      <c r="BA107" s="49">
        <f>COUNTIF($E107:$AS107,"缺")</f>
        <v>0</v>
      </c>
      <c r="BB107" s="49">
        <f>COUNTIF($E107:$AS107,"年")</f>
        <v>0</v>
      </c>
      <c r="BC107" s="49">
        <f>COUNTIF($E107:$AS107,"事")</f>
        <v>0</v>
      </c>
      <c r="BD107" s="49">
        <f>COUNTIF($E107:$AS107,"病")</f>
        <v>0</v>
      </c>
      <c r="BE107" s="49">
        <f>COUNTIF($E107:$AS107,"婚")</f>
        <v>0</v>
      </c>
      <c r="BF107" s="49">
        <f>COUNTIF($E107:$AS107,"产")</f>
        <v>0</v>
      </c>
      <c r="BG107" s="54">
        <f>COUNTIF($E107:$AS107,"丧")</f>
        <v>0</v>
      </c>
      <c r="BH107" s="5"/>
      <c r="BI107" s="5"/>
      <c r="BJ107" s="6"/>
      <c r="BK107" s="6"/>
    </row>
    <row r="108" spans="1:63" ht="15" customHeight="1" x14ac:dyDescent="0.15">
      <c r="A108" s="42">
        <f t="shared" si="5"/>
        <v>102</v>
      </c>
      <c r="B108" s="43" t="s">
        <v>117</v>
      </c>
      <c r="C108" s="52" t="s">
        <v>76</v>
      </c>
      <c r="D108" s="45" t="s">
        <v>43</v>
      </c>
      <c r="E108" s="119"/>
      <c r="F108" s="182"/>
      <c r="G108" s="105"/>
      <c r="H108" s="106"/>
      <c r="I108" s="106"/>
      <c r="J108" s="105"/>
      <c r="K108" s="105"/>
      <c r="L108" s="105"/>
      <c r="M108" s="105"/>
      <c r="N108" s="137"/>
      <c r="O108" s="199"/>
      <c r="P108" s="200"/>
      <c r="Q108" s="180"/>
      <c r="R108" s="180"/>
      <c r="S108" s="180"/>
      <c r="T108" s="180"/>
      <c r="U108" s="180"/>
      <c r="V108" s="200"/>
      <c r="W108" s="200"/>
      <c r="X108" s="180"/>
      <c r="Y108" s="180"/>
      <c r="Z108" s="180"/>
      <c r="AA108" s="180"/>
      <c r="AB108" s="180"/>
      <c r="AC108" s="200"/>
      <c r="AD108" s="200"/>
      <c r="AE108" s="180"/>
      <c r="AF108" s="180"/>
      <c r="AG108" s="180"/>
      <c r="AH108" s="180"/>
      <c r="AI108" s="180"/>
      <c r="AJ108" s="200"/>
      <c r="AK108" s="200"/>
      <c r="AL108" s="180"/>
      <c r="AM108" s="180"/>
      <c r="AN108" s="180"/>
      <c r="AO108" s="180"/>
      <c r="AP108" s="180"/>
      <c r="AQ108" s="200"/>
      <c r="AR108" s="200"/>
      <c r="AS108" s="180"/>
      <c r="AT108" s="46">
        <f>COUNTIF($O108:$AS108,"S")+COUNTIF($O108:$AS108,"迟")+COUNTIF($O108:$AS108,"忘")+COUNTIF($O108:$AS108,"差")+COUNTIF($O108:$AS108,"团")+COUNTIF($O108:$AS108,"年")+COUNTIF($O108:$AS108,"婚")+COUNTIF($O108:$AS108,"换")+COUNTIF($O108:$AS108,"丧")+COUNTIF($O108:$AS108,"事")+COUNTIF($O108:$AS108,"病")+COUNTIF($O108:$AS108,"缺")</f>
        <v>0</v>
      </c>
      <c r="AU108" s="47"/>
      <c r="AV108" s="53">
        <f>COUNTIF($E108:$AS108,"迟")</f>
        <v>0</v>
      </c>
      <c r="AW108" s="49">
        <f>COUNTIF($E108:$AS108,"忘")</f>
        <v>0</v>
      </c>
      <c r="AX108" s="49">
        <f>COUNTIF($E108:$AS108,"差")</f>
        <v>0</v>
      </c>
      <c r="AY108" s="49">
        <f>COUNTIF($E108:$AS108,"团")</f>
        <v>0</v>
      </c>
      <c r="AZ108" s="49">
        <f>COUNTIF($E108:$AS108,"换")</f>
        <v>0</v>
      </c>
      <c r="BA108" s="49">
        <f>COUNTIF($E108:$AS108,"缺")</f>
        <v>0</v>
      </c>
      <c r="BB108" s="49">
        <f>COUNTIF($E108:$AS108,"年")</f>
        <v>0</v>
      </c>
      <c r="BC108" s="49">
        <f>COUNTIF($E108:$AS108,"事")</f>
        <v>0</v>
      </c>
      <c r="BD108" s="49">
        <f>COUNTIF($E108:$AS108,"病")</f>
        <v>0</v>
      </c>
      <c r="BE108" s="49">
        <f>COUNTIF($E108:$AS108,"婚")</f>
        <v>0</v>
      </c>
      <c r="BF108" s="49">
        <f>COUNTIF($E108:$AS108,"产")</f>
        <v>0</v>
      </c>
      <c r="BG108" s="54">
        <f>COUNTIF($E108:$AS108,"丧")</f>
        <v>0</v>
      </c>
      <c r="BH108" s="5"/>
      <c r="BI108" s="5"/>
      <c r="BJ108" s="6"/>
      <c r="BK108" s="6"/>
    </row>
    <row r="109" spans="1:63" ht="15" customHeight="1" x14ac:dyDescent="0.15">
      <c r="A109" s="42">
        <f t="shared" si="5"/>
        <v>103</v>
      </c>
      <c r="B109" s="43" t="s">
        <v>117</v>
      </c>
      <c r="C109" s="52" t="s">
        <v>77</v>
      </c>
      <c r="D109" s="45" t="s">
        <v>239</v>
      </c>
      <c r="E109" s="119"/>
      <c r="F109" s="182"/>
      <c r="G109" s="105"/>
      <c r="H109" s="106"/>
      <c r="I109" s="106"/>
      <c r="J109" s="105"/>
      <c r="K109" s="105"/>
      <c r="L109" s="105"/>
      <c r="M109" s="105"/>
      <c r="N109" s="137"/>
      <c r="O109" s="199"/>
      <c r="P109" s="200"/>
      <c r="Q109" s="180"/>
      <c r="R109" s="180"/>
      <c r="S109" s="180"/>
      <c r="T109" s="180"/>
      <c r="U109" s="180"/>
      <c r="V109" s="200"/>
      <c r="W109" s="200"/>
      <c r="X109" s="180"/>
      <c r="Y109" s="180"/>
      <c r="Z109" s="180"/>
      <c r="AA109" s="180"/>
      <c r="AB109" s="180"/>
      <c r="AC109" s="200"/>
      <c r="AD109" s="200"/>
      <c r="AE109" s="180"/>
      <c r="AF109" s="180"/>
      <c r="AG109" s="180"/>
      <c r="AH109" s="180"/>
      <c r="AI109" s="180"/>
      <c r="AJ109" s="200"/>
      <c r="AK109" s="200"/>
      <c r="AL109" s="180"/>
      <c r="AM109" s="180"/>
      <c r="AN109" s="180"/>
      <c r="AO109" s="180"/>
      <c r="AP109" s="180"/>
      <c r="AQ109" s="200"/>
      <c r="AR109" s="200"/>
      <c r="AS109" s="180"/>
      <c r="AT109" s="46">
        <f>COUNTIF($O109:$AS109,"S")+COUNTIF($O109:$AS109,"迟")+COUNTIF($O109:$AS109,"忘")+COUNTIF($O109:$AS109,"差")+COUNTIF($O109:$AS109,"团")+COUNTIF($O109:$AS109,"年")+COUNTIF($O109:$AS109,"婚")+COUNTIF($O109:$AS109,"换")+COUNTIF($O109:$AS109,"丧")+COUNTIF($O109:$AS109,"事")+COUNTIF($O109:$AS109,"病")+COUNTIF($O109:$AS109,"缺")</f>
        <v>0</v>
      </c>
      <c r="AU109" s="47"/>
      <c r="AV109" s="53">
        <f>COUNTIF($E109:$AS109,"迟")</f>
        <v>0</v>
      </c>
      <c r="AW109" s="49">
        <f>COUNTIF($E109:$AS109,"忘")</f>
        <v>0</v>
      </c>
      <c r="AX109" s="49">
        <f>COUNTIF($E109:$AS109,"差")</f>
        <v>0</v>
      </c>
      <c r="AY109" s="49">
        <f>COUNTIF($E109:$AS109,"团")</f>
        <v>0</v>
      </c>
      <c r="AZ109" s="49">
        <f>COUNTIF($E109:$AS109,"换")</f>
        <v>0</v>
      </c>
      <c r="BA109" s="49">
        <f>COUNTIF($E109:$AS109,"缺")</f>
        <v>0</v>
      </c>
      <c r="BB109" s="49">
        <f>COUNTIF($E109:$AS109,"年")</f>
        <v>0</v>
      </c>
      <c r="BC109" s="49">
        <f>COUNTIF($E109:$AS109,"事")</f>
        <v>0</v>
      </c>
      <c r="BD109" s="49">
        <f>COUNTIF($E109:$AS109,"病")</f>
        <v>0</v>
      </c>
      <c r="BE109" s="49">
        <f>COUNTIF($E109:$AS109,"婚")</f>
        <v>0</v>
      </c>
      <c r="BF109" s="49">
        <f>COUNTIF($E109:$AS109,"产")</f>
        <v>0</v>
      </c>
      <c r="BG109" s="54">
        <f>COUNTIF($E109:$AS109,"丧")</f>
        <v>0</v>
      </c>
      <c r="BH109" s="5"/>
      <c r="BI109" s="5"/>
      <c r="BJ109" s="6"/>
      <c r="BK109" s="6"/>
    </row>
    <row r="110" spans="1:63" ht="15" customHeight="1" x14ac:dyDescent="0.15">
      <c r="A110" s="42">
        <f t="shared" si="5"/>
        <v>104</v>
      </c>
      <c r="B110" s="43" t="s">
        <v>117</v>
      </c>
      <c r="C110" s="52" t="s">
        <v>78</v>
      </c>
      <c r="D110" s="45" t="s">
        <v>43</v>
      </c>
      <c r="E110" s="119"/>
      <c r="F110" s="182"/>
      <c r="G110" s="105"/>
      <c r="H110" s="106"/>
      <c r="I110" s="106"/>
      <c r="J110" s="105"/>
      <c r="K110" s="105"/>
      <c r="L110" s="105"/>
      <c r="M110" s="105"/>
      <c r="N110" s="137"/>
      <c r="O110" s="199"/>
      <c r="P110" s="200"/>
      <c r="Q110" s="180"/>
      <c r="R110" s="180"/>
      <c r="S110" s="180"/>
      <c r="T110" s="180"/>
      <c r="U110" s="180"/>
      <c r="V110" s="200"/>
      <c r="W110" s="200"/>
      <c r="X110" s="180"/>
      <c r="Y110" s="181"/>
      <c r="Z110" s="181"/>
      <c r="AA110" s="181"/>
      <c r="AB110" s="180"/>
      <c r="AC110" s="200"/>
      <c r="AD110" s="200"/>
      <c r="AE110" s="180"/>
      <c r="AF110" s="180"/>
      <c r="AG110" s="180"/>
      <c r="AH110" s="180"/>
      <c r="AI110" s="180"/>
      <c r="AJ110" s="200"/>
      <c r="AK110" s="200"/>
      <c r="AL110" s="180"/>
      <c r="AM110" s="180"/>
      <c r="AN110" s="180"/>
      <c r="AO110" s="180"/>
      <c r="AP110" s="180"/>
      <c r="AQ110" s="200"/>
      <c r="AR110" s="200"/>
      <c r="AS110" s="180"/>
      <c r="AT110" s="46">
        <f>COUNTIF($O110:$AS110,"S")+COUNTIF($O110:$AS110,"迟")+COUNTIF($O110:$AS110,"忘")+COUNTIF($O110:$AS110,"差")+COUNTIF($O110:$AS110,"团")+COUNTIF($O110:$AS110,"年")+COUNTIF($O110:$AS110,"婚")+COUNTIF($O110:$AS110,"换")+COUNTIF($O110:$AS110,"丧")+COUNTIF($O110:$AS110,"事")+COUNTIF($O110:$AS110,"病")+COUNTIF($O110:$AS110,"缺")</f>
        <v>0</v>
      </c>
      <c r="AU110" s="47"/>
      <c r="AV110" s="53">
        <f>COUNTIF($E110:$AS110,"迟")</f>
        <v>0</v>
      </c>
      <c r="AW110" s="49">
        <f>COUNTIF($E110:$AS110,"忘")</f>
        <v>0</v>
      </c>
      <c r="AX110" s="49">
        <f>COUNTIF($E110:$AS110,"差")</f>
        <v>0</v>
      </c>
      <c r="AY110" s="49">
        <f>COUNTIF($E110:$AS110,"团")</f>
        <v>0</v>
      </c>
      <c r="AZ110" s="49">
        <f>COUNTIF($E110:$AS110,"换")</f>
        <v>0</v>
      </c>
      <c r="BA110" s="49">
        <f>COUNTIF($E110:$AS110,"缺")</f>
        <v>0</v>
      </c>
      <c r="BB110" s="49">
        <f>COUNTIF($E110:$AS110,"年")</f>
        <v>0</v>
      </c>
      <c r="BC110" s="49">
        <f>COUNTIF($E110:$AS110,"事")</f>
        <v>0</v>
      </c>
      <c r="BD110" s="49">
        <f>COUNTIF($E110:$AS110,"病")</f>
        <v>0</v>
      </c>
      <c r="BE110" s="49">
        <f>COUNTIF($E110:$AS110,"婚")</f>
        <v>0</v>
      </c>
      <c r="BF110" s="49">
        <f>COUNTIF($E110:$AS110,"产")</f>
        <v>0</v>
      </c>
      <c r="BG110" s="54">
        <f>COUNTIF($E110:$AS110,"丧")</f>
        <v>0</v>
      </c>
      <c r="BH110" s="5"/>
      <c r="BI110" s="5"/>
      <c r="BJ110" s="6"/>
      <c r="BK110" s="6"/>
    </row>
    <row r="111" spans="1:63" ht="15" customHeight="1" x14ac:dyDescent="0.15">
      <c r="A111" s="42">
        <f t="shared" si="5"/>
        <v>105</v>
      </c>
      <c r="B111" s="43" t="s">
        <v>117</v>
      </c>
      <c r="C111" s="52" t="s">
        <v>79</v>
      </c>
      <c r="D111" s="45" t="s">
        <v>43</v>
      </c>
      <c r="E111" s="119"/>
      <c r="F111" s="182"/>
      <c r="G111" s="105"/>
      <c r="H111" s="106"/>
      <c r="I111" s="106"/>
      <c r="J111" s="105"/>
      <c r="K111" s="105"/>
      <c r="L111" s="105"/>
      <c r="M111" s="105"/>
      <c r="N111" s="137"/>
      <c r="O111" s="199"/>
      <c r="P111" s="200"/>
      <c r="Q111" s="180"/>
      <c r="R111" s="180"/>
      <c r="S111" s="180"/>
      <c r="T111" s="180"/>
      <c r="U111" s="180"/>
      <c r="V111" s="200"/>
      <c r="W111" s="200"/>
      <c r="X111" s="180"/>
      <c r="Y111" s="180"/>
      <c r="Z111" s="180"/>
      <c r="AA111" s="180"/>
      <c r="AB111" s="180"/>
      <c r="AC111" s="200"/>
      <c r="AD111" s="200"/>
      <c r="AE111" s="180"/>
      <c r="AF111" s="180"/>
      <c r="AG111" s="180"/>
      <c r="AH111" s="180"/>
      <c r="AI111" s="180"/>
      <c r="AJ111" s="200"/>
      <c r="AK111" s="200"/>
      <c r="AL111" s="180"/>
      <c r="AM111" s="180"/>
      <c r="AN111" s="180"/>
      <c r="AO111" s="180"/>
      <c r="AP111" s="180"/>
      <c r="AQ111" s="200"/>
      <c r="AR111" s="200"/>
      <c r="AS111" s="180"/>
      <c r="AT111" s="46">
        <f>COUNTIF($O111:$AS111,"S")+COUNTIF($O111:$AS111,"迟")+COUNTIF($O111:$AS111,"忘")+COUNTIF($O111:$AS111,"差")+COUNTIF($O111:$AS111,"团")+COUNTIF($O111:$AS111,"年")+COUNTIF($O111:$AS111,"婚")+COUNTIF($O111:$AS111,"换")+COUNTIF($O111:$AS111,"丧")+COUNTIF($O111:$AS111,"事")+COUNTIF($O111:$AS111,"病")+COUNTIF($O111:$AS111,"缺")</f>
        <v>0</v>
      </c>
      <c r="AU111" s="47"/>
      <c r="AV111" s="53">
        <f>COUNTIF($E111:$AS111,"迟")</f>
        <v>0</v>
      </c>
      <c r="AW111" s="49">
        <f>COUNTIF($E111:$AS111,"忘")</f>
        <v>0</v>
      </c>
      <c r="AX111" s="49">
        <f>COUNTIF($E111:$AS111,"差")</f>
        <v>0</v>
      </c>
      <c r="AY111" s="49">
        <f>COUNTIF($E111:$AS111,"团")</f>
        <v>0</v>
      </c>
      <c r="AZ111" s="49">
        <f>COUNTIF($E111:$AS111,"换")</f>
        <v>0</v>
      </c>
      <c r="BA111" s="49">
        <f>COUNTIF($E111:$AS111,"缺")</f>
        <v>0</v>
      </c>
      <c r="BB111" s="49">
        <f>COUNTIF($E111:$AS111,"年")</f>
        <v>0</v>
      </c>
      <c r="BC111" s="49">
        <f>COUNTIF($E111:$AS111,"事")</f>
        <v>0</v>
      </c>
      <c r="BD111" s="49">
        <f>COUNTIF($E111:$AS111,"病")</f>
        <v>0</v>
      </c>
      <c r="BE111" s="49">
        <f>COUNTIF($E111:$AS111,"婚")</f>
        <v>0</v>
      </c>
      <c r="BF111" s="49">
        <f>COUNTIF($E111:$AS111,"产")</f>
        <v>0</v>
      </c>
      <c r="BG111" s="54">
        <f>COUNTIF($E111:$AS111,"丧")</f>
        <v>0</v>
      </c>
      <c r="BH111" s="5"/>
      <c r="BI111" s="5"/>
      <c r="BJ111" s="6"/>
      <c r="BK111" s="6"/>
    </row>
    <row r="112" spans="1:63" ht="15" customHeight="1" x14ac:dyDescent="0.15">
      <c r="A112" s="42">
        <f t="shared" si="5"/>
        <v>106</v>
      </c>
      <c r="B112" s="43" t="s">
        <v>117</v>
      </c>
      <c r="C112" s="52" t="s">
        <v>80</v>
      </c>
      <c r="D112" s="45" t="s">
        <v>43</v>
      </c>
      <c r="E112" s="119"/>
      <c r="F112" s="182"/>
      <c r="G112" s="105"/>
      <c r="H112" s="106"/>
      <c r="I112" s="106"/>
      <c r="J112" s="105"/>
      <c r="K112" s="105"/>
      <c r="L112" s="105"/>
      <c r="M112" s="105"/>
      <c r="N112" s="137"/>
      <c r="O112" s="199"/>
      <c r="P112" s="200"/>
      <c r="Q112" s="180"/>
      <c r="R112" s="180"/>
      <c r="S112" s="180"/>
      <c r="T112" s="180"/>
      <c r="U112" s="180"/>
      <c r="V112" s="200"/>
      <c r="W112" s="200"/>
      <c r="X112" s="180"/>
      <c r="Y112" s="180"/>
      <c r="Z112" s="180"/>
      <c r="AA112" s="180"/>
      <c r="AB112" s="180"/>
      <c r="AC112" s="200"/>
      <c r="AD112" s="200"/>
      <c r="AE112" s="180"/>
      <c r="AF112" s="180"/>
      <c r="AG112" s="180"/>
      <c r="AH112" s="180"/>
      <c r="AI112" s="180"/>
      <c r="AJ112" s="200"/>
      <c r="AK112" s="200"/>
      <c r="AL112" s="180"/>
      <c r="AM112" s="180"/>
      <c r="AN112" s="180"/>
      <c r="AO112" s="180"/>
      <c r="AP112" s="180"/>
      <c r="AQ112" s="200"/>
      <c r="AR112" s="200"/>
      <c r="AS112" s="180"/>
      <c r="AT112" s="46">
        <f>COUNTIF($O112:$AS112,"S")+COUNTIF($O112:$AS112,"迟")+COUNTIF($O112:$AS112,"忘")+COUNTIF($O112:$AS112,"差")+COUNTIF($O112:$AS112,"团")+COUNTIF($O112:$AS112,"年")+COUNTIF($O112:$AS112,"婚")+COUNTIF($O112:$AS112,"换")+COUNTIF($O112:$AS112,"丧")+COUNTIF($O112:$AS112,"事")+COUNTIF($O112:$AS112,"病")+COUNTIF($O112:$AS112,"缺")</f>
        <v>0</v>
      </c>
      <c r="AU112" s="47"/>
      <c r="AV112" s="53">
        <f>COUNTIF($E112:$AS112,"迟")</f>
        <v>0</v>
      </c>
      <c r="AW112" s="49">
        <f>COUNTIF($E112:$AS112,"忘")</f>
        <v>0</v>
      </c>
      <c r="AX112" s="49">
        <f>COUNTIF($E112:$AS112,"差")</f>
        <v>0</v>
      </c>
      <c r="AY112" s="49">
        <f>COUNTIF($E112:$AS112,"团")</f>
        <v>0</v>
      </c>
      <c r="AZ112" s="49">
        <f>COUNTIF($E112:$AS112,"换")</f>
        <v>0</v>
      </c>
      <c r="BA112" s="49">
        <f>COUNTIF($E112:$AS112,"缺")</f>
        <v>0</v>
      </c>
      <c r="BB112" s="49">
        <f>COUNTIF($E112:$AS112,"年")</f>
        <v>0</v>
      </c>
      <c r="BC112" s="49">
        <f>COUNTIF($E112:$AS112,"事")</f>
        <v>0</v>
      </c>
      <c r="BD112" s="49">
        <f>COUNTIF($E112:$AS112,"病")</f>
        <v>0</v>
      </c>
      <c r="BE112" s="49">
        <f>COUNTIF($E112:$AS112,"婚")</f>
        <v>0</v>
      </c>
      <c r="BF112" s="49">
        <f>COUNTIF($E112:$AS112,"产")</f>
        <v>0</v>
      </c>
      <c r="BG112" s="54">
        <f>COUNTIF($E112:$AS112,"丧")</f>
        <v>0</v>
      </c>
      <c r="BH112" s="5"/>
      <c r="BI112" s="5"/>
      <c r="BJ112" s="6"/>
      <c r="BK112" s="6"/>
    </row>
    <row r="113" spans="1:63" s="12" customFormat="1" ht="15" customHeight="1" x14ac:dyDescent="0.15">
      <c r="A113" s="42">
        <f t="shared" si="5"/>
        <v>107</v>
      </c>
      <c r="B113" s="43" t="s">
        <v>117</v>
      </c>
      <c r="C113" s="52" t="s">
        <v>81</v>
      </c>
      <c r="D113" s="45" t="s">
        <v>238</v>
      </c>
      <c r="E113" s="119"/>
      <c r="F113" s="182"/>
      <c r="G113" s="105"/>
      <c r="H113" s="106"/>
      <c r="I113" s="106"/>
      <c r="J113" s="105"/>
      <c r="K113" s="105"/>
      <c r="L113" s="105"/>
      <c r="M113" s="105"/>
      <c r="N113" s="137"/>
      <c r="O113" s="199"/>
      <c r="P113" s="200"/>
      <c r="Q113" s="180"/>
      <c r="R113" s="180"/>
      <c r="S113" s="180"/>
      <c r="T113" s="180"/>
      <c r="U113" s="180"/>
      <c r="V113" s="200"/>
      <c r="W113" s="200"/>
      <c r="X113" s="180"/>
      <c r="Y113" s="180"/>
      <c r="Z113" s="180"/>
      <c r="AA113" s="180"/>
      <c r="AB113" s="180"/>
      <c r="AC113" s="200"/>
      <c r="AD113" s="200"/>
      <c r="AE113" s="180"/>
      <c r="AF113" s="180"/>
      <c r="AG113" s="180"/>
      <c r="AH113" s="180"/>
      <c r="AI113" s="180"/>
      <c r="AJ113" s="200"/>
      <c r="AK113" s="200"/>
      <c r="AL113" s="180"/>
      <c r="AM113" s="180"/>
      <c r="AN113" s="180"/>
      <c r="AO113" s="180"/>
      <c r="AP113" s="180"/>
      <c r="AQ113" s="200"/>
      <c r="AR113" s="200"/>
      <c r="AS113" s="180"/>
      <c r="AT113" s="46">
        <f>COUNTIF($O113:$AS113,"S")+COUNTIF($O113:$AS113,"迟")+COUNTIF($O113:$AS113,"忘")+COUNTIF($O113:$AS113,"差")+COUNTIF($O113:$AS113,"团")+COUNTIF($O113:$AS113,"年")+COUNTIF($O113:$AS113,"婚")+COUNTIF($O113:$AS113,"换")+COUNTIF($O113:$AS113,"丧")+COUNTIF($O113:$AS113,"事")+COUNTIF($O113:$AS113,"病")+COUNTIF($O113:$AS113,"缺")</f>
        <v>0</v>
      </c>
      <c r="AU113" s="47"/>
      <c r="AV113" s="53">
        <f>COUNTIF($E113:$AS113,"迟")</f>
        <v>0</v>
      </c>
      <c r="AW113" s="49">
        <f>COUNTIF($E113:$AS113,"忘")</f>
        <v>0</v>
      </c>
      <c r="AX113" s="49">
        <f>COUNTIF($E113:$AS113,"差")</f>
        <v>0</v>
      </c>
      <c r="AY113" s="49">
        <f>COUNTIF($E113:$AS113,"团")</f>
        <v>0</v>
      </c>
      <c r="AZ113" s="49">
        <f>COUNTIF($E113:$AS113,"换")</f>
        <v>0</v>
      </c>
      <c r="BA113" s="49">
        <f>COUNTIF($E113:$AS113,"缺")</f>
        <v>0</v>
      </c>
      <c r="BB113" s="49">
        <f>COUNTIF($E113:$AS113,"年")</f>
        <v>0</v>
      </c>
      <c r="BC113" s="49">
        <f>COUNTIF($E113:$AS113,"事")</f>
        <v>0</v>
      </c>
      <c r="BD113" s="49">
        <f>COUNTIF($E113:$AS113,"病")</f>
        <v>0</v>
      </c>
      <c r="BE113" s="49">
        <f>COUNTIF($E113:$AS113,"婚")</f>
        <v>0</v>
      </c>
      <c r="BF113" s="49">
        <f>COUNTIF($E113:$AS113,"产")</f>
        <v>0</v>
      </c>
      <c r="BG113" s="54">
        <f>COUNTIF($E113:$AS113,"丧")</f>
        <v>0</v>
      </c>
      <c r="BH113" s="14"/>
      <c r="BI113" s="14"/>
      <c r="BJ113" s="13"/>
      <c r="BK113" s="13"/>
    </row>
    <row r="114" spans="1:63" ht="15" customHeight="1" x14ac:dyDescent="0.15">
      <c r="A114" s="42">
        <f t="shared" si="5"/>
        <v>108</v>
      </c>
      <c r="B114" s="43" t="s">
        <v>117</v>
      </c>
      <c r="C114" s="52" t="s">
        <v>82</v>
      </c>
      <c r="D114" s="45" t="s">
        <v>43</v>
      </c>
      <c r="E114" s="119"/>
      <c r="F114" s="182"/>
      <c r="G114" s="105"/>
      <c r="H114" s="106"/>
      <c r="I114" s="106"/>
      <c r="J114" s="105"/>
      <c r="K114" s="105"/>
      <c r="L114" s="105"/>
      <c r="M114" s="105"/>
      <c r="N114" s="137"/>
      <c r="O114" s="199"/>
      <c r="P114" s="200"/>
      <c r="Q114" s="205"/>
      <c r="R114" s="205"/>
      <c r="S114" s="205"/>
      <c r="T114" s="205"/>
      <c r="U114" s="180"/>
      <c r="V114" s="200"/>
      <c r="W114" s="200"/>
      <c r="X114" s="205"/>
      <c r="Y114" s="205"/>
      <c r="Z114" s="205"/>
      <c r="AA114" s="205"/>
      <c r="AB114" s="180"/>
      <c r="AC114" s="200"/>
      <c r="AD114" s="200"/>
      <c r="AE114" s="205"/>
      <c r="AF114" s="205"/>
      <c r="AG114" s="205"/>
      <c r="AH114" s="205"/>
      <c r="AI114" s="180"/>
      <c r="AJ114" s="200"/>
      <c r="AK114" s="200"/>
      <c r="AL114" s="205"/>
      <c r="AM114" s="205"/>
      <c r="AN114" s="205"/>
      <c r="AO114" s="205"/>
      <c r="AP114" s="180"/>
      <c r="AQ114" s="200"/>
      <c r="AR114" s="200"/>
      <c r="AS114" s="205"/>
      <c r="AT114" s="46">
        <f>COUNTIF($O114:$AS114,"S")+COUNTIF($O114:$AS114,"迟")+COUNTIF($O114:$AS114,"忘")+COUNTIF($O114:$AS114,"差")+COUNTIF($O114:$AS114,"团")+COUNTIF($O114:$AS114,"年")+COUNTIF($O114:$AS114,"婚")+COUNTIF($O114:$AS114,"换")+COUNTIF($O114:$AS114,"丧")+COUNTIF($O114:$AS114,"事")+COUNTIF($O114:$AS114,"病")+COUNTIF($O114:$AS114,"缺")</f>
        <v>0</v>
      </c>
      <c r="AU114" s="47"/>
      <c r="AV114" s="53">
        <f>COUNTIF($E114:$AS114,"迟")</f>
        <v>0</v>
      </c>
      <c r="AW114" s="49">
        <f>COUNTIF($E114:$AS114,"忘")</f>
        <v>0</v>
      </c>
      <c r="AX114" s="49">
        <f>COUNTIF($E114:$AS114,"差")</f>
        <v>0</v>
      </c>
      <c r="AY114" s="49">
        <f>COUNTIF($E114:$AS114,"团")</f>
        <v>0</v>
      </c>
      <c r="AZ114" s="49">
        <f>COUNTIF($E114:$AS114,"换")</f>
        <v>0</v>
      </c>
      <c r="BA114" s="49">
        <f>COUNTIF($E114:$AS114,"缺")</f>
        <v>0</v>
      </c>
      <c r="BB114" s="49">
        <f>COUNTIF($E114:$AS114,"年")</f>
        <v>0</v>
      </c>
      <c r="BC114" s="49">
        <f>COUNTIF($E114:$AS114,"事")</f>
        <v>0</v>
      </c>
      <c r="BD114" s="49">
        <f>COUNTIF($E114:$AS114,"病")</f>
        <v>0</v>
      </c>
      <c r="BE114" s="49">
        <f>COUNTIF($E114:$AS114,"婚")</f>
        <v>0</v>
      </c>
      <c r="BF114" s="49">
        <f>COUNTIF($E114:$AS114,"产")</f>
        <v>0</v>
      </c>
      <c r="BG114" s="54">
        <f>COUNTIF($E114:$AS114,"丧")</f>
        <v>0</v>
      </c>
      <c r="BH114" s="5"/>
      <c r="BI114" s="5"/>
      <c r="BJ114" s="6"/>
      <c r="BK114" s="6"/>
    </row>
    <row r="115" spans="1:63" ht="15" customHeight="1" x14ac:dyDescent="0.15">
      <c r="A115" s="42">
        <f t="shared" si="5"/>
        <v>109</v>
      </c>
      <c r="B115" s="43" t="s">
        <v>117</v>
      </c>
      <c r="C115" s="52" t="s">
        <v>83</v>
      </c>
      <c r="D115" s="45" t="s">
        <v>43</v>
      </c>
      <c r="E115" s="119"/>
      <c r="F115" s="182"/>
      <c r="G115" s="105"/>
      <c r="H115" s="106"/>
      <c r="I115" s="106"/>
      <c r="J115" s="105"/>
      <c r="K115" s="105"/>
      <c r="L115" s="105"/>
      <c r="M115" s="105"/>
      <c r="N115" s="137"/>
      <c r="O115" s="199"/>
      <c r="P115" s="200"/>
      <c r="Q115" s="180"/>
      <c r="R115" s="180"/>
      <c r="S115" s="180"/>
      <c r="T115" s="180"/>
      <c r="U115" s="180"/>
      <c r="V115" s="200"/>
      <c r="W115" s="200"/>
      <c r="X115" s="180"/>
      <c r="Y115" s="180"/>
      <c r="Z115" s="180"/>
      <c r="AA115" s="180"/>
      <c r="AB115" s="180"/>
      <c r="AC115" s="200"/>
      <c r="AD115" s="200"/>
      <c r="AE115" s="180"/>
      <c r="AF115" s="180"/>
      <c r="AG115" s="180"/>
      <c r="AH115" s="180"/>
      <c r="AI115" s="180"/>
      <c r="AJ115" s="200"/>
      <c r="AK115" s="200"/>
      <c r="AL115" s="180"/>
      <c r="AM115" s="180"/>
      <c r="AN115" s="180"/>
      <c r="AO115" s="180"/>
      <c r="AP115" s="180"/>
      <c r="AQ115" s="200"/>
      <c r="AR115" s="200"/>
      <c r="AS115" s="180"/>
      <c r="AT115" s="46">
        <f>COUNTIF($O115:$AS115,"S")+COUNTIF($O115:$AS115,"迟")+COUNTIF($O115:$AS115,"忘")+COUNTIF($O115:$AS115,"差")+COUNTIF($O115:$AS115,"团")+COUNTIF($O115:$AS115,"年")+COUNTIF($O115:$AS115,"婚")+COUNTIF($O115:$AS115,"换")+COUNTIF($O115:$AS115,"丧")+COUNTIF($O115:$AS115,"事")+COUNTIF($O115:$AS115,"病")+COUNTIF($O115:$AS115,"缺")</f>
        <v>0</v>
      </c>
      <c r="AU115" s="47"/>
      <c r="AV115" s="53">
        <f>COUNTIF($E115:$AS115,"迟")</f>
        <v>0</v>
      </c>
      <c r="AW115" s="49">
        <f>COUNTIF($E115:$AS115,"忘")</f>
        <v>0</v>
      </c>
      <c r="AX115" s="49">
        <f>COUNTIF($E115:$AS115,"差")</f>
        <v>0</v>
      </c>
      <c r="AY115" s="49">
        <f>COUNTIF($E115:$AS115,"团")</f>
        <v>0</v>
      </c>
      <c r="AZ115" s="49">
        <f>COUNTIF($E115:$AS115,"换")</f>
        <v>0</v>
      </c>
      <c r="BA115" s="49">
        <f>COUNTIF($E115:$AS115,"缺")</f>
        <v>0</v>
      </c>
      <c r="BB115" s="49">
        <f>COUNTIF($E115:$AS115,"年")</f>
        <v>0</v>
      </c>
      <c r="BC115" s="49">
        <f>COUNTIF($E115:$AS115,"事")</f>
        <v>0</v>
      </c>
      <c r="BD115" s="49">
        <f>COUNTIF($E115:$AS115,"病")</f>
        <v>0</v>
      </c>
      <c r="BE115" s="49">
        <f>COUNTIF($E115:$AS115,"婚")</f>
        <v>0</v>
      </c>
      <c r="BF115" s="49">
        <f>COUNTIF($E115:$AS115,"产")</f>
        <v>0</v>
      </c>
      <c r="BG115" s="54">
        <f>COUNTIF($E115:$AS115,"丧")</f>
        <v>0</v>
      </c>
      <c r="BH115" s="5"/>
      <c r="BI115" s="5"/>
      <c r="BJ115" s="6"/>
      <c r="BK115" s="6"/>
    </row>
    <row r="116" spans="1:63" ht="15" customHeight="1" x14ac:dyDescent="0.15">
      <c r="A116" s="42">
        <f t="shared" si="5"/>
        <v>110</v>
      </c>
      <c r="B116" s="43" t="s">
        <v>117</v>
      </c>
      <c r="C116" s="52" t="s">
        <v>84</v>
      </c>
      <c r="D116" s="45" t="s">
        <v>43</v>
      </c>
      <c r="E116" s="119"/>
      <c r="F116" s="182"/>
      <c r="G116" s="105"/>
      <c r="H116" s="106"/>
      <c r="I116" s="106"/>
      <c r="J116" s="105"/>
      <c r="K116" s="105"/>
      <c r="L116" s="105"/>
      <c r="M116" s="105"/>
      <c r="N116" s="137"/>
      <c r="O116" s="199"/>
      <c r="P116" s="200"/>
      <c r="Q116" s="180"/>
      <c r="R116" s="180"/>
      <c r="S116" s="180"/>
      <c r="T116" s="180"/>
      <c r="U116" s="180"/>
      <c r="V116" s="200"/>
      <c r="W116" s="200"/>
      <c r="X116" s="180"/>
      <c r="Y116" s="180"/>
      <c r="Z116" s="180"/>
      <c r="AA116" s="180"/>
      <c r="AB116" s="180"/>
      <c r="AC116" s="200"/>
      <c r="AD116" s="200"/>
      <c r="AE116" s="180"/>
      <c r="AF116" s="180"/>
      <c r="AG116" s="180"/>
      <c r="AH116" s="180"/>
      <c r="AI116" s="180"/>
      <c r="AJ116" s="200"/>
      <c r="AK116" s="200"/>
      <c r="AL116" s="180"/>
      <c r="AM116" s="180"/>
      <c r="AN116" s="180"/>
      <c r="AO116" s="180"/>
      <c r="AP116" s="180"/>
      <c r="AQ116" s="200"/>
      <c r="AR116" s="200"/>
      <c r="AS116" s="180"/>
      <c r="AT116" s="46">
        <f>COUNTIF($O116:$AS116,"S")+COUNTIF($O116:$AS116,"迟")+COUNTIF($O116:$AS116,"忘")+COUNTIF($O116:$AS116,"差")+COUNTIF($O116:$AS116,"团")+COUNTIF($O116:$AS116,"年")+COUNTIF($O116:$AS116,"婚")+COUNTIF($O116:$AS116,"换")+COUNTIF($O116:$AS116,"丧")+COUNTIF($O116:$AS116,"事")+COUNTIF($O116:$AS116,"病")+COUNTIF($O116:$AS116,"缺")</f>
        <v>0</v>
      </c>
      <c r="AU116" s="47"/>
      <c r="AV116" s="53">
        <f>COUNTIF($E116:$AS116,"迟")</f>
        <v>0</v>
      </c>
      <c r="AW116" s="49">
        <f>COUNTIF($E116:$AS116,"忘")</f>
        <v>0</v>
      </c>
      <c r="AX116" s="49">
        <f>COUNTIF($E116:$AS116,"差")</f>
        <v>0</v>
      </c>
      <c r="AY116" s="49">
        <f>COUNTIF($E116:$AS116,"团")</f>
        <v>0</v>
      </c>
      <c r="AZ116" s="49">
        <f>COUNTIF($E116:$AS116,"换")</f>
        <v>0</v>
      </c>
      <c r="BA116" s="49">
        <f>COUNTIF($E116:$AS116,"缺")</f>
        <v>0</v>
      </c>
      <c r="BB116" s="49">
        <f>COUNTIF($E116:$AS116,"年")</f>
        <v>0</v>
      </c>
      <c r="BC116" s="49">
        <f>COUNTIF($E116:$AS116,"事")</f>
        <v>0</v>
      </c>
      <c r="BD116" s="49">
        <f>COUNTIF($E116:$AS116,"病")</f>
        <v>0</v>
      </c>
      <c r="BE116" s="49">
        <f>COUNTIF($E116:$AS116,"婚")</f>
        <v>0</v>
      </c>
      <c r="BF116" s="49">
        <f>COUNTIF($E116:$AS116,"产")</f>
        <v>0</v>
      </c>
      <c r="BG116" s="54">
        <f>COUNTIF($E116:$AS116,"丧")</f>
        <v>0</v>
      </c>
      <c r="BH116" s="5"/>
      <c r="BI116" s="5"/>
      <c r="BJ116" s="6"/>
      <c r="BK116" s="6"/>
    </row>
    <row r="117" spans="1:63" ht="16.5" customHeight="1" x14ac:dyDescent="0.15">
      <c r="A117" s="42">
        <f t="shared" si="5"/>
        <v>111</v>
      </c>
      <c r="B117" s="43" t="s">
        <v>117</v>
      </c>
      <c r="C117" s="52" t="s">
        <v>85</v>
      </c>
      <c r="D117" s="45" t="s">
        <v>43</v>
      </c>
      <c r="E117" s="119"/>
      <c r="F117" s="182"/>
      <c r="G117" s="105"/>
      <c r="H117" s="106"/>
      <c r="I117" s="106"/>
      <c r="J117" s="105"/>
      <c r="K117" s="105"/>
      <c r="L117" s="105"/>
      <c r="M117" s="105"/>
      <c r="N117" s="137"/>
      <c r="O117" s="199"/>
      <c r="P117" s="200"/>
      <c r="Q117" s="180"/>
      <c r="R117" s="180"/>
      <c r="S117" s="180"/>
      <c r="T117" s="180"/>
      <c r="U117" s="180"/>
      <c r="V117" s="200"/>
      <c r="W117" s="200"/>
      <c r="X117" s="180"/>
      <c r="Y117" s="180"/>
      <c r="Z117" s="180"/>
      <c r="AA117" s="180"/>
      <c r="AB117" s="180"/>
      <c r="AC117" s="200"/>
      <c r="AD117" s="200"/>
      <c r="AE117" s="180"/>
      <c r="AF117" s="180"/>
      <c r="AG117" s="180"/>
      <c r="AH117" s="180"/>
      <c r="AI117" s="180"/>
      <c r="AJ117" s="200"/>
      <c r="AK117" s="200"/>
      <c r="AL117" s="180"/>
      <c r="AM117" s="180"/>
      <c r="AN117" s="180"/>
      <c r="AO117" s="180"/>
      <c r="AP117" s="180"/>
      <c r="AQ117" s="200"/>
      <c r="AR117" s="200"/>
      <c r="AS117" s="180"/>
      <c r="AT117" s="46">
        <f>COUNTIF($O117:$AS117,"S")+COUNTIF($O117:$AS117,"迟")+COUNTIF($O117:$AS117,"忘")+COUNTIF($O117:$AS117,"差")+COUNTIF($O117:$AS117,"团")+COUNTIF($O117:$AS117,"年")+COUNTIF($O117:$AS117,"婚")+COUNTIF($O117:$AS117,"换")+COUNTIF($O117:$AS117,"丧")+COUNTIF($O117:$AS117,"事")+COUNTIF($O117:$AS117,"病")+COUNTIF($O117:$AS117,"缺")</f>
        <v>0</v>
      </c>
      <c r="AU117" s="47"/>
      <c r="AV117" s="53">
        <f>COUNTIF($E117:$AS117,"迟")</f>
        <v>0</v>
      </c>
      <c r="AW117" s="49">
        <f>COUNTIF($E117:$AS117,"忘")</f>
        <v>0</v>
      </c>
      <c r="AX117" s="49">
        <f>COUNTIF($E117:$AS117,"差")</f>
        <v>0</v>
      </c>
      <c r="AY117" s="49">
        <f>COUNTIF($E117:$AS117,"团")</f>
        <v>0</v>
      </c>
      <c r="AZ117" s="49">
        <f>COUNTIF($E117:$AS117,"换")</f>
        <v>0</v>
      </c>
      <c r="BA117" s="49">
        <f>COUNTIF($E117:$AS117,"缺")</f>
        <v>0</v>
      </c>
      <c r="BB117" s="49">
        <f>COUNTIF($E117:$AS117,"年")</f>
        <v>0</v>
      </c>
      <c r="BC117" s="49">
        <f>COUNTIF($E117:$AS117,"事")</f>
        <v>0</v>
      </c>
      <c r="BD117" s="49">
        <f>COUNTIF($E117:$AS117,"病")</f>
        <v>0</v>
      </c>
      <c r="BE117" s="49">
        <f>COUNTIF($E117:$AS117,"婚")</f>
        <v>0</v>
      </c>
      <c r="BF117" s="49">
        <f>COUNTIF($E117:$AS117,"产")</f>
        <v>0</v>
      </c>
      <c r="BG117" s="54">
        <f>COUNTIF($E117:$AS117,"丧")</f>
        <v>0</v>
      </c>
      <c r="BH117" s="5"/>
      <c r="BI117" s="5"/>
      <c r="BJ117" s="6"/>
      <c r="BK117" s="6"/>
    </row>
    <row r="118" spans="1:63" ht="15" customHeight="1" x14ac:dyDescent="0.15">
      <c r="A118" s="42">
        <f t="shared" si="5"/>
        <v>112</v>
      </c>
      <c r="B118" s="43" t="s">
        <v>117</v>
      </c>
      <c r="C118" s="52" t="s">
        <v>86</v>
      </c>
      <c r="D118" s="45" t="s">
        <v>43</v>
      </c>
      <c r="E118" s="119"/>
      <c r="F118" s="182"/>
      <c r="G118" s="105"/>
      <c r="H118" s="106"/>
      <c r="I118" s="106"/>
      <c r="J118" s="105"/>
      <c r="K118" s="105"/>
      <c r="L118" s="105"/>
      <c r="M118" s="105"/>
      <c r="N118" s="137"/>
      <c r="O118" s="199"/>
      <c r="P118" s="200"/>
      <c r="Q118" s="180"/>
      <c r="R118" s="180"/>
      <c r="S118" s="180"/>
      <c r="T118" s="180"/>
      <c r="U118" s="180"/>
      <c r="V118" s="200"/>
      <c r="W118" s="200"/>
      <c r="X118" s="180"/>
      <c r="Y118" s="180"/>
      <c r="Z118" s="180"/>
      <c r="AA118" s="180"/>
      <c r="AB118" s="180"/>
      <c r="AC118" s="200"/>
      <c r="AD118" s="200"/>
      <c r="AE118" s="180"/>
      <c r="AF118" s="180"/>
      <c r="AG118" s="180"/>
      <c r="AH118" s="180"/>
      <c r="AI118" s="180"/>
      <c r="AJ118" s="200"/>
      <c r="AK118" s="200"/>
      <c r="AL118" s="180"/>
      <c r="AM118" s="180"/>
      <c r="AN118" s="180"/>
      <c r="AO118" s="180"/>
      <c r="AP118" s="180"/>
      <c r="AQ118" s="200"/>
      <c r="AR118" s="200"/>
      <c r="AS118" s="180"/>
      <c r="AT118" s="46">
        <f>COUNTIF($O118:$AS118,"S")+COUNTIF($O118:$AS118,"迟")+COUNTIF($O118:$AS118,"忘")+COUNTIF($O118:$AS118,"差")+COUNTIF($O118:$AS118,"团")+COUNTIF($O118:$AS118,"年")+COUNTIF($O118:$AS118,"婚")+COUNTIF($O118:$AS118,"换")+COUNTIF($O118:$AS118,"丧")+COUNTIF($O118:$AS118,"事")+COUNTIF($O118:$AS118,"病")+COUNTIF($O118:$AS118,"缺")</f>
        <v>0</v>
      </c>
      <c r="AU118" s="47"/>
      <c r="AV118" s="53">
        <f>COUNTIF($E118:$AS118,"迟")</f>
        <v>0</v>
      </c>
      <c r="AW118" s="49">
        <f>COUNTIF($E118:$AS118,"忘")</f>
        <v>0</v>
      </c>
      <c r="AX118" s="49">
        <f>COUNTIF($E118:$AS118,"差")</f>
        <v>0</v>
      </c>
      <c r="AY118" s="49">
        <f>COUNTIF($E118:$AS118,"团")</f>
        <v>0</v>
      </c>
      <c r="AZ118" s="49">
        <f>COUNTIF($E118:$AS118,"换")</f>
        <v>0</v>
      </c>
      <c r="BA118" s="49">
        <f>COUNTIF($E118:$AS118,"缺")</f>
        <v>0</v>
      </c>
      <c r="BB118" s="49">
        <f>COUNTIF($E118:$AS118,"年")</f>
        <v>0</v>
      </c>
      <c r="BC118" s="49">
        <f>COUNTIF($E118:$AS118,"事")</f>
        <v>0</v>
      </c>
      <c r="BD118" s="49">
        <f>COUNTIF($E118:$AS118,"病")</f>
        <v>0</v>
      </c>
      <c r="BE118" s="49">
        <f>COUNTIF($E118:$AS118,"婚")</f>
        <v>0</v>
      </c>
      <c r="BF118" s="49">
        <f>COUNTIF($E118:$AS118,"产")</f>
        <v>0</v>
      </c>
      <c r="BG118" s="54">
        <f>COUNTIF($E118:$AS118,"丧")</f>
        <v>0</v>
      </c>
      <c r="BH118" s="5"/>
      <c r="BI118" s="5"/>
      <c r="BJ118" s="6"/>
      <c r="BK118" s="6"/>
    </row>
    <row r="119" spans="1:63" ht="15" customHeight="1" x14ac:dyDescent="0.15">
      <c r="A119" s="42">
        <f t="shared" si="5"/>
        <v>113</v>
      </c>
      <c r="B119" s="43" t="s">
        <v>117</v>
      </c>
      <c r="C119" s="52" t="s">
        <v>87</v>
      </c>
      <c r="D119" s="45" t="s">
        <v>43</v>
      </c>
      <c r="E119" s="119"/>
      <c r="F119" s="182"/>
      <c r="G119" s="105"/>
      <c r="H119" s="106"/>
      <c r="I119" s="106"/>
      <c r="J119" s="105"/>
      <c r="K119" s="105"/>
      <c r="L119" s="105"/>
      <c r="M119" s="105"/>
      <c r="N119" s="137"/>
      <c r="O119" s="199"/>
      <c r="P119" s="200"/>
      <c r="Q119" s="180"/>
      <c r="R119" s="180"/>
      <c r="S119" s="180"/>
      <c r="T119" s="180"/>
      <c r="U119" s="180"/>
      <c r="V119" s="200"/>
      <c r="W119" s="200"/>
      <c r="X119" s="180"/>
      <c r="Y119" s="180"/>
      <c r="Z119" s="180"/>
      <c r="AA119" s="180"/>
      <c r="AB119" s="180"/>
      <c r="AC119" s="200"/>
      <c r="AD119" s="200"/>
      <c r="AE119" s="180"/>
      <c r="AF119" s="180"/>
      <c r="AG119" s="180"/>
      <c r="AH119" s="180"/>
      <c r="AI119" s="180"/>
      <c r="AJ119" s="200"/>
      <c r="AK119" s="200"/>
      <c r="AL119" s="180"/>
      <c r="AM119" s="180"/>
      <c r="AN119" s="180"/>
      <c r="AO119" s="180"/>
      <c r="AP119" s="180"/>
      <c r="AQ119" s="200"/>
      <c r="AR119" s="200"/>
      <c r="AS119" s="180"/>
      <c r="AT119" s="46">
        <f>COUNTIF($O119:$AS119,"S")+COUNTIF($O119:$AS119,"迟")+COUNTIF($O119:$AS119,"忘")+COUNTIF($O119:$AS119,"差")+COUNTIF($O119:$AS119,"团")+COUNTIF($O119:$AS119,"年")+COUNTIF($O119:$AS119,"婚")+COUNTIF($O119:$AS119,"换")+COUNTIF($O119:$AS119,"丧")+COUNTIF($O119:$AS119,"事")+COUNTIF($O119:$AS119,"病")+COUNTIF($O119:$AS119,"缺")</f>
        <v>0</v>
      </c>
      <c r="AU119" s="47"/>
      <c r="AV119" s="53">
        <f>COUNTIF($E119:$AS119,"迟")</f>
        <v>0</v>
      </c>
      <c r="AW119" s="49">
        <f>COUNTIF($E119:$AS119,"忘")</f>
        <v>0</v>
      </c>
      <c r="AX119" s="49">
        <f>COUNTIF($E119:$AS119,"差")</f>
        <v>0</v>
      </c>
      <c r="AY119" s="49">
        <f>COUNTIF($E119:$AS119,"团")</f>
        <v>0</v>
      </c>
      <c r="AZ119" s="49">
        <f>COUNTIF($E119:$AS119,"换")</f>
        <v>0</v>
      </c>
      <c r="BA119" s="49">
        <f>COUNTIF($E119:$AS119,"缺")</f>
        <v>0</v>
      </c>
      <c r="BB119" s="49">
        <f>COUNTIF($E119:$AS119,"年")</f>
        <v>0</v>
      </c>
      <c r="BC119" s="49">
        <f>COUNTIF($E119:$AS119,"事")</f>
        <v>0</v>
      </c>
      <c r="BD119" s="49">
        <f>COUNTIF($E119:$AS119,"病")</f>
        <v>0</v>
      </c>
      <c r="BE119" s="49">
        <f>COUNTIF($E119:$AS119,"婚")</f>
        <v>0</v>
      </c>
      <c r="BF119" s="49">
        <f>COUNTIF($E119:$AS119,"产")</f>
        <v>0</v>
      </c>
      <c r="BG119" s="54">
        <f>COUNTIF($E119:$AS119,"丧")</f>
        <v>0</v>
      </c>
      <c r="BH119" s="5"/>
      <c r="BI119" s="5"/>
      <c r="BJ119" s="6"/>
      <c r="BK119" s="6"/>
    </row>
    <row r="120" spans="1:63" ht="15" customHeight="1" x14ac:dyDescent="0.15">
      <c r="A120" s="42">
        <f t="shared" si="5"/>
        <v>114</v>
      </c>
      <c r="B120" s="43" t="s">
        <v>117</v>
      </c>
      <c r="C120" s="52" t="s">
        <v>88</v>
      </c>
      <c r="D120" s="45" t="s">
        <v>43</v>
      </c>
      <c r="E120" s="119"/>
      <c r="F120" s="182"/>
      <c r="G120" s="105"/>
      <c r="H120" s="106"/>
      <c r="I120" s="106"/>
      <c r="J120" s="105"/>
      <c r="K120" s="105"/>
      <c r="L120" s="105"/>
      <c r="M120" s="105"/>
      <c r="N120" s="137"/>
      <c r="O120" s="199"/>
      <c r="P120" s="200"/>
      <c r="Q120" s="180"/>
      <c r="R120" s="180"/>
      <c r="S120" s="180"/>
      <c r="T120" s="180"/>
      <c r="U120" s="180"/>
      <c r="V120" s="200"/>
      <c r="W120" s="200"/>
      <c r="X120" s="180"/>
      <c r="Y120" s="180"/>
      <c r="Z120" s="180"/>
      <c r="AA120" s="180"/>
      <c r="AB120" s="180"/>
      <c r="AC120" s="200"/>
      <c r="AD120" s="200"/>
      <c r="AE120" s="180"/>
      <c r="AF120" s="180"/>
      <c r="AG120" s="180"/>
      <c r="AH120" s="180"/>
      <c r="AI120" s="180"/>
      <c r="AJ120" s="200"/>
      <c r="AK120" s="200"/>
      <c r="AL120" s="180"/>
      <c r="AM120" s="180"/>
      <c r="AN120" s="180"/>
      <c r="AO120" s="180"/>
      <c r="AP120" s="180"/>
      <c r="AQ120" s="200"/>
      <c r="AR120" s="200"/>
      <c r="AS120" s="180"/>
      <c r="AT120" s="46">
        <f>COUNTIF($O120:$AS120,"S")+COUNTIF($O120:$AS120,"迟")+COUNTIF($O120:$AS120,"忘")+COUNTIF($O120:$AS120,"差")+COUNTIF($O120:$AS120,"团")+COUNTIF($O120:$AS120,"年")+COUNTIF($O120:$AS120,"婚")+COUNTIF($O120:$AS120,"换")+COUNTIF($O120:$AS120,"丧")+COUNTIF($O120:$AS120,"事")+COUNTIF($O120:$AS120,"病")+COUNTIF($O120:$AS120,"缺")</f>
        <v>0</v>
      </c>
      <c r="AU120" s="47"/>
      <c r="AV120" s="53">
        <f>COUNTIF($E120:$AS120,"迟")</f>
        <v>0</v>
      </c>
      <c r="AW120" s="49">
        <f>COUNTIF($E120:$AS120,"忘")</f>
        <v>0</v>
      </c>
      <c r="AX120" s="49">
        <f>COUNTIF($E120:$AS120,"差")</f>
        <v>0</v>
      </c>
      <c r="AY120" s="49">
        <f>COUNTIF($E120:$AS120,"团")</f>
        <v>0</v>
      </c>
      <c r="AZ120" s="49">
        <f>COUNTIF($E120:$AS120,"换")</f>
        <v>0</v>
      </c>
      <c r="BA120" s="49">
        <f>COUNTIF($E120:$AS120,"缺")</f>
        <v>0</v>
      </c>
      <c r="BB120" s="49">
        <f>COUNTIF($E120:$AS120,"年")</f>
        <v>0</v>
      </c>
      <c r="BC120" s="49">
        <f>COUNTIF($E120:$AS120,"事")</f>
        <v>0</v>
      </c>
      <c r="BD120" s="49">
        <f>COUNTIF($E120:$AS120,"病")</f>
        <v>0</v>
      </c>
      <c r="BE120" s="49">
        <f>COUNTIF($E120:$AS120,"婚")</f>
        <v>0</v>
      </c>
      <c r="BF120" s="49">
        <f>COUNTIF($E120:$AS120,"产")</f>
        <v>0</v>
      </c>
      <c r="BG120" s="54">
        <f>COUNTIF($E120:$AS120,"丧")</f>
        <v>0</v>
      </c>
      <c r="BH120" s="5"/>
      <c r="BI120" s="5"/>
      <c r="BJ120" s="6"/>
      <c r="BK120" s="6"/>
    </row>
    <row r="121" spans="1:63" ht="15" customHeight="1" x14ac:dyDescent="0.15">
      <c r="A121" s="42">
        <f t="shared" si="5"/>
        <v>115</v>
      </c>
      <c r="B121" s="43" t="s">
        <v>117</v>
      </c>
      <c r="C121" s="52" t="s">
        <v>89</v>
      </c>
      <c r="D121" s="45" t="s">
        <v>43</v>
      </c>
      <c r="E121" s="119"/>
      <c r="F121" s="182"/>
      <c r="G121" s="105"/>
      <c r="H121" s="106"/>
      <c r="I121" s="106"/>
      <c r="J121" s="105"/>
      <c r="K121" s="105"/>
      <c r="L121" s="105"/>
      <c r="M121" s="105"/>
      <c r="N121" s="137"/>
      <c r="O121" s="199"/>
      <c r="P121" s="200"/>
      <c r="Q121" s="180"/>
      <c r="R121" s="180"/>
      <c r="S121" s="180"/>
      <c r="T121" s="180"/>
      <c r="U121" s="180"/>
      <c r="V121" s="200"/>
      <c r="W121" s="200"/>
      <c r="X121" s="180"/>
      <c r="Y121" s="180"/>
      <c r="Z121" s="180"/>
      <c r="AA121" s="180"/>
      <c r="AB121" s="180"/>
      <c r="AC121" s="200"/>
      <c r="AD121" s="200"/>
      <c r="AE121" s="180"/>
      <c r="AF121" s="180"/>
      <c r="AG121" s="180"/>
      <c r="AH121" s="180"/>
      <c r="AI121" s="180"/>
      <c r="AJ121" s="200"/>
      <c r="AK121" s="200"/>
      <c r="AL121" s="180"/>
      <c r="AM121" s="180"/>
      <c r="AN121" s="180"/>
      <c r="AO121" s="180"/>
      <c r="AP121" s="180"/>
      <c r="AQ121" s="200"/>
      <c r="AR121" s="200"/>
      <c r="AS121" s="180"/>
      <c r="AT121" s="46">
        <f>COUNTIF($O121:$AS121,"S")+COUNTIF($O121:$AS121,"迟")+COUNTIF($O121:$AS121,"忘")+COUNTIF($O121:$AS121,"差")+COUNTIF($O121:$AS121,"团")+COUNTIF($O121:$AS121,"年")+COUNTIF($O121:$AS121,"婚")+COUNTIF($O121:$AS121,"换")+COUNTIF($O121:$AS121,"丧")+COUNTIF($O121:$AS121,"事")+COUNTIF($O121:$AS121,"病")+COUNTIF($O121:$AS121,"缺")</f>
        <v>0</v>
      </c>
      <c r="AU121" s="47"/>
      <c r="AV121" s="53">
        <f>COUNTIF($E121:$AS121,"迟")</f>
        <v>0</v>
      </c>
      <c r="AW121" s="49">
        <f>COUNTIF($E121:$AS121,"忘")</f>
        <v>0</v>
      </c>
      <c r="AX121" s="49">
        <f>COUNTIF($E121:$AS121,"差")</f>
        <v>0</v>
      </c>
      <c r="AY121" s="49">
        <f>COUNTIF($E121:$AS121,"团")</f>
        <v>0</v>
      </c>
      <c r="AZ121" s="49">
        <f>COUNTIF($E121:$AS121,"换")</f>
        <v>0</v>
      </c>
      <c r="BA121" s="49">
        <f>COUNTIF($E121:$AS121,"缺")</f>
        <v>0</v>
      </c>
      <c r="BB121" s="49">
        <f>COUNTIF($E121:$AS121,"年")</f>
        <v>0</v>
      </c>
      <c r="BC121" s="49">
        <f>COUNTIF($E121:$AS121,"事")</f>
        <v>0</v>
      </c>
      <c r="BD121" s="49">
        <f>COUNTIF($E121:$AS121,"病")</f>
        <v>0</v>
      </c>
      <c r="BE121" s="49">
        <f>COUNTIF($E121:$AS121,"婚")</f>
        <v>0</v>
      </c>
      <c r="BF121" s="49">
        <f>COUNTIF($E121:$AS121,"产")</f>
        <v>0</v>
      </c>
      <c r="BG121" s="54">
        <f>COUNTIF($E121:$AS121,"丧")</f>
        <v>0</v>
      </c>
      <c r="BH121" s="5"/>
      <c r="BI121" s="5"/>
      <c r="BJ121" s="6"/>
      <c r="BK121" s="6"/>
    </row>
    <row r="122" spans="1:63" ht="15" customHeight="1" x14ac:dyDescent="0.15">
      <c r="A122" s="42">
        <f t="shared" si="5"/>
        <v>116</v>
      </c>
      <c r="B122" s="43" t="s">
        <v>117</v>
      </c>
      <c r="C122" s="52" t="s">
        <v>90</v>
      </c>
      <c r="D122" s="45" t="s">
        <v>43</v>
      </c>
      <c r="E122" s="119"/>
      <c r="F122" s="182"/>
      <c r="G122" s="105"/>
      <c r="H122" s="106"/>
      <c r="I122" s="106"/>
      <c r="J122" s="105"/>
      <c r="K122" s="105"/>
      <c r="L122" s="105"/>
      <c r="M122" s="105"/>
      <c r="N122" s="137"/>
      <c r="O122" s="199"/>
      <c r="P122" s="200"/>
      <c r="Q122" s="180"/>
      <c r="R122" s="180"/>
      <c r="S122" s="180"/>
      <c r="T122" s="180"/>
      <c r="U122" s="180"/>
      <c r="V122" s="200"/>
      <c r="W122" s="200"/>
      <c r="X122" s="180"/>
      <c r="Y122" s="180"/>
      <c r="Z122" s="180"/>
      <c r="AA122" s="180"/>
      <c r="AB122" s="180"/>
      <c r="AC122" s="200"/>
      <c r="AD122" s="200"/>
      <c r="AE122" s="180"/>
      <c r="AF122" s="180"/>
      <c r="AG122" s="180"/>
      <c r="AH122" s="180"/>
      <c r="AI122" s="180"/>
      <c r="AJ122" s="200"/>
      <c r="AK122" s="200"/>
      <c r="AL122" s="180"/>
      <c r="AM122" s="180"/>
      <c r="AN122" s="180"/>
      <c r="AO122" s="180"/>
      <c r="AP122" s="180"/>
      <c r="AQ122" s="200"/>
      <c r="AR122" s="200"/>
      <c r="AS122" s="180"/>
      <c r="AT122" s="46">
        <f>COUNTIF($O122:$AS122,"S")+COUNTIF($O122:$AS122,"迟")+COUNTIF($O122:$AS122,"忘")+COUNTIF($O122:$AS122,"差")+COUNTIF($O122:$AS122,"团")+COUNTIF($O122:$AS122,"年")+COUNTIF($O122:$AS122,"婚")+COUNTIF($O122:$AS122,"换")+COUNTIF($O122:$AS122,"丧")+COUNTIF($O122:$AS122,"事")+COUNTIF($O122:$AS122,"病")+COUNTIF($O122:$AS122,"缺")</f>
        <v>0</v>
      </c>
      <c r="AU122" s="47"/>
      <c r="AV122" s="53">
        <f>COUNTIF($E122:$AS122,"迟")</f>
        <v>0</v>
      </c>
      <c r="AW122" s="49">
        <f>COUNTIF($E122:$AS122,"忘")</f>
        <v>0</v>
      </c>
      <c r="AX122" s="49">
        <f>COUNTIF($E122:$AS122,"差")</f>
        <v>0</v>
      </c>
      <c r="AY122" s="49">
        <f>COUNTIF($E122:$AS122,"团")</f>
        <v>0</v>
      </c>
      <c r="AZ122" s="49">
        <f>COUNTIF($E122:$AS122,"换")</f>
        <v>0</v>
      </c>
      <c r="BA122" s="49">
        <f>COUNTIF($E122:$AS122,"缺")</f>
        <v>0</v>
      </c>
      <c r="BB122" s="49">
        <f>COUNTIF($E122:$AS122,"年")</f>
        <v>0</v>
      </c>
      <c r="BC122" s="49">
        <f>COUNTIF($E122:$AS122,"事")</f>
        <v>0</v>
      </c>
      <c r="BD122" s="49">
        <f>COUNTIF($E122:$AS122,"病")</f>
        <v>0</v>
      </c>
      <c r="BE122" s="49">
        <f>COUNTIF($E122:$AS122,"婚")</f>
        <v>0</v>
      </c>
      <c r="BF122" s="49">
        <f>COUNTIF($E122:$AS122,"产")</f>
        <v>0</v>
      </c>
      <c r="BG122" s="54">
        <f>COUNTIF($E122:$AS122,"丧")</f>
        <v>0</v>
      </c>
      <c r="BH122" s="5"/>
      <c r="BI122" s="5"/>
      <c r="BJ122" s="6"/>
      <c r="BK122" s="6"/>
    </row>
    <row r="123" spans="1:63" ht="15" customHeight="1" x14ac:dyDescent="0.15">
      <c r="A123" s="42">
        <f t="shared" si="5"/>
        <v>117</v>
      </c>
      <c r="B123" s="43" t="s">
        <v>117</v>
      </c>
      <c r="C123" s="52" t="s">
        <v>91</v>
      </c>
      <c r="D123" s="45" t="s">
        <v>43</v>
      </c>
      <c r="E123" s="119"/>
      <c r="F123" s="182"/>
      <c r="G123" s="105"/>
      <c r="H123" s="106"/>
      <c r="I123" s="106"/>
      <c r="J123" s="105"/>
      <c r="K123" s="105"/>
      <c r="L123" s="105"/>
      <c r="M123" s="105"/>
      <c r="N123" s="137"/>
      <c r="O123" s="199"/>
      <c r="P123" s="200"/>
      <c r="Q123" s="180"/>
      <c r="R123" s="180"/>
      <c r="S123" s="180"/>
      <c r="T123" s="180"/>
      <c r="U123" s="180"/>
      <c r="V123" s="200"/>
      <c r="W123" s="200"/>
      <c r="X123" s="180"/>
      <c r="Y123" s="180"/>
      <c r="Z123" s="180"/>
      <c r="AA123" s="180"/>
      <c r="AB123" s="180"/>
      <c r="AC123" s="200"/>
      <c r="AD123" s="200"/>
      <c r="AE123" s="180"/>
      <c r="AF123" s="180"/>
      <c r="AG123" s="180"/>
      <c r="AH123" s="180"/>
      <c r="AI123" s="180"/>
      <c r="AJ123" s="200"/>
      <c r="AK123" s="200"/>
      <c r="AL123" s="180"/>
      <c r="AM123" s="180"/>
      <c r="AN123" s="180"/>
      <c r="AO123" s="180"/>
      <c r="AP123" s="180"/>
      <c r="AQ123" s="200"/>
      <c r="AR123" s="200"/>
      <c r="AS123" s="180"/>
      <c r="AT123" s="46">
        <f>COUNTIF($O123:$AS123,"S")+COUNTIF($O123:$AS123,"迟")+COUNTIF($O123:$AS123,"忘")+COUNTIF($O123:$AS123,"差")+COUNTIF($O123:$AS123,"团")+COUNTIF($O123:$AS123,"年")+COUNTIF($O123:$AS123,"婚")+COUNTIF($O123:$AS123,"换")+COUNTIF($O123:$AS123,"丧")+COUNTIF($O123:$AS123,"事")+COUNTIF($O123:$AS123,"病")+COUNTIF($O123:$AS123,"缺")</f>
        <v>0</v>
      </c>
      <c r="AU123" s="47"/>
      <c r="AV123" s="53">
        <f>COUNTIF($E123:$AS123,"迟")</f>
        <v>0</v>
      </c>
      <c r="AW123" s="49">
        <f>COUNTIF($E123:$AS123,"忘")</f>
        <v>0</v>
      </c>
      <c r="AX123" s="49">
        <f>COUNTIF($E123:$AS123,"差")</f>
        <v>0</v>
      </c>
      <c r="AY123" s="49">
        <f>COUNTIF($E123:$AS123,"团")</f>
        <v>0</v>
      </c>
      <c r="AZ123" s="49">
        <f>COUNTIF($E123:$AS123,"换")</f>
        <v>0</v>
      </c>
      <c r="BA123" s="49">
        <f>COUNTIF($E123:$AS123,"缺")</f>
        <v>0</v>
      </c>
      <c r="BB123" s="49">
        <f>COUNTIF($E123:$AS123,"年")</f>
        <v>0</v>
      </c>
      <c r="BC123" s="49">
        <f>COUNTIF($E123:$AS123,"事")</f>
        <v>0</v>
      </c>
      <c r="BD123" s="49">
        <f>COUNTIF($E123:$AS123,"病")</f>
        <v>0</v>
      </c>
      <c r="BE123" s="49">
        <f>COUNTIF($E123:$AS123,"婚")</f>
        <v>0</v>
      </c>
      <c r="BF123" s="49">
        <f>COUNTIF($E123:$AS123,"产")</f>
        <v>0</v>
      </c>
      <c r="BG123" s="54">
        <f>COUNTIF($E123:$AS123,"丧")</f>
        <v>0</v>
      </c>
      <c r="BH123" s="5"/>
      <c r="BI123" s="5"/>
      <c r="BJ123" s="6"/>
      <c r="BK123" s="6"/>
    </row>
    <row r="124" spans="1:63" ht="12.75" customHeight="1" x14ac:dyDescent="0.15">
      <c r="A124" s="42">
        <f t="shared" si="5"/>
        <v>118</v>
      </c>
      <c r="B124" s="43" t="s">
        <v>117</v>
      </c>
      <c r="C124" s="52" t="s">
        <v>92</v>
      </c>
      <c r="D124" s="45" t="s">
        <v>43</v>
      </c>
      <c r="E124" s="119"/>
      <c r="F124" s="182"/>
      <c r="G124" s="105"/>
      <c r="H124" s="106"/>
      <c r="I124" s="106"/>
      <c r="J124" s="105"/>
      <c r="K124" s="105"/>
      <c r="L124" s="105"/>
      <c r="M124" s="105"/>
      <c r="N124" s="137"/>
      <c r="O124" s="199"/>
      <c r="P124" s="200"/>
      <c r="Q124" s="180"/>
      <c r="R124" s="180"/>
      <c r="S124" s="180"/>
      <c r="T124" s="180"/>
      <c r="U124" s="180"/>
      <c r="V124" s="200"/>
      <c r="W124" s="200"/>
      <c r="X124" s="180"/>
      <c r="Y124" s="180"/>
      <c r="Z124" s="180"/>
      <c r="AA124" s="180"/>
      <c r="AB124" s="180"/>
      <c r="AC124" s="200"/>
      <c r="AD124" s="200"/>
      <c r="AE124" s="180"/>
      <c r="AF124" s="180"/>
      <c r="AG124" s="180"/>
      <c r="AH124" s="180"/>
      <c r="AI124" s="180"/>
      <c r="AJ124" s="200"/>
      <c r="AK124" s="200"/>
      <c r="AL124" s="180"/>
      <c r="AM124" s="180"/>
      <c r="AN124" s="180"/>
      <c r="AO124" s="180"/>
      <c r="AP124" s="180"/>
      <c r="AQ124" s="200"/>
      <c r="AR124" s="200"/>
      <c r="AS124" s="180"/>
      <c r="AT124" s="46">
        <f>COUNTIF($O124:$AS124,"S")+COUNTIF($O124:$AS124,"迟")+COUNTIF($O124:$AS124,"忘")+COUNTIF($O124:$AS124,"差")+COUNTIF($O124:$AS124,"团")+COUNTIF($O124:$AS124,"年")+COUNTIF($O124:$AS124,"婚")+COUNTIF($O124:$AS124,"换")+COUNTIF($O124:$AS124,"丧")+COUNTIF($O124:$AS124,"事")+COUNTIF($O124:$AS124,"病")+COUNTIF($O124:$AS124,"缺")</f>
        <v>0</v>
      </c>
      <c r="AU124" s="47"/>
      <c r="AV124" s="53">
        <f>COUNTIF($E124:$AS124,"迟")</f>
        <v>0</v>
      </c>
      <c r="AW124" s="49">
        <f>COUNTIF($E124:$AS124,"忘")</f>
        <v>0</v>
      </c>
      <c r="AX124" s="49">
        <f>COUNTIF($E124:$AS124,"差")</f>
        <v>0</v>
      </c>
      <c r="AY124" s="49">
        <f>COUNTIF($E124:$AS124,"团")</f>
        <v>0</v>
      </c>
      <c r="AZ124" s="49">
        <f>COUNTIF($E124:$AS124,"换")</f>
        <v>0</v>
      </c>
      <c r="BA124" s="49">
        <f>COUNTIF($E124:$AS124,"缺")</f>
        <v>0</v>
      </c>
      <c r="BB124" s="49">
        <f>COUNTIF($E124:$AS124,"年")</f>
        <v>0</v>
      </c>
      <c r="BC124" s="49">
        <f>COUNTIF($E124:$AS124,"事")</f>
        <v>0</v>
      </c>
      <c r="BD124" s="49">
        <f>COUNTIF($E124:$AS124,"病")</f>
        <v>0</v>
      </c>
      <c r="BE124" s="49">
        <f>COUNTIF($E124:$AS124,"婚")</f>
        <v>0</v>
      </c>
      <c r="BF124" s="49">
        <f>COUNTIF($E124:$AS124,"产")</f>
        <v>0</v>
      </c>
      <c r="BG124" s="54">
        <f>COUNTIF($E124:$AS124,"丧")</f>
        <v>0</v>
      </c>
      <c r="BH124" s="5"/>
      <c r="BI124" s="5"/>
      <c r="BJ124" s="6"/>
      <c r="BK124" s="6"/>
    </row>
    <row r="125" spans="1:63" ht="15.75" customHeight="1" x14ac:dyDescent="0.15">
      <c r="A125" s="42">
        <f t="shared" si="5"/>
        <v>119</v>
      </c>
      <c r="B125" s="43" t="s">
        <v>117</v>
      </c>
      <c r="C125" s="52" t="s">
        <v>93</v>
      </c>
      <c r="D125" s="45" t="s">
        <v>43</v>
      </c>
      <c r="E125" s="119"/>
      <c r="F125" s="182"/>
      <c r="G125" s="105"/>
      <c r="H125" s="106"/>
      <c r="I125" s="106"/>
      <c r="J125" s="105"/>
      <c r="K125" s="105"/>
      <c r="L125" s="105"/>
      <c r="M125" s="105"/>
      <c r="N125" s="137"/>
      <c r="O125" s="199"/>
      <c r="P125" s="200"/>
      <c r="Q125" s="180"/>
      <c r="R125" s="180"/>
      <c r="S125" s="180"/>
      <c r="T125" s="180"/>
      <c r="U125" s="180"/>
      <c r="V125" s="200"/>
      <c r="W125" s="200"/>
      <c r="X125" s="180"/>
      <c r="Y125" s="180"/>
      <c r="Z125" s="180"/>
      <c r="AA125" s="180"/>
      <c r="AB125" s="180"/>
      <c r="AC125" s="200"/>
      <c r="AD125" s="200"/>
      <c r="AE125" s="180"/>
      <c r="AF125" s="180"/>
      <c r="AG125" s="180"/>
      <c r="AH125" s="180"/>
      <c r="AI125" s="180"/>
      <c r="AJ125" s="200"/>
      <c r="AK125" s="200"/>
      <c r="AL125" s="180"/>
      <c r="AM125" s="180"/>
      <c r="AN125" s="180"/>
      <c r="AO125" s="180"/>
      <c r="AP125" s="180"/>
      <c r="AQ125" s="200"/>
      <c r="AR125" s="200"/>
      <c r="AS125" s="180"/>
      <c r="AT125" s="46">
        <f>COUNTIF($O125:$AS125,"S")+COUNTIF($O125:$AS125,"迟")+COUNTIF($O125:$AS125,"忘")+COUNTIF($O125:$AS125,"差")+COUNTIF($O125:$AS125,"团")+COUNTIF($O125:$AS125,"年")+COUNTIF($O125:$AS125,"婚")+COUNTIF($O125:$AS125,"换")+COUNTIF($O125:$AS125,"丧")+COUNTIF($O125:$AS125,"事")+COUNTIF($O125:$AS125,"病")+COUNTIF($O125:$AS125,"缺")</f>
        <v>0</v>
      </c>
      <c r="AU125" s="47"/>
      <c r="AV125" s="53">
        <f>COUNTIF($E125:$AS125,"迟")</f>
        <v>0</v>
      </c>
      <c r="AW125" s="49">
        <f>COUNTIF($E125:$AS125,"忘")</f>
        <v>0</v>
      </c>
      <c r="AX125" s="49">
        <f>COUNTIF($E125:$AS125,"差")</f>
        <v>0</v>
      </c>
      <c r="AY125" s="49">
        <f>COUNTIF($E125:$AS125,"团")</f>
        <v>0</v>
      </c>
      <c r="AZ125" s="49">
        <f>COUNTIF($E125:$AS125,"换")</f>
        <v>0</v>
      </c>
      <c r="BA125" s="49">
        <f>COUNTIF($E125:$AS125,"缺")</f>
        <v>0</v>
      </c>
      <c r="BB125" s="49">
        <f>COUNTIF($E125:$AS125,"年")</f>
        <v>0</v>
      </c>
      <c r="BC125" s="49">
        <f>COUNTIF($E125:$AS125,"事")</f>
        <v>0</v>
      </c>
      <c r="BD125" s="49">
        <f>COUNTIF($E125:$AS125,"病")</f>
        <v>0</v>
      </c>
      <c r="BE125" s="49">
        <f>COUNTIF($E125:$AS125,"婚")</f>
        <v>0</v>
      </c>
      <c r="BF125" s="49">
        <f>COUNTIF($E125:$AS125,"产")</f>
        <v>0</v>
      </c>
      <c r="BG125" s="54">
        <f>COUNTIF($E125:$AS125,"丧")</f>
        <v>0</v>
      </c>
      <c r="BH125" s="5"/>
      <c r="BI125" s="5"/>
      <c r="BJ125" s="6"/>
      <c r="BK125" s="6"/>
    </row>
    <row r="126" spans="1:63" ht="15" customHeight="1" x14ac:dyDescent="0.15">
      <c r="A126" s="42">
        <f t="shared" si="5"/>
        <v>120</v>
      </c>
      <c r="B126" s="43" t="s">
        <v>117</v>
      </c>
      <c r="C126" s="52" t="s">
        <v>94</v>
      </c>
      <c r="D126" s="45" t="s">
        <v>43</v>
      </c>
      <c r="E126" s="119"/>
      <c r="F126" s="182"/>
      <c r="G126" s="105"/>
      <c r="H126" s="106"/>
      <c r="I126" s="106"/>
      <c r="J126" s="105"/>
      <c r="K126" s="105"/>
      <c r="L126" s="105"/>
      <c r="M126" s="105"/>
      <c r="N126" s="137"/>
      <c r="O126" s="199"/>
      <c r="P126" s="200"/>
      <c r="Q126" s="180"/>
      <c r="R126" s="180"/>
      <c r="S126" s="180"/>
      <c r="T126" s="180"/>
      <c r="U126" s="180"/>
      <c r="V126" s="200"/>
      <c r="W126" s="200"/>
      <c r="X126" s="180"/>
      <c r="Y126" s="180"/>
      <c r="Z126" s="180"/>
      <c r="AA126" s="180"/>
      <c r="AB126" s="180"/>
      <c r="AC126" s="200"/>
      <c r="AD126" s="200"/>
      <c r="AE126" s="180"/>
      <c r="AF126" s="180"/>
      <c r="AG126" s="180"/>
      <c r="AH126" s="180"/>
      <c r="AI126" s="180"/>
      <c r="AJ126" s="200"/>
      <c r="AK126" s="200"/>
      <c r="AL126" s="180"/>
      <c r="AM126" s="180"/>
      <c r="AN126" s="180"/>
      <c r="AO126" s="180"/>
      <c r="AP126" s="180"/>
      <c r="AQ126" s="200"/>
      <c r="AR126" s="200"/>
      <c r="AS126" s="180"/>
      <c r="AT126" s="46">
        <f>COUNTIF($O126:$AS126,"S")+COUNTIF($O126:$AS126,"迟")+COUNTIF($O126:$AS126,"忘")+COUNTIF($O126:$AS126,"差")+COUNTIF($O126:$AS126,"团")+COUNTIF($O126:$AS126,"年")+COUNTIF($O126:$AS126,"婚")+COUNTIF($O126:$AS126,"换")+COUNTIF($O126:$AS126,"丧")+COUNTIF($O126:$AS126,"事")+COUNTIF($O126:$AS126,"病")+COUNTIF($O126:$AS126,"缺")</f>
        <v>0</v>
      </c>
      <c r="AU126" s="47"/>
      <c r="AV126" s="53">
        <f>COUNTIF($E126:$AS126,"迟")</f>
        <v>0</v>
      </c>
      <c r="AW126" s="49">
        <f>COUNTIF($E126:$AS126,"忘")</f>
        <v>0</v>
      </c>
      <c r="AX126" s="49">
        <f>COUNTIF($E126:$AS126,"差")</f>
        <v>0</v>
      </c>
      <c r="AY126" s="49">
        <f>COUNTIF($E126:$AS126,"团")</f>
        <v>0</v>
      </c>
      <c r="AZ126" s="49">
        <f>COUNTIF($E126:$AS126,"换")</f>
        <v>0</v>
      </c>
      <c r="BA126" s="49">
        <f>COUNTIF($E126:$AS126,"缺")</f>
        <v>0</v>
      </c>
      <c r="BB126" s="49">
        <f>COUNTIF($E126:$AS126,"年")</f>
        <v>0</v>
      </c>
      <c r="BC126" s="49">
        <f>COUNTIF($E126:$AS126,"事")</f>
        <v>0</v>
      </c>
      <c r="BD126" s="49">
        <f>COUNTIF($E126:$AS126,"病")</f>
        <v>0</v>
      </c>
      <c r="BE126" s="49">
        <f>COUNTIF($E126:$AS126,"婚")</f>
        <v>0</v>
      </c>
      <c r="BF126" s="49">
        <f>COUNTIF($E126:$AS126,"产")</f>
        <v>0</v>
      </c>
      <c r="BG126" s="54">
        <f>COUNTIF($E126:$AS126,"丧")</f>
        <v>0</v>
      </c>
      <c r="BH126" s="5"/>
      <c r="BI126" s="5"/>
      <c r="BJ126" s="6"/>
      <c r="BK126" s="6"/>
    </row>
    <row r="127" spans="1:63" s="12" customFormat="1" ht="15" customHeight="1" x14ac:dyDescent="0.15">
      <c r="A127" s="42">
        <f t="shared" si="5"/>
        <v>121</v>
      </c>
      <c r="B127" s="43" t="s">
        <v>117</v>
      </c>
      <c r="C127" s="52" t="s">
        <v>95</v>
      </c>
      <c r="D127" s="45" t="s">
        <v>43</v>
      </c>
      <c r="E127" s="119"/>
      <c r="F127" s="182"/>
      <c r="G127" s="105"/>
      <c r="H127" s="106"/>
      <c r="I127" s="106"/>
      <c r="J127" s="105"/>
      <c r="K127" s="105"/>
      <c r="L127" s="105"/>
      <c r="M127" s="105"/>
      <c r="N127" s="137"/>
      <c r="O127" s="199"/>
      <c r="P127" s="200"/>
      <c r="Q127" s="180"/>
      <c r="R127" s="180"/>
      <c r="S127" s="180"/>
      <c r="T127" s="180"/>
      <c r="U127" s="180"/>
      <c r="V127" s="200"/>
      <c r="W127" s="200"/>
      <c r="X127" s="180"/>
      <c r="Y127" s="180"/>
      <c r="Z127" s="180"/>
      <c r="AA127" s="180"/>
      <c r="AB127" s="180"/>
      <c r="AC127" s="200"/>
      <c r="AD127" s="200"/>
      <c r="AE127" s="180"/>
      <c r="AF127" s="180"/>
      <c r="AG127" s="180"/>
      <c r="AH127" s="180"/>
      <c r="AI127" s="180"/>
      <c r="AJ127" s="200"/>
      <c r="AK127" s="200"/>
      <c r="AL127" s="180"/>
      <c r="AM127" s="180"/>
      <c r="AN127" s="180"/>
      <c r="AO127" s="180"/>
      <c r="AP127" s="180"/>
      <c r="AQ127" s="200"/>
      <c r="AR127" s="200"/>
      <c r="AS127" s="180"/>
      <c r="AT127" s="46">
        <f>COUNTIF($O127:$AS127,"S")+COUNTIF($O127:$AS127,"迟")+COUNTIF($O127:$AS127,"忘")+COUNTIF($O127:$AS127,"差")+COUNTIF($O127:$AS127,"团")+COUNTIF($O127:$AS127,"年")+COUNTIF($O127:$AS127,"婚")+COUNTIF($O127:$AS127,"换")+COUNTIF($O127:$AS127,"丧")+COUNTIF($O127:$AS127,"事")+COUNTIF($O127:$AS127,"病")+COUNTIF($O127:$AS127,"缺")</f>
        <v>0</v>
      </c>
      <c r="AU127" s="47"/>
      <c r="AV127" s="53">
        <f>COUNTIF($E127:$AS127,"迟")</f>
        <v>0</v>
      </c>
      <c r="AW127" s="49">
        <f>COUNTIF($E127:$AS127,"忘")</f>
        <v>0</v>
      </c>
      <c r="AX127" s="49">
        <f>COUNTIF($E127:$AS127,"差")</f>
        <v>0</v>
      </c>
      <c r="AY127" s="49">
        <f>COUNTIF($E127:$AS127,"团")</f>
        <v>0</v>
      </c>
      <c r="AZ127" s="49">
        <f>COUNTIF($E127:$AS127,"换")</f>
        <v>0</v>
      </c>
      <c r="BA127" s="49">
        <f>COUNTIF($E127:$AS127,"缺")</f>
        <v>0</v>
      </c>
      <c r="BB127" s="49">
        <f>COUNTIF($E127:$AS127,"年")</f>
        <v>0</v>
      </c>
      <c r="BC127" s="49">
        <f>COUNTIF($E127:$AS127,"事")</f>
        <v>0</v>
      </c>
      <c r="BD127" s="49">
        <f>COUNTIF($E127:$AS127,"病")</f>
        <v>0</v>
      </c>
      <c r="BE127" s="49">
        <f>COUNTIF($E127:$AS127,"婚")</f>
        <v>0</v>
      </c>
      <c r="BF127" s="49">
        <f>COUNTIF($E127:$AS127,"产")</f>
        <v>0</v>
      </c>
      <c r="BG127" s="54">
        <f>COUNTIF($E127:$AS127,"丧")</f>
        <v>0</v>
      </c>
      <c r="BH127" s="14"/>
      <c r="BI127" s="14"/>
      <c r="BJ127" s="13"/>
      <c r="BK127" s="13"/>
    </row>
    <row r="128" spans="1:63" ht="16.5" customHeight="1" x14ac:dyDescent="0.15">
      <c r="A128" s="42">
        <f t="shared" si="5"/>
        <v>122</v>
      </c>
      <c r="B128" s="43" t="s">
        <v>117</v>
      </c>
      <c r="C128" s="52" t="s">
        <v>96</v>
      </c>
      <c r="D128" s="45" t="s">
        <v>43</v>
      </c>
      <c r="E128" s="119"/>
      <c r="F128" s="182"/>
      <c r="G128" s="105"/>
      <c r="H128" s="106"/>
      <c r="I128" s="106"/>
      <c r="J128" s="105"/>
      <c r="K128" s="105"/>
      <c r="L128" s="105"/>
      <c r="M128" s="105"/>
      <c r="N128" s="137"/>
      <c r="O128" s="199"/>
      <c r="P128" s="200"/>
      <c r="Q128" s="180"/>
      <c r="R128" s="180"/>
      <c r="S128" s="180"/>
      <c r="T128" s="180"/>
      <c r="U128" s="180"/>
      <c r="V128" s="200"/>
      <c r="W128" s="200"/>
      <c r="X128" s="180"/>
      <c r="Y128" s="180"/>
      <c r="Z128" s="180"/>
      <c r="AA128" s="180"/>
      <c r="AB128" s="180"/>
      <c r="AC128" s="200"/>
      <c r="AD128" s="200"/>
      <c r="AE128" s="180"/>
      <c r="AF128" s="180"/>
      <c r="AG128" s="180"/>
      <c r="AH128" s="180"/>
      <c r="AI128" s="180"/>
      <c r="AJ128" s="200"/>
      <c r="AK128" s="200"/>
      <c r="AL128" s="180"/>
      <c r="AM128" s="180"/>
      <c r="AN128" s="180"/>
      <c r="AO128" s="180"/>
      <c r="AP128" s="180"/>
      <c r="AQ128" s="200"/>
      <c r="AR128" s="200"/>
      <c r="AS128" s="180"/>
      <c r="AT128" s="46">
        <f>COUNTIF($O128:$AS128,"S")+COUNTIF($O128:$AS128,"迟")+COUNTIF($O128:$AS128,"忘")+COUNTIF($O128:$AS128,"差")+COUNTIF($O128:$AS128,"团")+COUNTIF($O128:$AS128,"年")+COUNTIF($O128:$AS128,"婚")+COUNTIF($O128:$AS128,"换")+COUNTIF($O128:$AS128,"丧")+COUNTIF($O128:$AS128,"事")+COUNTIF($O128:$AS128,"病")+COUNTIF($O128:$AS128,"缺")</f>
        <v>0</v>
      </c>
      <c r="AU128" s="47"/>
      <c r="AV128" s="53">
        <f>COUNTIF($E128:$AS128,"迟")</f>
        <v>0</v>
      </c>
      <c r="AW128" s="49">
        <f>COUNTIF($E128:$AS128,"忘")</f>
        <v>0</v>
      </c>
      <c r="AX128" s="49">
        <f>COUNTIF($E128:$AS128,"差")</f>
        <v>0</v>
      </c>
      <c r="AY128" s="49">
        <f>COUNTIF($E128:$AS128,"团")</f>
        <v>0</v>
      </c>
      <c r="AZ128" s="49">
        <f>COUNTIF($E128:$AS128,"换")</f>
        <v>0</v>
      </c>
      <c r="BA128" s="49">
        <f>COUNTIF($E128:$AS128,"缺")</f>
        <v>0</v>
      </c>
      <c r="BB128" s="49">
        <f>COUNTIF($E128:$AS128,"年")</f>
        <v>0</v>
      </c>
      <c r="BC128" s="49">
        <f>COUNTIF($E128:$AS128,"事")</f>
        <v>0</v>
      </c>
      <c r="BD128" s="49">
        <f>COUNTIF($E128:$AS128,"病")</f>
        <v>0</v>
      </c>
      <c r="BE128" s="49">
        <f>COUNTIF($E128:$AS128,"婚")</f>
        <v>0</v>
      </c>
      <c r="BF128" s="49">
        <f>COUNTIF($E128:$AS128,"产")</f>
        <v>0</v>
      </c>
      <c r="BG128" s="54">
        <f>COUNTIF($E128:$AS128,"丧")</f>
        <v>0</v>
      </c>
      <c r="BH128" s="5"/>
      <c r="BI128" s="5"/>
      <c r="BJ128" s="6"/>
      <c r="BK128" s="6"/>
    </row>
    <row r="129" spans="1:63" s="12" customFormat="1" ht="15" customHeight="1" x14ac:dyDescent="0.15">
      <c r="A129" s="42">
        <f t="shared" si="5"/>
        <v>123</v>
      </c>
      <c r="B129" s="43" t="s">
        <v>117</v>
      </c>
      <c r="C129" s="52" t="s">
        <v>97</v>
      </c>
      <c r="D129" s="45" t="s">
        <v>43</v>
      </c>
      <c r="E129" s="119"/>
      <c r="F129" s="182"/>
      <c r="G129" s="105"/>
      <c r="H129" s="106"/>
      <c r="I129" s="106"/>
      <c r="J129" s="105"/>
      <c r="K129" s="105"/>
      <c r="L129" s="105"/>
      <c r="M129" s="105"/>
      <c r="N129" s="137"/>
      <c r="O129" s="199"/>
      <c r="P129" s="200"/>
      <c r="Q129" s="180"/>
      <c r="R129" s="180"/>
      <c r="S129" s="180"/>
      <c r="T129" s="180"/>
      <c r="U129" s="180"/>
      <c r="V129" s="200"/>
      <c r="W129" s="200"/>
      <c r="X129" s="180"/>
      <c r="Y129" s="180"/>
      <c r="Z129" s="180"/>
      <c r="AA129" s="180"/>
      <c r="AB129" s="180"/>
      <c r="AC129" s="200"/>
      <c r="AD129" s="200"/>
      <c r="AE129" s="180"/>
      <c r="AF129" s="180"/>
      <c r="AG129" s="180"/>
      <c r="AH129" s="180"/>
      <c r="AI129" s="180"/>
      <c r="AJ129" s="200"/>
      <c r="AK129" s="200"/>
      <c r="AL129" s="180"/>
      <c r="AM129" s="180"/>
      <c r="AN129" s="180"/>
      <c r="AO129" s="180"/>
      <c r="AP129" s="180"/>
      <c r="AQ129" s="200"/>
      <c r="AR129" s="200"/>
      <c r="AS129" s="180"/>
      <c r="AT129" s="46">
        <f>COUNTIF($O129:$AS129,"S")+COUNTIF($O129:$AS129,"迟")+COUNTIF($O129:$AS129,"忘")+COUNTIF($O129:$AS129,"差")+COUNTIF($O129:$AS129,"团")+COUNTIF($O129:$AS129,"年")+COUNTIF($O129:$AS129,"婚")+COUNTIF($O129:$AS129,"换")+COUNTIF($O129:$AS129,"丧")+COUNTIF($O129:$AS129,"事")+COUNTIF($O129:$AS129,"病")+COUNTIF($O129:$AS129,"缺")</f>
        <v>0</v>
      </c>
      <c r="AU129" s="47"/>
      <c r="AV129" s="53">
        <f>COUNTIF($E129:$AS129,"迟")</f>
        <v>0</v>
      </c>
      <c r="AW129" s="49">
        <f>COUNTIF($E129:$AS129,"忘")</f>
        <v>0</v>
      </c>
      <c r="AX129" s="49">
        <f>COUNTIF($E129:$AS129,"差")</f>
        <v>0</v>
      </c>
      <c r="AY129" s="49">
        <f>COUNTIF($E129:$AS129,"团")</f>
        <v>0</v>
      </c>
      <c r="AZ129" s="49">
        <f>COUNTIF($E129:$AS129,"换")</f>
        <v>0</v>
      </c>
      <c r="BA129" s="49">
        <f>COUNTIF($E129:$AS129,"缺")</f>
        <v>0</v>
      </c>
      <c r="BB129" s="49">
        <f>COUNTIF($E129:$AS129,"年")</f>
        <v>0</v>
      </c>
      <c r="BC129" s="49">
        <f>COUNTIF($E129:$AS129,"事")</f>
        <v>0</v>
      </c>
      <c r="BD129" s="49">
        <f>COUNTIF($E129:$AS129,"病")</f>
        <v>0</v>
      </c>
      <c r="BE129" s="49">
        <f>COUNTIF($E129:$AS129,"婚")</f>
        <v>0</v>
      </c>
      <c r="BF129" s="49">
        <f>COUNTIF($E129:$AS129,"产")</f>
        <v>0</v>
      </c>
      <c r="BG129" s="54">
        <f>COUNTIF($E129:$AS129,"丧")</f>
        <v>0</v>
      </c>
      <c r="BH129" s="14"/>
      <c r="BI129" s="14"/>
      <c r="BJ129" s="13"/>
      <c r="BK129" s="13"/>
    </row>
    <row r="130" spans="1:63" ht="15" customHeight="1" x14ac:dyDescent="0.15">
      <c r="A130" s="42">
        <f t="shared" si="5"/>
        <v>124</v>
      </c>
      <c r="B130" s="43" t="s">
        <v>117</v>
      </c>
      <c r="C130" s="75" t="s">
        <v>98</v>
      </c>
      <c r="D130" s="115" t="s">
        <v>43</v>
      </c>
      <c r="E130" s="119"/>
      <c r="F130" s="182"/>
      <c r="G130" s="105"/>
      <c r="H130" s="106"/>
      <c r="I130" s="106"/>
      <c r="J130" s="105"/>
      <c r="K130" s="105"/>
      <c r="L130" s="105"/>
      <c r="M130" s="105"/>
      <c r="N130" s="137"/>
      <c r="O130" s="199"/>
      <c r="P130" s="200"/>
      <c r="Q130" s="180"/>
      <c r="R130" s="180"/>
      <c r="S130" s="180"/>
      <c r="T130" s="180"/>
      <c r="U130" s="180"/>
      <c r="V130" s="200"/>
      <c r="W130" s="200"/>
      <c r="X130" s="180"/>
      <c r="Y130" s="180"/>
      <c r="Z130" s="180"/>
      <c r="AA130" s="180"/>
      <c r="AB130" s="180"/>
      <c r="AC130" s="200"/>
      <c r="AD130" s="200"/>
      <c r="AE130" s="180"/>
      <c r="AF130" s="180"/>
      <c r="AG130" s="180"/>
      <c r="AH130" s="180"/>
      <c r="AI130" s="180"/>
      <c r="AJ130" s="200"/>
      <c r="AK130" s="200"/>
      <c r="AL130" s="180"/>
      <c r="AM130" s="180"/>
      <c r="AN130" s="180"/>
      <c r="AO130" s="180"/>
      <c r="AP130" s="180"/>
      <c r="AQ130" s="200"/>
      <c r="AR130" s="200"/>
      <c r="AS130" s="180"/>
      <c r="AT130" s="46">
        <f>COUNTIF($O130:$AS130,"S")+COUNTIF($O130:$AS130,"迟")+COUNTIF($O130:$AS130,"忘")+COUNTIF($O130:$AS130,"差")+COUNTIF($O130:$AS130,"团")+COUNTIF($O130:$AS130,"年")+COUNTIF($O130:$AS130,"婚")+COUNTIF($O130:$AS130,"换")+COUNTIF($O130:$AS130,"丧")+COUNTIF($O130:$AS130,"事")+COUNTIF($O130:$AS130,"病")+COUNTIF($O130:$AS130,"缺")</f>
        <v>0</v>
      </c>
      <c r="AU130" s="47"/>
      <c r="AV130" s="53">
        <f>COUNTIF($E130:$AS130,"迟")</f>
        <v>0</v>
      </c>
      <c r="AW130" s="49">
        <f>COUNTIF($E130:$AS130,"忘")</f>
        <v>0</v>
      </c>
      <c r="AX130" s="49">
        <f>COUNTIF($E130:$AS130,"差")</f>
        <v>0</v>
      </c>
      <c r="AY130" s="49">
        <f>COUNTIF($E130:$AS130,"团")</f>
        <v>0</v>
      </c>
      <c r="AZ130" s="49">
        <f>COUNTIF($E130:$AS130,"换")</f>
        <v>0</v>
      </c>
      <c r="BA130" s="49">
        <f>COUNTIF($E130:$AS130,"缺")</f>
        <v>0</v>
      </c>
      <c r="BB130" s="49">
        <f>COUNTIF($E130:$AS130,"年")</f>
        <v>0</v>
      </c>
      <c r="BC130" s="49">
        <f>COUNTIF($E130:$AS130,"事")</f>
        <v>0</v>
      </c>
      <c r="BD130" s="49">
        <f>COUNTIF($E130:$AS130,"病")</f>
        <v>0</v>
      </c>
      <c r="BE130" s="49">
        <f>COUNTIF($E130:$AS130,"婚")</f>
        <v>0</v>
      </c>
      <c r="BF130" s="49">
        <f>COUNTIF($E130:$AS130,"产")</f>
        <v>0</v>
      </c>
      <c r="BG130" s="54">
        <f>COUNTIF($E130:$AS130,"丧")</f>
        <v>0</v>
      </c>
      <c r="BH130" s="5"/>
      <c r="BI130" s="5"/>
      <c r="BJ130" s="6"/>
      <c r="BK130" s="6"/>
    </row>
    <row r="131" spans="1:63" ht="15" customHeight="1" x14ac:dyDescent="0.15">
      <c r="A131" s="42">
        <f t="shared" si="5"/>
        <v>125</v>
      </c>
      <c r="B131" s="43" t="s">
        <v>117</v>
      </c>
      <c r="C131" s="75" t="s">
        <v>99</v>
      </c>
      <c r="D131" s="115" t="s">
        <v>43</v>
      </c>
      <c r="E131" s="119"/>
      <c r="F131" s="182"/>
      <c r="G131" s="105"/>
      <c r="H131" s="106"/>
      <c r="I131" s="106"/>
      <c r="J131" s="105"/>
      <c r="K131" s="105"/>
      <c r="L131" s="105"/>
      <c r="M131" s="105"/>
      <c r="N131" s="137"/>
      <c r="O131" s="199"/>
      <c r="P131" s="200"/>
      <c r="Q131" s="180"/>
      <c r="R131" s="180"/>
      <c r="S131" s="180"/>
      <c r="T131" s="180"/>
      <c r="U131" s="180"/>
      <c r="V131" s="200"/>
      <c r="W131" s="200"/>
      <c r="X131" s="180"/>
      <c r="Y131" s="180"/>
      <c r="Z131" s="180"/>
      <c r="AA131" s="180"/>
      <c r="AB131" s="180"/>
      <c r="AC131" s="200"/>
      <c r="AD131" s="200"/>
      <c r="AE131" s="180"/>
      <c r="AF131" s="180"/>
      <c r="AG131" s="180"/>
      <c r="AH131" s="180"/>
      <c r="AI131" s="180"/>
      <c r="AJ131" s="200"/>
      <c r="AK131" s="200"/>
      <c r="AL131" s="180"/>
      <c r="AM131" s="180"/>
      <c r="AN131" s="180"/>
      <c r="AO131" s="180"/>
      <c r="AP131" s="180"/>
      <c r="AQ131" s="200"/>
      <c r="AR131" s="200"/>
      <c r="AS131" s="180"/>
      <c r="AT131" s="46">
        <f>COUNTIF($O131:$AS131,"S")+COUNTIF($O131:$AS131,"迟")+COUNTIF($O131:$AS131,"忘")+COUNTIF($O131:$AS131,"差")+COUNTIF($O131:$AS131,"团")+COUNTIF($O131:$AS131,"年")+COUNTIF($O131:$AS131,"婚")+COUNTIF($O131:$AS131,"换")+COUNTIF($O131:$AS131,"丧")+COUNTIF($O131:$AS131,"事")+COUNTIF($O131:$AS131,"病")+COUNTIF($O131:$AS131,"缺")</f>
        <v>0</v>
      </c>
      <c r="AU131" s="47"/>
      <c r="AV131" s="53">
        <f>COUNTIF($E131:$AS131,"迟")</f>
        <v>0</v>
      </c>
      <c r="AW131" s="49">
        <f>COUNTIF($E131:$AS131,"忘")</f>
        <v>0</v>
      </c>
      <c r="AX131" s="49">
        <f>COUNTIF($E131:$AS131,"差")</f>
        <v>0</v>
      </c>
      <c r="AY131" s="49">
        <f>COUNTIF($E131:$AS131,"团")</f>
        <v>0</v>
      </c>
      <c r="AZ131" s="49">
        <f>COUNTIF($E131:$AS131,"换")</f>
        <v>0</v>
      </c>
      <c r="BA131" s="49">
        <f>COUNTIF($E131:$AS131,"缺")</f>
        <v>0</v>
      </c>
      <c r="BB131" s="49">
        <f>COUNTIF($E131:$AS131,"年")</f>
        <v>0</v>
      </c>
      <c r="BC131" s="49">
        <f>COUNTIF($E131:$AS131,"事")</f>
        <v>0</v>
      </c>
      <c r="BD131" s="49">
        <f>COUNTIF($E131:$AS131,"病")</f>
        <v>0</v>
      </c>
      <c r="BE131" s="49">
        <f>COUNTIF($E131:$AS131,"婚")</f>
        <v>0</v>
      </c>
      <c r="BF131" s="49">
        <f>COUNTIF($E131:$AS131,"产")</f>
        <v>0</v>
      </c>
      <c r="BG131" s="54">
        <f>COUNTIF($E131:$AS131,"丧")</f>
        <v>0</v>
      </c>
      <c r="BH131" s="5"/>
      <c r="BI131" s="5"/>
      <c r="BJ131" s="6"/>
      <c r="BK131" s="6"/>
    </row>
    <row r="132" spans="1:63" ht="15" customHeight="1" x14ac:dyDescent="0.15">
      <c r="A132" s="42">
        <f t="shared" si="5"/>
        <v>126</v>
      </c>
      <c r="B132" s="43" t="s">
        <v>117</v>
      </c>
      <c r="C132" s="75" t="s">
        <v>218</v>
      </c>
      <c r="D132" s="115" t="s">
        <v>43</v>
      </c>
      <c r="E132" s="119"/>
      <c r="F132" s="182"/>
      <c r="G132" s="105"/>
      <c r="H132" s="106"/>
      <c r="I132" s="106"/>
      <c r="J132" s="105"/>
      <c r="K132" s="105"/>
      <c r="L132" s="105"/>
      <c r="M132" s="105"/>
      <c r="N132" s="137"/>
      <c r="O132" s="199"/>
      <c r="P132" s="200"/>
      <c r="Q132" s="180"/>
      <c r="R132" s="180"/>
      <c r="S132" s="180"/>
      <c r="T132" s="180"/>
      <c r="U132" s="180"/>
      <c r="V132" s="200"/>
      <c r="W132" s="200"/>
      <c r="X132" s="180"/>
      <c r="Y132" s="180"/>
      <c r="Z132" s="180"/>
      <c r="AA132" s="180"/>
      <c r="AB132" s="180"/>
      <c r="AC132" s="200"/>
      <c r="AD132" s="200"/>
      <c r="AE132" s="180"/>
      <c r="AF132" s="180"/>
      <c r="AG132" s="180"/>
      <c r="AH132" s="180"/>
      <c r="AI132" s="180"/>
      <c r="AJ132" s="200"/>
      <c r="AK132" s="200"/>
      <c r="AL132" s="180"/>
      <c r="AM132" s="180"/>
      <c r="AN132" s="180"/>
      <c r="AO132" s="180"/>
      <c r="AP132" s="180"/>
      <c r="AQ132" s="200"/>
      <c r="AR132" s="200"/>
      <c r="AS132" s="180"/>
      <c r="AT132" s="46">
        <f>COUNTIF($O132:$AS132,"S")+COUNTIF($O132:$AS132,"迟")+COUNTIF($O132:$AS132,"忘")+COUNTIF($O132:$AS132,"差")+COUNTIF($O132:$AS132,"团")+COUNTIF($O132:$AS132,"年")+COUNTIF($O132:$AS132,"婚")+COUNTIF($O132:$AS132,"换")+COUNTIF($O132:$AS132,"丧")+COUNTIF($O132:$AS132,"事")+COUNTIF($O132:$AS132,"病")+COUNTIF($O132:$AS132,"缺")</f>
        <v>0</v>
      </c>
      <c r="AU132" s="47"/>
      <c r="AV132" s="53">
        <f>COUNTIF($E132:$AS132,"迟")</f>
        <v>0</v>
      </c>
      <c r="AW132" s="49">
        <f>COUNTIF($E132:$AS132,"忘")</f>
        <v>0</v>
      </c>
      <c r="AX132" s="49">
        <f>COUNTIF($E132:$AS132,"差")</f>
        <v>0</v>
      </c>
      <c r="AY132" s="49">
        <f>COUNTIF($E132:$AS132,"团")</f>
        <v>0</v>
      </c>
      <c r="AZ132" s="49">
        <f>COUNTIF($E132:$AS132,"换")</f>
        <v>0</v>
      </c>
      <c r="BA132" s="49">
        <f>COUNTIF($E132:$AS132,"缺")</f>
        <v>0</v>
      </c>
      <c r="BB132" s="49">
        <f>COUNTIF($E132:$AS132,"年")</f>
        <v>0</v>
      </c>
      <c r="BC132" s="49">
        <f>COUNTIF($E132:$AS132,"事")</f>
        <v>0</v>
      </c>
      <c r="BD132" s="49">
        <f>COUNTIF($E132:$AS132,"病")</f>
        <v>0</v>
      </c>
      <c r="BE132" s="49">
        <f>COUNTIF($E132:$AS132,"婚")</f>
        <v>0</v>
      </c>
      <c r="BF132" s="49">
        <f>COUNTIF($E132:$AS132,"产")</f>
        <v>0</v>
      </c>
      <c r="BG132" s="54">
        <f>COUNTIF($E132:$AS132,"丧")</f>
        <v>0</v>
      </c>
      <c r="BH132" s="5"/>
      <c r="BI132" s="5"/>
      <c r="BJ132" s="6"/>
      <c r="BK132" s="6"/>
    </row>
    <row r="133" spans="1:63" ht="15" customHeight="1" x14ac:dyDescent="0.15">
      <c r="A133" s="42">
        <f t="shared" si="5"/>
        <v>127</v>
      </c>
      <c r="B133" s="43" t="s">
        <v>117</v>
      </c>
      <c r="C133" s="75" t="s">
        <v>100</v>
      </c>
      <c r="D133" s="115" t="s">
        <v>43</v>
      </c>
      <c r="E133" s="119"/>
      <c r="F133" s="182"/>
      <c r="G133" s="105"/>
      <c r="H133" s="106"/>
      <c r="I133" s="106"/>
      <c r="J133" s="105"/>
      <c r="K133" s="105"/>
      <c r="L133" s="105"/>
      <c r="M133" s="105"/>
      <c r="N133" s="137"/>
      <c r="O133" s="199"/>
      <c r="P133" s="200"/>
      <c r="Q133" s="180"/>
      <c r="R133" s="180"/>
      <c r="S133" s="180"/>
      <c r="T133" s="180"/>
      <c r="U133" s="180"/>
      <c r="V133" s="200"/>
      <c r="W133" s="200"/>
      <c r="X133" s="180"/>
      <c r="Y133" s="180"/>
      <c r="Z133" s="180"/>
      <c r="AA133" s="180"/>
      <c r="AB133" s="180"/>
      <c r="AC133" s="200"/>
      <c r="AD133" s="200"/>
      <c r="AE133" s="180"/>
      <c r="AF133" s="180"/>
      <c r="AG133" s="180"/>
      <c r="AH133" s="180"/>
      <c r="AI133" s="180"/>
      <c r="AJ133" s="200"/>
      <c r="AK133" s="200"/>
      <c r="AL133" s="180"/>
      <c r="AM133" s="180"/>
      <c r="AN133" s="180"/>
      <c r="AO133" s="180"/>
      <c r="AP133" s="180"/>
      <c r="AQ133" s="200"/>
      <c r="AR133" s="200"/>
      <c r="AS133" s="180"/>
      <c r="AT133" s="46">
        <f>COUNTIF($O133:$AS133,"S")+COUNTIF($O133:$AS133,"迟")+COUNTIF($O133:$AS133,"忘")+COUNTIF($O133:$AS133,"差")+COUNTIF($O133:$AS133,"团")+COUNTIF($O133:$AS133,"年")+COUNTIF($O133:$AS133,"婚")+COUNTIF($O133:$AS133,"换")+COUNTIF($O133:$AS133,"丧")+COUNTIF($O133:$AS133,"事")+COUNTIF($O133:$AS133,"病")+COUNTIF($O133:$AS133,"缺")</f>
        <v>0</v>
      </c>
      <c r="AU133" s="47"/>
      <c r="AV133" s="53">
        <f>COUNTIF($E133:$AS133,"迟")</f>
        <v>0</v>
      </c>
      <c r="AW133" s="49">
        <f>COUNTIF($E133:$AS133,"忘")</f>
        <v>0</v>
      </c>
      <c r="AX133" s="49">
        <f>COUNTIF($E133:$AS133,"差")</f>
        <v>0</v>
      </c>
      <c r="AY133" s="49">
        <f>COUNTIF($E133:$AS133,"团")</f>
        <v>0</v>
      </c>
      <c r="AZ133" s="49">
        <f>COUNTIF($E133:$AS133,"换")</f>
        <v>0</v>
      </c>
      <c r="BA133" s="49">
        <f>COUNTIF($E133:$AS133,"缺")</f>
        <v>0</v>
      </c>
      <c r="BB133" s="49">
        <f>COUNTIF($E133:$AS133,"年")</f>
        <v>0</v>
      </c>
      <c r="BC133" s="49">
        <f>COUNTIF($E133:$AS133,"事")</f>
        <v>0</v>
      </c>
      <c r="BD133" s="49">
        <f>COUNTIF($E133:$AS133,"病")</f>
        <v>0</v>
      </c>
      <c r="BE133" s="49">
        <f>COUNTIF($E133:$AS133,"婚")</f>
        <v>0</v>
      </c>
      <c r="BF133" s="49">
        <f>COUNTIF($E133:$AS133,"产")</f>
        <v>0</v>
      </c>
      <c r="BG133" s="54">
        <f>COUNTIF($E133:$AS133,"丧")</f>
        <v>0</v>
      </c>
      <c r="BH133" s="5"/>
      <c r="BI133" s="5"/>
      <c r="BJ133" s="6"/>
      <c r="BK133" s="6"/>
    </row>
    <row r="134" spans="1:63" ht="15" customHeight="1" x14ac:dyDescent="0.15">
      <c r="A134" s="42">
        <f t="shared" si="5"/>
        <v>128</v>
      </c>
      <c r="B134" s="43" t="s">
        <v>117</v>
      </c>
      <c r="C134" s="76" t="s">
        <v>217</v>
      </c>
      <c r="D134" s="77" t="s">
        <v>43</v>
      </c>
      <c r="E134" s="119"/>
      <c r="F134" s="182"/>
      <c r="G134" s="105"/>
      <c r="H134" s="106"/>
      <c r="I134" s="106"/>
      <c r="J134" s="105"/>
      <c r="K134" s="105"/>
      <c r="L134" s="105"/>
      <c r="M134" s="105"/>
      <c r="N134" s="137"/>
      <c r="O134" s="199"/>
      <c r="P134" s="200"/>
      <c r="Q134" s="180"/>
      <c r="R134" s="180"/>
      <c r="S134" s="180"/>
      <c r="T134" s="180"/>
      <c r="U134" s="180"/>
      <c r="V134" s="200"/>
      <c r="W134" s="200"/>
      <c r="X134" s="180"/>
      <c r="Y134" s="180"/>
      <c r="Z134" s="180"/>
      <c r="AA134" s="180"/>
      <c r="AB134" s="180"/>
      <c r="AC134" s="200"/>
      <c r="AD134" s="200"/>
      <c r="AE134" s="180"/>
      <c r="AF134" s="180"/>
      <c r="AG134" s="180"/>
      <c r="AH134" s="180"/>
      <c r="AI134" s="180"/>
      <c r="AJ134" s="200"/>
      <c r="AK134" s="200"/>
      <c r="AL134" s="180"/>
      <c r="AM134" s="180"/>
      <c r="AN134" s="180"/>
      <c r="AO134" s="180"/>
      <c r="AP134" s="180"/>
      <c r="AQ134" s="200"/>
      <c r="AR134" s="200"/>
      <c r="AS134" s="180"/>
      <c r="AT134" s="46">
        <f>COUNTIF($O134:$AS134,"S")+COUNTIF($O134:$AS134,"迟")+COUNTIF($O134:$AS134,"忘")+COUNTIF($O134:$AS134,"差")+COUNTIF($O134:$AS134,"团")+COUNTIF($O134:$AS134,"年")+COUNTIF($O134:$AS134,"婚")+COUNTIF($O134:$AS134,"换")+COUNTIF($O134:$AS134,"丧")+COUNTIF($O134:$AS134,"事")+COUNTIF($O134:$AS134,"病")+COUNTIF($O134:$AS134,"缺")</f>
        <v>0</v>
      </c>
      <c r="AU134" s="47"/>
      <c r="AV134" s="53">
        <f>COUNTIF($E134:$AS134,"迟")</f>
        <v>0</v>
      </c>
      <c r="AW134" s="49">
        <f>COUNTIF($E134:$AS134,"忘")</f>
        <v>0</v>
      </c>
      <c r="AX134" s="49">
        <f>COUNTIF($E134:$AS134,"差")</f>
        <v>0</v>
      </c>
      <c r="AY134" s="49">
        <f>COUNTIF($E134:$AS134,"团")</f>
        <v>0</v>
      </c>
      <c r="AZ134" s="49">
        <f>COUNTIF($E134:$AS134,"换")</f>
        <v>0</v>
      </c>
      <c r="BA134" s="49">
        <f>COUNTIF($E134:$AS134,"缺")</f>
        <v>0</v>
      </c>
      <c r="BB134" s="49">
        <f>COUNTIF($E134:$AS134,"年")</f>
        <v>0</v>
      </c>
      <c r="BC134" s="49">
        <f>COUNTIF($E134:$AS134,"事")</f>
        <v>0</v>
      </c>
      <c r="BD134" s="49">
        <f>COUNTIF($E134:$AS134,"病")</f>
        <v>0</v>
      </c>
      <c r="BE134" s="49">
        <f>COUNTIF($E134:$AS134,"婚")</f>
        <v>0</v>
      </c>
      <c r="BF134" s="49">
        <f>COUNTIF($E134:$AS134,"产")</f>
        <v>0</v>
      </c>
      <c r="BG134" s="54">
        <f>COUNTIF($E134:$AS134,"丧")</f>
        <v>0</v>
      </c>
      <c r="BH134" s="5"/>
      <c r="BI134" s="5"/>
      <c r="BJ134" s="6"/>
      <c r="BK134" s="6"/>
    </row>
    <row r="135" spans="1:63" ht="15" customHeight="1" x14ac:dyDescent="0.15">
      <c r="A135" s="42">
        <f t="shared" ref="A135:A194" si="6">ROW()-6</f>
        <v>129</v>
      </c>
      <c r="B135" s="43" t="s">
        <v>117</v>
      </c>
      <c r="C135" s="75" t="s">
        <v>101</v>
      </c>
      <c r="D135" s="115" t="s">
        <v>43</v>
      </c>
      <c r="E135" s="119"/>
      <c r="F135" s="182"/>
      <c r="G135" s="105"/>
      <c r="H135" s="106"/>
      <c r="I135" s="106"/>
      <c r="J135" s="105"/>
      <c r="K135" s="105"/>
      <c r="L135" s="105"/>
      <c r="M135" s="105"/>
      <c r="N135" s="137"/>
      <c r="O135" s="199"/>
      <c r="P135" s="200"/>
      <c r="Q135" s="180"/>
      <c r="R135" s="180"/>
      <c r="S135" s="180"/>
      <c r="T135" s="180"/>
      <c r="U135" s="180"/>
      <c r="V135" s="200"/>
      <c r="W135" s="200"/>
      <c r="X135" s="180"/>
      <c r="Y135" s="180"/>
      <c r="Z135" s="180"/>
      <c r="AA135" s="180"/>
      <c r="AB135" s="180"/>
      <c r="AC135" s="200"/>
      <c r="AD135" s="200"/>
      <c r="AE135" s="180"/>
      <c r="AF135" s="180"/>
      <c r="AG135" s="180"/>
      <c r="AH135" s="180"/>
      <c r="AI135" s="180"/>
      <c r="AJ135" s="200"/>
      <c r="AK135" s="200"/>
      <c r="AL135" s="180"/>
      <c r="AM135" s="180"/>
      <c r="AN135" s="180"/>
      <c r="AO135" s="180"/>
      <c r="AP135" s="180"/>
      <c r="AQ135" s="200"/>
      <c r="AR135" s="200"/>
      <c r="AS135" s="180"/>
      <c r="AT135" s="46">
        <f>COUNTIF($O135:$AS135,"S")+COUNTIF($O135:$AS135,"迟")+COUNTIF($O135:$AS135,"忘")+COUNTIF($O135:$AS135,"差")+COUNTIF($O135:$AS135,"团")+COUNTIF($O135:$AS135,"年")+COUNTIF($O135:$AS135,"婚")+COUNTIF($O135:$AS135,"换")+COUNTIF($O135:$AS135,"丧")+COUNTIF($O135:$AS135,"事")+COUNTIF($O135:$AS135,"病")+COUNTIF($O135:$AS135,"缺")</f>
        <v>0</v>
      </c>
      <c r="AU135" s="47"/>
      <c r="AV135" s="53">
        <f>COUNTIF($E135:$AS135,"迟")</f>
        <v>0</v>
      </c>
      <c r="AW135" s="49">
        <f>COUNTIF($E135:$AS135,"忘")</f>
        <v>0</v>
      </c>
      <c r="AX135" s="49">
        <f>COUNTIF($E135:$AS135,"差")</f>
        <v>0</v>
      </c>
      <c r="AY135" s="49">
        <f>COUNTIF($E135:$AS135,"团")</f>
        <v>0</v>
      </c>
      <c r="AZ135" s="49">
        <f>COUNTIF($E135:$AS135,"换")</f>
        <v>0</v>
      </c>
      <c r="BA135" s="49">
        <f>COUNTIF($E135:$AS135,"缺")</f>
        <v>0</v>
      </c>
      <c r="BB135" s="49">
        <f>COUNTIF($E135:$AS135,"年")</f>
        <v>0</v>
      </c>
      <c r="BC135" s="49">
        <f>COUNTIF($E135:$AS135,"事")</f>
        <v>0</v>
      </c>
      <c r="BD135" s="49">
        <f>COUNTIF($E135:$AS135,"病")</f>
        <v>0</v>
      </c>
      <c r="BE135" s="49">
        <f>COUNTIF($E135:$AS135,"婚")</f>
        <v>0</v>
      </c>
      <c r="BF135" s="49">
        <f>COUNTIF($E135:$AS135,"产")</f>
        <v>0</v>
      </c>
      <c r="BG135" s="54">
        <f>COUNTIF($E135:$AS135,"丧")</f>
        <v>0</v>
      </c>
      <c r="BH135" s="5"/>
      <c r="BI135" s="5"/>
      <c r="BJ135" s="6"/>
      <c r="BK135" s="6"/>
    </row>
    <row r="136" spans="1:63" ht="15" customHeight="1" x14ac:dyDescent="0.15">
      <c r="A136" s="42">
        <f t="shared" si="6"/>
        <v>130</v>
      </c>
      <c r="B136" s="43" t="s">
        <v>117</v>
      </c>
      <c r="C136" s="75" t="s">
        <v>102</v>
      </c>
      <c r="D136" s="115" t="s">
        <v>43</v>
      </c>
      <c r="E136" s="126"/>
      <c r="F136" s="184"/>
      <c r="G136" s="127"/>
      <c r="H136" s="133"/>
      <c r="I136" s="133"/>
      <c r="J136" s="127"/>
      <c r="K136" s="127"/>
      <c r="L136" s="127"/>
      <c r="M136" s="127"/>
      <c r="N136" s="140"/>
      <c r="O136" s="206"/>
      <c r="P136" s="207"/>
      <c r="Q136" s="208"/>
      <c r="R136" s="208"/>
      <c r="S136" s="208"/>
      <c r="T136" s="208"/>
      <c r="U136" s="180"/>
      <c r="V136" s="200"/>
      <c r="W136" s="207"/>
      <c r="X136" s="208"/>
      <c r="Y136" s="208"/>
      <c r="Z136" s="208"/>
      <c r="AA136" s="208"/>
      <c r="AB136" s="180"/>
      <c r="AC136" s="200"/>
      <c r="AD136" s="207"/>
      <c r="AE136" s="208"/>
      <c r="AF136" s="208"/>
      <c r="AG136" s="208"/>
      <c r="AH136" s="208"/>
      <c r="AI136" s="180"/>
      <c r="AJ136" s="200"/>
      <c r="AK136" s="207"/>
      <c r="AL136" s="208"/>
      <c r="AM136" s="208"/>
      <c r="AN136" s="208"/>
      <c r="AO136" s="208"/>
      <c r="AP136" s="180"/>
      <c r="AQ136" s="200"/>
      <c r="AR136" s="207"/>
      <c r="AS136" s="208"/>
      <c r="AT136" s="46">
        <f>COUNTIF($O136:$AS136,"S")+COUNTIF($O136:$AS136,"迟")+COUNTIF($O136:$AS136,"忘")+COUNTIF($O136:$AS136,"差")+COUNTIF($O136:$AS136,"团")+COUNTIF($O136:$AS136,"年")+COUNTIF($O136:$AS136,"婚")+COUNTIF($O136:$AS136,"换")+COUNTIF($O136:$AS136,"丧")+COUNTIF($O136:$AS136,"事")+COUNTIF($O136:$AS136,"病")+COUNTIF($O136:$AS136,"缺")</f>
        <v>0</v>
      </c>
      <c r="AU136" s="47"/>
      <c r="AV136" s="53">
        <f>COUNTIF($E136:$AS136,"迟")</f>
        <v>0</v>
      </c>
      <c r="AW136" s="49">
        <f>COUNTIF($E136:$AS136,"忘")</f>
        <v>0</v>
      </c>
      <c r="AX136" s="49">
        <f>COUNTIF($E136:$AS136,"差")</f>
        <v>0</v>
      </c>
      <c r="AY136" s="49">
        <f>COUNTIF($E136:$AS136,"团")</f>
        <v>0</v>
      </c>
      <c r="AZ136" s="49">
        <f>COUNTIF($E136:$AS136,"换")</f>
        <v>0</v>
      </c>
      <c r="BA136" s="49">
        <f>COUNTIF($E136:$AS136,"缺")</f>
        <v>0</v>
      </c>
      <c r="BB136" s="49">
        <f>COUNTIF($E136:$AS136,"年")</f>
        <v>0</v>
      </c>
      <c r="BC136" s="49">
        <f>COUNTIF($E136:$AS136,"事")</f>
        <v>0</v>
      </c>
      <c r="BD136" s="49">
        <f>COUNTIF($E136:$AS136,"病")</f>
        <v>0</v>
      </c>
      <c r="BE136" s="49">
        <f>COUNTIF($E136:$AS136,"婚")</f>
        <v>0</v>
      </c>
      <c r="BF136" s="49">
        <f>COUNTIF($E136:$AS136,"产")</f>
        <v>0</v>
      </c>
      <c r="BG136" s="54">
        <f>COUNTIF($E136:$AS136,"丧")</f>
        <v>0</v>
      </c>
      <c r="BH136" s="5"/>
      <c r="BI136" s="5"/>
      <c r="BJ136" s="6"/>
      <c r="BK136" s="6"/>
    </row>
    <row r="137" spans="1:63" ht="15" customHeight="1" x14ac:dyDescent="0.15">
      <c r="A137" s="42">
        <f t="shared" si="6"/>
        <v>131</v>
      </c>
      <c r="B137" s="43" t="s">
        <v>117</v>
      </c>
      <c r="C137" s="75" t="s">
        <v>103</v>
      </c>
      <c r="D137" s="115" t="s">
        <v>43</v>
      </c>
      <c r="E137" s="119"/>
      <c r="F137" s="182"/>
      <c r="G137" s="105"/>
      <c r="H137" s="106"/>
      <c r="I137" s="106"/>
      <c r="J137" s="105"/>
      <c r="K137" s="105"/>
      <c r="L137" s="105"/>
      <c r="M137" s="105"/>
      <c r="N137" s="137"/>
      <c r="O137" s="199"/>
      <c r="P137" s="200"/>
      <c r="Q137" s="180"/>
      <c r="R137" s="180"/>
      <c r="S137" s="180"/>
      <c r="T137" s="180"/>
      <c r="U137" s="180"/>
      <c r="V137" s="200"/>
      <c r="W137" s="200"/>
      <c r="X137" s="180"/>
      <c r="Y137" s="180"/>
      <c r="Z137" s="180"/>
      <c r="AA137" s="180"/>
      <c r="AB137" s="180"/>
      <c r="AC137" s="200"/>
      <c r="AD137" s="200"/>
      <c r="AE137" s="180"/>
      <c r="AF137" s="180"/>
      <c r="AG137" s="180"/>
      <c r="AH137" s="180"/>
      <c r="AI137" s="180"/>
      <c r="AJ137" s="200"/>
      <c r="AK137" s="200"/>
      <c r="AL137" s="180"/>
      <c r="AM137" s="180"/>
      <c r="AN137" s="180"/>
      <c r="AO137" s="180"/>
      <c r="AP137" s="180"/>
      <c r="AQ137" s="200"/>
      <c r="AR137" s="200"/>
      <c r="AS137" s="180"/>
      <c r="AT137" s="46">
        <f>COUNTIF($O137:$AS137,"S")+COUNTIF($O137:$AS137,"迟")+COUNTIF($O137:$AS137,"忘")+COUNTIF($O137:$AS137,"差")+COUNTIF($O137:$AS137,"团")+COUNTIF($O137:$AS137,"年")+COUNTIF($O137:$AS137,"婚")+COUNTIF($O137:$AS137,"换")+COUNTIF($O137:$AS137,"丧")+COUNTIF($O137:$AS137,"事")+COUNTIF($O137:$AS137,"病")+COUNTIF($O137:$AS137,"缺")</f>
        <v>0</v>
      </c>
      <c r="AU137" s="47"/>
      <c r="AV137" s="53">
        <f>COUNTIF($E137:$AS137,"迟")</f>
        <v>0</v>
      </c>
      <c r="AW137" s="49">
        <f>COUNTIF($E137:$AS137,"忘")</f>
        <v>0</v>
      </c>
      <c r="AX137" s="49">
        <f>COUNTIF($E137:$AS137,"差")</f>
        <v>0</v>
      </c>
      <c r="AY137" s="49">
        <f>COUNTIF($E137:$AS137,"团")</f>
        <v>0</v>
      </c>
      <c r="AZ137" s="49">
        <f>COUNTIF($E137:$AS137,"换")</f>
        <v>0</v>
      </c>
      <c r="BA137" s="49">
        <f>COUNTIF($E137:$AS137,"缺")</f>
        <v>0</v>
      </c>
      <c r="BB137" s="49">
        <f>COUNTIF($E137:$AS137,"年")</f>
        <v>0</v>
      </c>
      <c r="BC137" s="49">
        <f>COUNTIF($E137:$AS137,"事")</f>
        <v>0</v>
      </c>
      <c r="BD137" s="49">
        <f>COUNTIF($E137:$AS137,"病")</f>
        <v>0</v>
      </c>
      <c r="BE137" s="49">
        <f>COUNTIF($E137:$AS137,"婚")</f>
        <v>0</v>
      </c>
      <c r="BF137" s="49">
        <f>COUNTIF($E137:$AS137,"产")</f>
        <v>0</v>
      </c>
      <c r="BG137" s="54">
        <f>COUNTIF($E137:$AS137,"丧")</f>
        <v>0</v>
      </c>
      <c r="BH137" s="5"/>
      <c r="BI137" s="5"/>
      <c r="BJ137" s="6"/>
      <c r="BK137" s="6"/>
    </row>
    <row r="138" spans="1:63" ht="15" customHeight="1" x14ac:dyDescent="0.15">
      <c r="A138" s="42">
        <f t="shared" si="6"/>
        <v>132</v>
      </c>
      <c r="B138" s="43" t="s">
        <v>117</v>
      </c>
      <c r="C138" s="78" t="s">
        <v>214</v>
      </c>
      <c r="D138" s="77" t="s">
        <v>43</v>
      </c>
      <c r="E138" s="119"/>
      <c r="F138" s="182"/>
      <c r="G138" s="105"/>
      <c r="H138" s="106"/>
      <c r="I138" s="106"/>
      <c r="J138" s="105"/>
      <c r="K138" s="105"/>
      <c r="L138" s="105"/>
      <c r="M138" s="105"/>
      <c r="N138" s="137"/>
      <c r="O138" s="199"/>
      <c r="P138" s="200"/>
      <c r="Q138" s="180"/>
      <c r="R138" s="180"/>
      <c r="S138" s="180"/>
      <c r="T138" s="180"/>
      <c r="U138" s="180"/>
      <c r="V138" s="200"/>
      <c r="W138" s="200"/>
      <c r="X138" s="180"/>
      <c r="Y138" s="180"/>
      <c r="Z138" s="180"/>
      <c r="AA138" s="180"/>
      <c r="AB138" s="180"/>
      <c r="AC138" s="200"/>
      <c r="AD138" s="200"/>
      <c r="AE138" s="180"/>
      <c r="AF138" s="180"/>
      <c r="AG138" s="180"/>
      <c r="AH138" s="180"/>
      <c r="AI138" s="180"/>
      <c r="AJ138" s="200"/>
      <c r="AK138" s="200"/>
      <c r="AL138" s="180"/>
      <c r="AM138" s="180"/>
      <c r="AN138" s="180"/>
      <c r="AO138" s="180"/>
      <c r="AP138" s="180"/>
      <c r="AQ138" s="200"/>
      <c r="AR138" s="200"/>
      <c r="AS138" s="180"/>
      <c r="AT138" s="46">
        <f>COUNTIF($O138:$AS138,"S")+COUNTIF($O138:$AS138,"迟")+COUNTIF($O138:$AS138,"忘")+COUNTIF($O138:$AS138,"差")+COUNTIF($O138:$AS138,"团")+COUNTIF($O138:$AS138,"年")+COUNTIF($O138:$AS138,"婚")+COUNTIF($O138:$AS138,"换")+COUNTIF($O138:$AS138,"丧")+COUNTIF($O138:$AS138,"事")+COUNTIF($O138:$AS138,"病")+COUNTIF($O138:$AS138,"缺")</f>
        <v>0</v>
      </c>
      <c r="AU138" s="47"/>
      <c r="AV138" s="53">
        <f>COUNTIF($E138:$AS138,"迟")</f>
        <v>0</v>
      </c>
      <c r="AW138" s="49">
        <f>COUNTIF($E138:$AS138,"忘")</f>
        <v>0</v>
      </c>
      <c r="AX138" s="49">
        <f>COUNTIF($E138:$AS138,"差")</f>
        <v>0</v>
      </c>
      <c r="AY138" s="49">
        <f>COUNTIF($E138:$AS138,"团")</f>
        <v>0</v>
      </c>
      <c r="AZ138" s="49">
        <f>COUNTIF($E138:$AS138,"换")</f>
        <v>0</v>
      </c>
      <c r="BA138" s="49">
        <f>COUNTIF($E138:$AS138,"缺")</f>
        <v>0</v>
      </c>
      <c r="BB138" s="49">
        <f>COUNTIF($E138:$AS138,"年")</f>
        <v>0</v>
      </c>
      <c r="BC138" s="49">
        <f>COUNTIF($E138:$AS138,"事")</f>
        <v>0</v>
      </c>
      <c r="BD138" s="49">
        <f>COUNTIF($E138:$AS138,"病")</f>
        <v>0</v>
      </c>
      <c r="BE138" s="49">
        <f>COUNTIF($E138:$AS138,"婚")</f>
        <v>0</v>
      </c>
      <c r="BF138" s="49">
        <f>COUNTIF($E138:$AS138,"产")</f>
        <v>0</v>
      </c>
      <c r="BG138" s="54">
        <f>COUNTIF($E138:$AS138,"丧")</f>
        <v>0</v>
      </c>
      <c r="BH138" s="5"/>
      <c r="BI138" s="5"/>
      <c r="BJ138" s="6"/>
      <c r="BK138" s="6"/>
    </row>
    <row r="139" spans="1:63" ht="15" customHeight="1" x14ac:dyDescent="0.15">
      <c r="A139" s="42">
        <f t="shared" si="6"/>
        <v>133</v>
      </c>
      <c r="B139" s="43" t="s">
        <v>117</v>
      </c>
      <c r="C139" s="78" t="s">
        <v>104</v>
      </c>
      <c r="D139" s="77" t="s">
        <v>219</v>
      </c>
      <c r="E139" s="119"/>
      <c r="F139" s="182"/>
      <c r="G139" s="105"/>
      <c r="H139" s="106"/>
      <c r="I139" s="106"/>
      <c r="J139" s="105"/>
      <c r="K139" s="105"/>
      <c r="L139" s="105"/>
      <c r="M139" s="105"/>
      <c r="N139" s="137"/>
      <c r="O139" s="199"/>
      <c r="P139" s="200"/>
      <c r="Q139" s="180"/>
      <c r="R139" s="180"/>
      <c r="S139" s="180"/>
      <c r="T139" s="180"/>
      <c r="U139" s="180"/>
      <c r="V139" s="200"/>
      <c r="W139" s="200"/>
      <c r="X139" s="180"/>
      <c r="Y139" s="180"/>
      <c r="Z139" s="180"/>
      <c r="AA139" s="180"/>
      <c r="AB139" s="180"/>
      <c r="AC139" s="200"/>
      <c r="AD139" s="200"/>
      <c r="AE139" s="180"/>
      <c r="AF139" s="180"/>
      <c r="AG139" s="180"/>
      <c r="AH139" s="180"/>
      <c r="AI139" s="180"/>
      <c r="AJ139" s="200"/>
      <c r="AK139" s="200"/>
      <c r="AL139" s="180"/>
      <c r="AM139" s="180"/>
      <c r="AN139" s="180"/>
      <c r="AO139" s="180"/>
      <c r="AP139" s="180"/>
      <c r="AQ139" s="200"/>
      <c r="AR139" s="200"/>
      <c r="AS139" s="180"/>
      <c r="AT139" s="46">
        <f>COUNTIF($O139:$AS139,"S")+COUNTIF($O139:$AS139,"迟")+COUNTIF($O139:$AS139,"忘")+COUNTIF($O139:$AS139,"差")+COUNTIF($O139:$AS139,"团")+COUNTIF($O139:$AS139,"年")+COUNTIF($O139:$AS139,"婚")+COUNTIF($O139:$AS139,"换")+COUNTIF($O139:$AS139,"丧")+COUNTIF($O139:$AS139,"事")+COUNTIF($O139:$AS139,"病")+COUNTIF($O139:$AS139,"缺")</f>
        <v>0</v>
      </c>
      <c r="AU139" s="47"/>
      <c r="AV139" s="53">
        <f>COUNTIF($E139:$AS139,"迟")</f>
        <v>0</v>
      </c>
      <c r="AW139" s="49">
        <f>COUNTIF($E139:$AS139,"忘")</f>
        <v>0</v>
      </c>
      <c r="AX139" s="49">
        <f>COUNTIF($E139:$AS139,"差")</f>
        <v>0</v>
      </c>
      <c r="AY139" s="49">
        <f>COUNTIF($E139:$AS139,"团")</f>
        <v>0</v>
      </c>
      <c r="AZ139" s="49">
        <f>COUNTIF($E139:$AS139,"换")</f>
        <v>0</v>
      </c>
      <c r="BA139" s="49">
        <f>COUNTIF($E139:$AS139,"缺")</f>
        <v>0</v>
      </c>
      <c r="BB139" s="49">
        <f>COUNTIF($E139:$AS139,"年")</f>
        <v>0</v>
      </c>
      <c r="BC139" s="49">
        <f>COUNTIF($E139:$AS139,"事")</f>
        <v>0</v>
      </c>
      <c r="BD139" s="49">
        <f>COUNTIF($E139:$AS139,"病")</f>
        <v>0</v>
      </c>
      <c r="BE139" s="49">
        <f>COUNTIF($E139:$AS139,"婚")</f>
        <v>0</v>
      </c>
      <c r="BF139" s="49">
        <f>COUNTIF($E139:$AS139,"产")</f>
        <v>0</v>
      </c>
      <c r="BG139" s="54">
        <f>COUNTIF($E139:$AS139,"丧")</f>
        <v>0</v>
      </c>
      <c r="BH139" s="5"/>
      <c r="BI139" s="5"/>
      <c r="BJ139" s="6"/>
      <c r="BK139" s="6"/>
    </row>
    <row r="140" spans="1:63" ht="15" customHeight="1" x14ac:dyDescent="0.15">
      <c r="A140" s="42">
        <f t="shared" si="6"/>
        <v>134</v>
      </c>
      <c r="B140" s="43" t="s">
        <v>117</v>
      </c>
      <c r="C140" s="75" t="s">
        <v>105</v>
      </c>
      <c r="D140" s="115" t="s">
        <v>43</v>
      </c>
      <c r="E140" s="119"/>
      <c r="F140" s="182"/>
      <c r="G140" s="105"/>
      <c r="H140" s="106"/>
      <c r="I140" s="106"/>
      <c r="J140" s="105"/>
      <c r="K140" s="105"/>
      <c r="L140" s="105"/>
      <c r="M140" s="105"/>
      <c r="N140" s="137"/>
      <c r="O140" s="199"/>
      <c r="P140" s="200"/>
      <c r="Q140" s="181"/>
      <c r="R140" s="181"/>
      <c r="S140" s="181"/>
      <c r="T140" s="181"/>
      <c r="U140" s="180"/>
      <c r="V140" s="200"/>
      <c r="W140" s="200"/>
      <c r="X140" s="181"/>
      <c r="Y140" s="181"/>
      <c r="Z140" s="181"/>
      <c r="AA140" s="181"/>
      <c r="AB140" s="180"/>
      <c r="AC140" s="200"/>
      <c r="AD140" s="200"/>
      <c r="AE140" s="181"/>
      <c r="AF140" s="181"/>
      <c r="AG140" s="181"/>
      <c r="AH140" s="181"/>
      <c r="AI140" s="180"/>
      <c r="AJ140" s="200"/>
      <c r="AK140" s="200"/>
      <c r="AL140" s="181"/>
      <c r="AM140" s="181"/>
      <c r="AN140" s="181"/>
      <c r="AO140" s="181"/>
      <c r="AP140" s="180"/>
      <c r="AQ140" s="200"/>
      <c r="AR140" s="200"/>
      <c r="AS140" s="209"/>
      <c r="AT140" s="46">
        <f>COUNTIF($O140:$AS140,"S")+COUNTIF($O140:$AS140,"迟")+COUNTIF($O140:$AS140,"忘")+COUNTIF($O140:$AS140,"差")+COUNTIF($O140:$AS140,"团")+COUNTIF($O140:$AS140,"年")+COUNTIF($O140:$AS140,"婚")+COUNTIF($O140:$AS140,"换")+COUNTIF($O140:$AS140,"丧")+COUNTIF($O140:$AS140,"事")+COUNTIF($O140:$AS140,"病")+COUNTIF($O140:$AS140,"缺")</f>
        <v>0</v>
      </c>
      <c r="AU140" s="47"/>
      <c r="AV140" s="53">
        <f>COUNTIF($E140:$AS140,"迟")</f>
        <v>0</v>
      </c>
      <c r="AW140" s="49">
        <f>COUNTIF($E140:$AS140,"忘")</f>
        <v>0</v>
      </c>
      <c r="AX140" s="49">
        <f>COUNTIF($E140:$AS140,"差")</f>
        <v>0</v>
      </c>
      <c r="AY140" s="49">
        <f>COUNTIF($E140:$AS140,"团")</f>
        <v>0</v>
      </c>
      <c r="AZ140" s="49">
        <f>COUNTIF($E140:$AS140,"换")</f>
        <v>0</v>
      </c>
      <c r="BA140" s="49">
        <f>COUNTIF($E140:$AS140,"缺")</f>
        <v>0</v>
      </c>
      <c r="BB140" s="49">
        <f>COUNTIF($E140:$AS140,"年")</f>
        <v>0</v>
      </c>
      <c r="BC140" s="49">
        <f>COUNTIF($E140:$AS140,"事")</f>
        <v>0</v>
      </c>
      <c r="BD140" s="49">
        <f>COUNTIF($E140:$AS140,"病")</f>
        <v>0</v>
      </c>
      <c r="BE140" s="49">
        <f>COUNTIF($E140:$AS140,"婚")</f>
        <v>0</v>
      </c>
      <c r="BF140" s="49">
        <f>COUNTIF($E140:$AS140,"产")</f>
        <v>0</v>
      </c>
      <c r="BG140" s="54">
        <f>COUNTIF($E140:$AS140,"丧")</f>
        <v>0</v>
      </c>
      <c r="BH140" s="5"/>
      <c r="BI140" s="5"/>
      <c r="BJ140" s="6"/>
      <c r="BK140" s="6"/>
    </row>
    <row r="141" spans="1:63" ht="15" customHeight="1" x14ac:dyDescent="0.15">
      <c r="A141" s="42">
        <f t="shared" si="6"/>
        <v>135</v>
      </c>
      <c r="B141" s="43" t="s">
        <v>117</v>
      </c>
      <c r="C141" s="76" t="s">
        <v>106</v>
      </c>
      <c r="D141" s="77" t="s">
        <v>43</v>
      </c>
      <c r="E141" s="119"/>
      <c r="F141" s="182"/>
      <c r="G141" s="105"/>
      <c r="H141" s="106"/>
      <c r="I141" s="106"/>
      <c r="J141" s="105"/>
      <c r="K141" s="105"/>
      <c r="L141" s="105"/>
      <c r="M141" s="105"/>
      <c r="N141" s="137"/>
      <c r="O141" s="199"/>
      <c r="P141" s="200"/>
      <c r="Q141" s="208"/>
      <c r="R141" s="208"/>
      <c r="S141" s="208"/>
      <c r="T141" s="208"/>
      <c r="U141" s="180"/>
      <c r="V141" s="200"/>
      <c r="W141" s="207"/>
      <c r="X141" s="208"/>
      <c r="Y141" s="208"/>
      <c r="Z141" s="208"/>
      <c r="AA141" s="208"/>
      <c r="AB141" s="180"/>
      <c r="AC141" s="200"/>
      <c r="AD141" s="207"/>
      <c r="AE141" s="208"/>
      <c r="AF141" s="208"/>
      <c r="AG141" s="208"/>
      <c r="AH141" s="208"/>
      <c r="AI141" s="180"/>
      <c r="AJ141" s="200"/>
      <c r="AK141" s="207"/>
      <c r="AL141" s="208"/>
      <c r="AM141" s="208"/>
      <c r="AN141" s="208"/>
      <c r="AO141" s="208"/>
      <c r="AP141" s="180"/>
      <c r="AQ141" s="200"/>
      <c r="AR141" s="207"/>
      <c r="AS141" s="208"/>
      <c r="AT141" s="46">
        <f>COUNTIF($O141:$AS141,"S")+COUNTIF($O141:$AS141,"迟")+COUNTIF($O141:$AS141,"忘")+COUNTIF($O141:$AS141,"差")+COUNTIF($O141:$AS141,"团")+COUNTIF($O141:$AS141,"年")+COUNTIF($O141:$AS141,"婚")+COUNTIF($O141:$AS141,"换")+COUNTIF($O141:$AS141,"丧")+COUNTIF($O141:$AS141,"事")+COUNTIF($O141:$AS141,"病")+COUNTIF($O141:$AS141,"缺")</f>
        <v>0</v>
      </c>
      <c r="AU141" s="47"/>
      <c r="AV141" s="53">
        <f>COUNTIF($E141:$AS141,"迟")</f>
        <v>0</v>
      </c>
      <c r="AW141" s="49">
        <f>COUNTIF($E141:$AS141,"忘")</f>
        <v>0</v>
      </c>
      <c r="AX141" s="49">
        <f>COUNTIF($E141:$AS141,"差")</f>
        <v>0</v>
      </c>
      <c r="AY141" s="49">
        <f>COUNTIF($E141:$AS141,"团")</f>
        <v>0</v>
      </c>
      <c r="AZ141" s="49">
        <f>COUNTIF($E141:$AS141,"换")</f>
        <v>0</v>
      </c>
      <c r="BA141" s="49">
        <f>COUNTIF($E141:$AS141,"缺")</f>
        <v>0</v>
      </c>
      <c r="BB141" s="49">
        <f>COUNTIF($E141:$AS141,"年")</f>
        <v>0</v>
      </c>
      <c r="BC141" s="49">
        <f>COUNTIF($E141:$AS141,"事")</f>
        <v>0</v>
      </c>
      <c r="BD141" s="49">
        <f>COUNTIF($E141:$AS141,"病")</f>
        <v>0</v>
      </c>
      <c r="BE141" s="49">
        <f>COUNTIF($E141:$AS141,"婚")</f>
        <v>0</v>
      </c>
      <c r="BF141" s="49">
        <f>COUNTIF($E141:$AS141,"产")</f>
        <v>0</v>
      </c>
      <c r="BG141" s="54">
        <f>COUNTIF($E141:$AS141,"丧")</f>
        <v>0</v>
      </c>
      <c r="BH141" s="5"/>
      <c r="BI141" s="5"/>
      <c r="BJ141" s="6"/>
      <c r="BK141" s="6"/>
    </row>
    <row r="142" spans="1:63" ht="15" customHeight="1" x14ac:dyDescent="0.15">
      <c r="A142" s="42">
        <f t="shared" si="6"/>
        <v>136</v>
      </c>
      <c r="B142" s="43" t="s">
        <v>117</v>
      </c>
      <c r="C142" s="109" t="s">
        <v>107</v>
      </c>
      <c r="D142" s="115" t="s">
        <v>43</v>
      </c>
      <c r="E142" s="119"/>
      <c r="F142" s="182"/>
      <c r="G142" s="105"/>
      <c r="H142" s="106"/>
      <c r="I142" s="106"/>
      <c r="J142" s="105"/>
      <c r="K142" s="105"/>
      <c r="L142" s="105"/>
      <c r="M142" s="105"/>
      <c r="N142" s="137"/>
      <c r="O142" s="199"/>
      <c r="P142" s="200"/>
      <c r="Q142" s="180"/>
      <c r="R142" s="181"/>
      <c r="S142" s="181"/>
      <c r="T142" s="180"/>
      <c r="U142" s="180"/>
      <c r="V142" s="200"/>
      <c r="W142" s="207"/>
      <c r="X142" s="208"/>
      <c r="Y142" s="180"/>
      <c r="Z142" s="180"/>
      <c r="AA142" s="180"/>
      <c r="AB142" s="180"/>
      <c r="AC142" s="200"/>
      <c r="AD142" s="200"/>
      <c r="AE142" s="180"/>
      <c r="AF142" s="180"/>
      <c r="AG142" s="180"/>
      <c r="AH142" s="180"/>
      <c r="AI142" s="180"/>
      <c r="AJ142" s="200"/>
      <c r="AK142" s="207"/>
      <c r="AL142" s="208"/>
      <c r="AM142" s="181"/>
      <c r="AN142" s="181"/>
      <c r="AO142" s="181"/>
      <c r="AP142" s="180"/>
      <c r="AQ142" s="200"/>
      <c r="AR142" s="200"/>
      <c r="AS142" s="209"/>
      <c r="AT142" s="46">
        <f>COUNTIF($O142:$AS142,"S")+COUNTIF($O142:$AS142,"迟")+COUNTIF($O142:$AS142,"忘")+COUNTIF($O142:$AS142,"差")+COUNTIF($O142:$AS142,"团")+COUNTIF($O142:$AS142,"年")+COUNTIF($O142:$AS142,"婚")+COUNTIF($O142:$AS142,"换")+COUNTIF($O142:$AS142,"丧")+COUNTIF($O142:$AS142,"事")+COUNTIF($O142:$AS142,"病")+COUNTIF($O142:$AS142,"缺")</f>
        <v>0</v>
      </c>
      <c r="AU142" s="47"/>
      <c r="AV142" s="53">
        <f>COUNTIF($E142:$AS142,"迟")</f>
        <v>0</v>
      </c>
      <c r="AW142" s="49">
        <f>COUNTIF($E142:$AS142,"忘")</f>
        <v>0</v>
      </c>
      <c r="AX142" s="49">
        <f>COUNTIF($E142:$AS142,"差")</f>
        <v>0</v>
      </c>
      <c r="AY142" s="49">
        <f>COUNTIF($E142:$AS142,"团")</f>
        <v>0</v>
      </c>
      <c r="AZ142" s="49">
        <f>COUNTIF($E142:$AS142,"换")</f>
        <v>0</v>
      </c>
      <c r="BA142" s="49">
        <f>COUNTIF($E142:$AS142,"缺")</f>
        <v>0</v>
      </c>
      <c r="BB142" s="49">
        <f>COUNTIF($E142:$AS142,"年")</f>
        <v>0</v>
      </c>
      <c r="BC142" s="49">
        <f>COUNTIF($E142:$AS142,"事")</f>
        <v>0</v>
      </c>
      <c r="BD142" s="49">
        <f>COUNTIF($E142:$AS142,"病")</f>
        <v>0</v>
      </c>
      <c r="BE142" s="49">
        <f>COUNTIF($E142:$AS142,"婚")</f>
        <v>0</v>
      </c>
      <c r="BF142" s="49">
        <f>COUNTIF($E142:$AS142,"产")</f>
        <v>0</v>
      </c>
      <c r="BG142" s="54">
        <f>COUNTIF($E142:$AS142,"丧")</f>
        <v>0</v>
      </c>
      <c r="BH142" s="5"/>
      <c r="BI142" s="5"/>
      <c r="BJ142" s="6"/>
      <c r="BK142" s="6"/>
    </row>
    <row r="143" spans="1:63" ht="15" customHeight="1" x14ac:dyDescent="0.15">
      <c r="A143" s="42">
        <f t="shared" si="6"/>
        <v>137</v>
      </c>
      <c r="B143" s="43" t="s">
        <v>118</v>
      </c>
      <c r="C143" s="76" t="s">
        <v>108</v>
      </c>
      <c r="D143" s="77" t="s">
        <v>43</v>
      </c>
      <c r="E143" s="119"/>
      <c r="F143" s="182"/>
      <c r="G143" s="105"/>
      <c r="H143" s="106"/>
      <c r="I143" s="106"/>
      <c r="J143" s="105"/>
      <c r="K143" s="105"/>
      <c r="L143" s="105"/>
      <c r="M143" s="105"/>
      <c r="N143" s="137"/>
      <c r="O143" s="199"/>
      <c r="P143" s="200"/>
      <c r="Q143" s="181"/>
      <c r="R143" s="181"/>
      <c r="S143" s="181"/>
      <c r="T143" s="181"/>
      <c r="U143" s="180"/>
      <c r="V143" s="200"/>
      <c r="W143" s="200"/>
      <c r="X143" s="181"/>
      <c r="Y143" s="181"/>
      <c r="Z143" s="181"/>
      <c r="AA143" s="180"/>
      <c r="AB143" s="180"/>
      <c r="AC143" s="200"/>
      <c r="AD143" s="200"/>
      <c r="AE143" s="181"/>
      <c r="AF143" s="181"/>
      <c r="AG143" s="181"/>
      <c r="AH143" s="181"/>
      <c r="AI143" s="180"/>
      <c r="AJ143" s="200"/>
      <c r="AK143" s="200"/>
      <c r="AL143" s="181"/>
      <c r="AM143" s="181"/>
      <c r="AN143" s="181"/>
      <c r="AO143" s="181"/>
      <c r="AP143" s="180"/>
      <c r="AQ143" s="200"/>
      <c r="AR143" s="200"/>
      <c r="AS143" s="209"/>
      <c r="AT143" s="46">
        <f>COUNTIF($O143:$AS143,"S")+COUNTIF($O143:$AS143,"迟")+COUNTIF($O143:$AS143,"忘")+COUNTIF($O143:$AS143,"差")+COUNTIF($O143:$AS143,"团")+COUNTIF($O143:$AS143,"年")+COUNTIF($O143:$AS143,"婚")+COUNTIF($O143:$AS143,"换")+COUNTIF($O143:$AS143,"丧")+COUNTIF($O143:$AS143,"事")+COUNTIF($O143:$AS143,"病")+COUNTIF($O143:$AS143,"缺")</f>
        <v>0</v>
      </c>
      <c r="AU143" s="79"/>
      <c r="AV143" s="53">
        <f>COUNTIF($E143:$AS143,"迟")</f>
        <v>0</v>
      </c>
      <c r="AW143" s="49">
        <f>COUNTIF($E143:$AS143,"忘")</f>
        <v>0</v>
      </c>
      <c r="AX143" s="49">
        <f>COUNTIF($E143:$AS143,"差")</f>
        <v>0</v>
      </c>
      <c r="AY143" s="49">
        <f>COUNTIF($E143:$AS143,"团")</f>
        <v>0</v>
      </c>
      <c r="AZ143" s="49">
        <f>COUNTIF($E143:$AS143,"换")</f>
        <v>0</v>
      </c>
      <c r="BA143" s="49">
        <f>COUNTIF($E143:$AS143,"缺")</f>
        <v>0</v>
      </c>
      <c r="BB143" s="49">
        <f>COUNTIF($E143:$AS143,"年")</f>
        <v>0</v>
      </c>
      <c r="BC143" s="49">
        <f>COUNTIF($E143:$AS143,"事")</f>
        <v>0</v>
      </c>
      <c r="BD143" s="49">
        <f>COUNTIF($E143:$AS143,"病")</f>
        <v>0</v>
      </c>
      <c r="BE143" s="49">
        <f>COUNTIF($E143:$AS143,"婚")</f>
        <v>0</v>
      </c>
      <c r="BF143" s="49">
        <f>COUNTIF($E143:$AS143,"产")</f>
        <v>0</v>
      </c>
      <c r="BG143" s="54">
        <f>COUNTIF($E143:$AS143,"丧")</f>
        <v>0</v>
      </c>
      <c r="BH143" s="5"/>
      <c r="BI143" s="5"/>
      <c r="BJ143" s="6"/>
      <c r="BK143" s="6"/>
    </row>
    <row r="144" spans="1:63" ht="15" customHeight="1" x14ac:dyDescent="0.15">
      <c r="A144" s="42">
        <f t="shared" si="6"/>
        <v>138</v>
      </c>
      <c r="B144" s="43" t="s">
        <v>117</v>
      </c>
      <c r="C144" s="75" t="s">
        <v>109</v>
      </c>
      <c r="D144" s="115" t="s">
        <v>43</v>
      </c>
      <c r="E144" s="119"/>
      <c r="F144" s="182"/>
      <c r="G144" s="105"/>
      <c r="H144" s="106"/>
      <c r="I144" s="106"/>
      <c r="J144" s="105"/>
      <c r="K144" s="105"/>
      <c r="L144" s="105"/>
      <c r="M144" s="105"/>
      <c r="N144" s="137"/>
      <c r="O144" s="199"/>
      <c r="P144" s="200"/>
      <c r="Q144" s="180"/>
      <c r="R144" s="180"/>
      <c r="S144" s="180"/>
      <c r="T144" s="180"/>
      <c r="U144" s="180"/>
      <c r="V144" s="200"/>
      <c r="W144" s="200"/>
      <c r="X144" s="180"/>
      <c r="Y144" s="180"/>
      <c r="Z144" s="180"/>
      <c r="AA144" s="180"/>
      <c r="AB144" s="180"/>
      <c r="AC144" s="200"/>
      <c r="AD144" s="200"/>
      <c r="AE144" s="180"/>
      <c r="AF144" s="180"/>
      <c r="AG144" s="180"/>
      <c r="AH144" s="180"/>
      <c r="AI144" s="180"/>
      <c r="AJ144" s="200"/>
      <c r="AK144" s="210"/>
      <c r="AL144" s="211"/>
      <c r="AM144" s="211"/>
      <c r="AN144" s="211"/>
      <c r="AO144" s="211"/>
      <c r="AP144" s="180"/>
      <c r="AQ144" s="200"/>
      <c r="AR144" s="210"/>
      <c r="AS144" s="211"/>
      <c r="AT144" s="46">
        <f>COUNTIF($O144:$AS144,"S")+COUNTIF($O144:$AS144,"迟")+COUNTIF($O144:$AS144,"忘")+COUNTIF($O144:$AS144,"差")+COUNTIF($O144:$AS144,"团")+COUNTIF($O144:$AS144,"年")+COUNTIF($O144:$AS144,"婚")+COUNTIF($O144:$AS144,"换")+COUNTIF($O144:$AS144,"丧")+COUNTIF($O144:$AS144,"事")+COUNTIF($O144:$AS144,"病")+COUNTIF($O144:$AS144,"缺")</f>
        <v>0</v>
      </c>
      <c r="AU144" s="79"/>
      <c r="AV144" s="53">
        <f>COUNTIF($E144:$AS144,"迟")</f>
        <v>0</v>
      </c>
      <c r="AW144" s="49">
        <f>COUNTIF($E144:$AS144,"忘")</f>
        <v>0</v>
      </c>
      <c r="AX144" s="49">
        <f>COUNTIF($E144:$AS144,"差")</f>
        <v>0</v>
      </c>
      <c r="AY144" s="49">
        <f>COUNTIF($E144:$AS144,"团")</f>
        <v>0</v>
      </c>
      <c r="AZ144" s="49">
        <f>COUNTIF($E144:$AS144,"换")</f>
        <v>0</v>
      </c>
      <c r="BA144" s="49">
        <f>COUNTIF($E144:$AS144,"缺")</f>
        <v>0</v>
      </c>
      <c r="BB144" s="49">
        <f>COUNTIF($E144:$AS144,"年")</f>
        <v>0</v>
      </c>
      <c r="BC144" s="49">
        <f>COUNTIF($E144:$AS144,"事")</f>
        <v>0</v>
      </c>
      <c r="BD144" s="49">
        <f>COUNTIF($E144:$AS144,"病")</f>
        <v>0</v>
      </c>
      <c r="BE144" s="49">
        <f>COUNTIF($E144:$AS144,"婚")</f>
        <v>0</v>
      </c>
      <c r="BF144" s="49">
        <f>COUNTIF($E144:$AS144,"产")</f>
        <v>0</v>
      </c>
      <c r="BG144" s="54">
        <f>COUNTIF($E144:$AS144,"丧")</f>
        <v>0</v>
      </c>
      <c r="BH144" s="5"/>
      <c r="BI144" s="5"/>
      <c r="BJ144" s="6"/>
      <c r="BK144" s="6"/>
    </row>
    <row r="145" spans="1:63" ht="15" customHeight="1" x14ac:dyDescent="0.15">
      <c r="A145" s="42">
        <f t="shared" si="6"/>
        <v>139</v>
      </c>
      <c r="B145" s="43" t="s">
        <v>117</v>
      </c>
      <c r="C145" s="76" t="s">
        <v>110</v>
      </c>
      <c r="D145" s="77" t="s">
        <v>43</v>
      </c>
      <c r="E145" s="125"/>
      <c r="F145" s="185"/>
      <c r="G145" s="124"/>
      <c r="H145" s="134"/>
      <c r="I145" s="134"/>
      <c r="J145" s="124"/>
      <c r="K145" s="124"/>
      <c r="L145" s="124"/>
      <c r="M145" s="124"/>
      <c r="N145" s="141"/>
      <c r="O145" s="212"/>
      <c r="P145" s="210"/>
      <c r="Q145" s="211"/>
      <c r="R145" s="211"/>
      <c r="S145" s="211"/>
      <c r="T145" s="211"/>
      <c r="U145" s="180"/>
      <c r="V145" s="200"/>
      <c r="W145" s="210"/>
      <c r="X145" s="211"/>
      <c r="Y145" s="211"/>
      <c r="Z145" s="211"/>
      <c r="AA145" s="211"/>
      <c r="AB145" s="180"/>
      <c r="AC145" s="200"/>
      <c r="AD145" s="210"/>
      <c r="AE145" s="211"/>
      <c r="AF145" s="211"/>
      <c r="AG145" s="211"/>
      <c r="AH145" s="211"/>
      <c r="AI145" s="180"/>
      <c r="AJ145" s="200"/>
      <c r="AK145" s="210"/>
      <c r="AL145" s="211"/>
      <c r="AM145" s="211"/>
      <c r="AN145" s="211"/>
      <c r="AO145" s="211"/>
      <c r="AP145" s="180"/>
      <c r="AQ145" s="200"/>
      <c r="AR145" s="210"/>
      <c r="AS145" s="211"/>
      <c r="AT145" s="46">
        <f>COUNTIF($O145:$AS145,"S")+COUNTIF($O145:$AS145,"迟")+COUNTIF($O145:$AS145,"忘")+COUNTIF($O145:$AS145,"差")+COUNTIF($O145:$AS145,"团")+COUNTIF($O145:$AS145,"年")+COUNTIF($O145:$AS145,"婚")+COUNTIF($O145:$AS145,"换")+COUNTIF($O145:$AS145,"丧")+COUNTIF($O145:$AS145,"事")+COUNTIF($O145:$AS145,"病")+COUNTIF($O145:$AS145,"缺")</f>
        <v>0</v>
      </c>
      <c r="AU145" s="79"/>
      <c r="AV145" s="53">
        <f>COUNTIF($E145:$AS145,"迟")</f>
        <v>0</v>
      </c>
      <c r="AW145" s="49">
        <f>COUNTIF($E145:$AS145,"忘")</f>
        <v>0</v>
      </c>
      <c r="AX145" s="49">
        <f>COUNTIF($E145:$AS145,"差")</f>
        <v>0</v>
      </c>
      <c r="AY145" s="49">
        <f>COUNTIF($E145:$AS145,"团")</f>
        <v>0</v>
      </c>
      <c r="AZ145" s="49">
        <f>COUNTIF($E145:$AS145,"换")</f>
        <v>0</v>
      </c>
      <c r="BA145" s="49">
        <f>COUNTIF($E145:$AS145,"缺")</f>
        <v>0</v>
      </c>
      <c r="BB145" s="49">
        <f>COUNTIF($E145:$AS145,"年")</f>
        <v>0</v>
      </c>
      <c r="BC145" s="49">
        <f>COUNTIF($E145:$AS145,"事")</f>
        <v>0</v>
      </c>
      <c r="BD145" s="49">
        <f>COUNTIF($E145:$AS145,"病")</f>
        <v>0</v>
      </c>
      <c r="BE145" s="49">
        <f>COUNTIF($E145:$AS145,"婚")</f>
        <v>0</v>
      </c>
      <c r="BF145" s="49">
        <f>COUNTIF($E145:$AS145,"产")</f>
        <v>0</v>
      </c>
      <c r="BG145" s="54">
        <f>COUNTIF($E145:$AS145,"丧")</f>
        <v>0</v>
      </c>
      <c r="BH145" s="5"/>
      <c r="BI145" s="5"/>
      <c r="BJ145" s="6"/>
      <c r="BK145" s="6"/>
    </row>
    <row r="146" spans="1:63" ht="15" customHeight="1" x14ac:dyDescent="0.15">
      <c r="A146" s="42">
        <f t="shared" si="6"/>
        <v>140</v>
      </c>
      <c r="B146" s="43" t="s">
        <v>117</v>
      </c>
      <c r="C146" s="75" t="s">
        <v>111</v>
      </c>
      <c r="D146" s="115" t="s">
        <v>43</v>
      </c>
      <c r="E146" s="125"/>
      <c r="F146" s="185"/>
      <c r="G146" s="124"/>
      <c r="H146" s="134"/>
      <c r="I146" s="134"/>
      <c r="J146" s="124"/>
      <c r="K146" s="124"/>
      <c r="L146" s="124"/>
      <c r="M146" s="124"/>
      <c r="N146" s="141"/>
      <c r="O146" s="212"/>
      <c r="P146" s="210"/>
      <c r="Q146" s="211"/>
      <c r="R146" s="211"/>
      <c r="S146" s="211"/>
      <c r="T146" s="180"/>
      <c r="U146" s="180"/>
      <c r="V146" s="200"/>
      <c r="W146" s="210"/>
      <c r="X146" s="180"/>
      <c r="Y146" s="211"/>
      <c r="Z146" s="211"/>
      <c r="AA146" s="211"/>
      <c r="AB146" s="180"/>
      <c r="AC146" s="200"/>
      <c r="AD146" s="210"/>
      <c r="AE146" s="211"/>
      <c r="AF146" s="211"/>
      <c r="AG146" s="211"/>
      <c r="AH146" s="180"/>
      <c r="AI146" s="180"/>
      <c r="AJ146" s="200"/>
      <c r="AK146" s="200"/>
      <c r="AL146" s="180"/>
      <c r="AM146" s="211"/>
      <c r="AN146" s="211"/>
      <c r="AO146" s="211"/>
      <c r="AP146" s="180"/>
      <c r="AQ146" s="200"/>
      <c r="AR146" s="210"/>
      <c r="AS146" s="211"/>
      <c r="AT146" s="46">
        <f>COUNTIF($O146:$AS146,"S")+COUNTIF($O146:$AS146,"迟")+COUNTIF($O146:$AS146,"忘")+COUNTIF($O146:$AS146,"差")+COUNTIF($O146:$AS146,"团")+COUNTIF($O146:$AS146,"年")+COUNTIF($O146:$AS146,"婚")+COUNTIF($O146:$AS146,"换")+COUNTIF($O146:$AS146,"丧")+COUNTIF($O146:$AS146,"事")+COUNTIF($O146:$AS146,"病")+COUNTIF($O146:$AS146,"缺")</f>
        <v>0</v>
      </c>
      <c r="AU146" s="79"/>
      <c r="AV146" s="53">
        <f>COUNTIF($E146:$AS146,"迟")</f>
        <v>0</v>
      </c>
      <c r="AW146" s="49">
        <f>COUNTIF($E146:$AS146,"忘")</f>
        <v>0</v>
      </c>
      <c r="AX146" s="49">
        <f>COUNTIF($E146:$AS146,"差")</f>
        <v>0</v>
      </c>
      <c r="AY146" s="49">
        <f>COUNTIF($E146:$AS146,"团")</f>
        <v>0</v>
      </c>
      <c r="AZ146" s="49">
        <f>COUNTIF($E146:$AS146,"换")</f>
        <v>0</v>
      </c>
      <c r="BA146" s="49">
        <f>COUNTIF($E146:$AS146,"缺")</f>
        <v>0</v>
      </c>
      <c r="BB146" s="49">
        <f>COUNTIF($E146:$AS146,"年")</f>
        <v>0</v>
      </c>
      <c r="BC146" s="49">
        <f>COUNTIF($E146:$AS146,"事")</f>
        <v>0</v>
      </c>
      <c r="BD146" s="49">
        <f>COUNTIF($E146:$AS146,"病")</f>
        <v>0</v>
      </c>
      <c r="BE146" s="49">
        <f>COUNTIF($E146:$AS146,"婚")</f>
        <v>0</v>
      </c>
      <c r="BF146" s="49">
        <f>COUNTIF($E146:$AS146,"产")</f>
        <v>0</v>
      </c>
      <c r="BG146" s="54">
        <f>COUNTIF($E146:$AS146,"丧")</f>
        <v>0</v>
      </c>
      <c r="BH146" s="5"/>
      <c r="BI146" s="5"/>
      <c r="BJ146" s="6"/>
      <c r="BK146" s="6"/>
    </row>
    <row r="147" spans="1:63" ht="14.25" customHeight="1" x14ac:dyDescent="0.15">
      <c r="A147" s="42">
        <f t="shared" si="6"/>
        <v>141</v>
      </c>
      <c r="B147" s="43" t="s">
        <v>117</v>
      </c>
      <c r="C147" s="76" t="s">
        <v>112</v>
      </c>
      <c r="D147" s="77" t="s">
        <v>43</v>
      </c>
      <c r="E147" s="119"/>
      <c r="F147" s="182"/>
      <c r="G147" s="105"/>
      <c r="H147" s="106"/>
      <c r="I147" s="106"/>
      <c r="J147" s="105"/>
      <c r="K147" s="105"/>
      <c r="L147" s="105"/>
      <c r="M147" s="105"/>
      <c r="N147" s="137"/>
      <c r="O147" s="199"/>
      <c r="P147" s="200"/>
      <c r="Q147" s="180"/>
      <c r="R147" s="180"/>
      <c r="S147" s="180"/>
      <c r="T147" s="180"/>
      <c r="U147" s="180"/>
      <c r="V147" s="200"/>
      <c r="W147" s="200"/>
      <c r="X147" s="180"/>
      <c r="Y147" s="180"/>
      <c r="Z147" s="180"/>
      <c r="AA147" s="180"/>
      <c r="AB147" s="180"/>
      <c r="AC147" s="200"/>
      <c r="AD147" s="200"/>
      <c r="AE147" s="180"/>
      <c r="AF147" s="180"/>
      <c r="AG147" s="180"/>
      <c r="AH147" s="180"/>
      <c r="AI147" s="180"/>
      <c r="AJ147" s="200"/>
      <c r="AK147" s="200"/>
      <c r="AL147" s="180"/>
      <c r="AM147" s="180"/>
      <c r="AN147" s="180"/>
      <c r="AO147" s="180"/>
      <c r="AP147" s="180"/>
      <c r="AQ147" s="200"/>
      <c r="AR147" s="200"/>
      <c r="AS147" s="180"/>
      <c r="AT147" s="46">
        <f>COUNTIF($O147:$AS147,"S")+COUNTIF($O147:$AS147,"迟")+COUNTIF($O147:$AS147,"忘")+COUNTIF($O147:$AS147,"差")+COUNTIF($O147:$AS147,"团")+COUNTIF($O147:$AS147,"年")+COUNTIF($O147:$AS147,"婚")+COUNTIF($O147:$AS147,"换")+COUNTIF($O147:$AS147,"丧")+COUNTIF($O147:$AS147,"事")+COUNTIF($O147:$AS147,"病")+COUNTIF($O147:$AS147,"缺")</f>
        <v>0</v>
      </c>
      <c r="AU147" s="79"/>
      <c r="AV147" s="53">
        <f>COUNTIF($E147:$AS147,"迟")</f>
        <v>0</v>
      </c>
      <c r="AW147" s="49">
        <f>COUNTIF($E147:$AS147,"忘")</f>
        <v>0</v>
      </c>
      <c r="AX147" s="49">
        <f>COUNTIF($E147:$AS147,"差")</f>
        <v>0</v>
      </c>
      <c r="AY147" s="49">
        <f>COUNTIF($E147:$AS147,"团")</f>
        <v>0</v>
      </c>
      <c r="AZ147" s="49">
        <f>COUNTIF($E147:$AS147,"换")</f>
        <v>0</v>
      </c>
      <c r="BA147" s="49">
        <f>COUNTIF($E147:$AS147,"缺")</f>
        <v>0</v>
      </c>
      <c r="BB147" s="49">
        <f>COUNTIF($E147:$AS147,"年")</f>
        <v>0</v>
      </c>
      <c r="BC147" s="49">
        <f>COUNTIF($E147:$AS147,"事")</f>
        <v>0</v>
      </c>
      <c r="BD147" s="49">
        <f>COUNTIF($E147:$AS147,"病")</f>
        <v>0</v>
      </c>
      <c r="BE147" s="49">
        <f>COUNTIF($E147:$AS147,"婚")</f>
        <v>0</v>
      </c>
      <c r="BF147" s="49">
        <f>COUNTIF($E147:$AS147,"产")</f>
        <v>0</v>
      </c>
      <c r="BG147" s="54">
        <f>COUNTIF($E147:$AS147,"丧")</f>
        <v>0</v>
      </c>
      <c r="BH147" s="5"/>
      <c r="BI147" s="5"/>
      <c r="BJ147" s="6"/>
      <c r="BK147" s="6"/>
    </row>
    <row r="148" spans="1:63" ht="16.5" customHeight="1" x14ac:dyDescent="0.15">
      <c r="A148" s="42">
        <f t="shared" si="6"/>
        <v>142</v>
      </c>
      <c r="B148" s="43" t="s">
        <v>117</v>
      </c>
      <c r="C148" s="75" t="s">
        <v>113</v>
      </c>
      <c r="D148" s="115" t="s">
        <v>43</v>
      </c>
      <c r="E148" s="119"/>
      <c r="F148" s="182"/>
      <c r="G148" s="105"/>
      <c r="H148" s="106"/>
      <c r="I148" s="106"/>
      <c r="J148" s="105"/>
      <c r="K148" s="105"/>
      <c r="L148" s="105"/>
      <c r="M148" s="105"/>
      <c r="N148" s="137"/>
      <c r="O148" s="199"/>
      <c r="P148" s="200"/>
      <c r="Q148" s="180"/>
      <c r="R148" s="180"/>
      <c r="S148" s="180"/>
      <c r="T148" s="180"/>
      <c r="U148" s="180"/>
      <c r="V148" s="200"/>
      <c r="W148" s="200"/>
      <c r="X148" s="180"/>
      <c r="Y148" s="180"/>
      <c r="Z148" s="180"/>
      <c r="AA148" s="180"/>
      <c r="AB148" s="180"/>
      <c r="AC148" s="200"/>
      <c r="AD148" s="200"/>
      <c r="AE148" s="180"/>
      <c r="AF148" s="180"/>
      <c r="AG148" s="180"/>
      <c r="AH148" s="180"/>
      <c r="AI148" s="180"/>
      <c r="AJ148" s="200"/>
      <c r="AK148" s="200"/>
      <c r="AL148" s="180"/>
      <c r="AM148" s="180"/>
      <c r="AN148" s="180"/>
      <c r="AO148" s="180"/>
      <c r="AP148" s="180"/>
      <c r="AQ148" s="200"/>
      <c r="AR148" s="200"/>
      <c r="AS148" s="180"/>
      <c r="AT148" s="46">
        <f>COUNTIF($O148:$AS148,"S")+COUNTIF($O148:$AS148,"迟")+COUNTIF($O148:$AS148,"忘")+COUNTIF($O148:$AS148,"差")+COUNTIF($O148:$AS148,"团")+COUNTIF($O148:$AS148,"年")+COUNTIF($O148:$AS148,"婚")+COUNTIF($O148:$AS148,"换")+COUNTIF($O148:$AS148,"丧")+COUNTIF($O148:$AS148,"事")+COUNTIF($O148:$AS148,"病")+COUNTIF($O148:$AS148,"缺")</f>
        <v>0</v>
      </c>
      <c r="AU148" s="79"/>
      <c r="AV148" s="53">
        <f>COUNTIF($E148:$AS148,"迟")</f>
        <v>0</v>
      </c>
      <c r="AW148" s="49">
        <f>COUNTIF($E148:$AS148,"忘")</f>
        <v>0</v>
      </c>
      <c r="AX148" s="49">
        <f>COUNTIF($E148:$AS148,"差")</f>
        <v>0</v>
      </c>
      <c r="AY148" s="49">
        <f>COUNTIF($E148:$AS148,"团")</f>
        <v>0</v>
      </c>
      <c r="AZ148" s="49">
        <f>COUNTIF($E148:$AS148,"换")</f>
        <v>0</v>
      </c>
      <c r="BA148" s="49">
        <f>COUNTIF($E148:$AS148,"缺")</f>
        <v>0</v>
      </c>
      <c r="BB148" s="49">
        <f>COUNTIF($E148:$AS148,"年")</f>
        <v>0</v>
      </c>
      <c r="BC148" s="49">
        <f>COUNTIF($E148:$AS148,"事")</f>
        <v>0</v>
      </c>
      <c r="BD148" s="49">
        <f>COUNTIF($E148:$AS148,"病")</f>
        <v>0</v>
      </c>
      <c r="BE148" s="49">
        <f>COUNTIF($E148:$AS148,"婚")</f>
        <v>0</v>
      </c>
      <c r="BF148" s="49">
        <f>COUNTIF($E148:$AS148,"产")</f>
        <v>0</v>
      </c>
      <c r="BG148" s="54">
        <f>COUNTIF($E148:$AS148,"丧")</f>
        <v>0</v>
      </c>
      <c r="BH148" s="5"/>
      <c r="BI148" s="5"/>
      <c r="BJ148" s="6"/>
      <c r="BK148" s="6"/>
    </row>
    <row r="149" spans="1:63" ht="15" customHeight="1" x14ac:dyDescent="0.15">
      <c r="A149" s="42">
        <f t="shared" si="6"/>
        <v>143</v>
      </c>
      <c r="B149" s="43" t="s">
        <v>117</v>
      </c>
      <c r="C149" s="76" t="s">
        <v>114</v>
      </c>
      <c r="D149" s="77" t="s">
        <v>43</v>
      </c>
      <c r="E149" s="119"/>
      <c r="F149" s="182"/>
      <c r="G149" s="105"/>
      <c r="H149" s="106"/>
      <c r="I149" s="106"/>
      <c r="J149" s="105"/>
      <c r="K149" s="105"/>
      <c r="L149" s="105"/>
      <c r="M149" s="105"/>
      <c r="N149" s="137"/>
      <c r="O149" s="199"/>
      <c r="P149" s="200"/>
      <c r="Q149" s="180"/>
      <c r="R149" s="180"/>
      <c r="S149" s="180"/>
      <c r="T149" s="180"/>
      <c r="U149" s="180"/>
      <c r="V149" s="200"/>
      <c r="W149" s="200"/>
      <c r="X149" s="180"/>
      <c r="Y149" s="180"/>
      <c r="Z149" s="180"/>
      <c r="AA149" s="180"/>
      <c r="AB149" s="180"/>
      <c r="AC149" s="200"/>
      <c r="AD149" s="200"/>
      <c r="AE149" s="180"/>
      <c r="AF149" s="180"/>
      <c r="AG149" s="180"/>
      <c r="AH149" s="180"/>
      <c r="AI149" s="180"/>
      <c r="AJ149" s="200"/>
      <c r="AK149" s="200"/>
      <c r="AL149" s="180"/>
      <c r="AM149" s="180"/>
      <c r="AN149" s="180"/>
      <c r="AO149" s="180"/>
      <c r="AP149" s="180"/>
      <c r="AQ149" s="200"/>
      <c r="AR149" s="200"/>
      <c r="AS149" s="180"/>
      <c r="AT149" s="46">
        <f>COUNTIF($O149:$AS149,"S")+COUNTIF($O149:$AS149,"迟")+COUNTIF($O149:$AS149,"忘")+COUNTIF($O149:$AS149,"差")+COUNTIF($O149:$AS149,"团")+COUNTIF($O149:$AS149,"年")+COUNTIF($O149:$AS149,"婚")+COUNTIF($O149:$AS149,"换")+COUNTIF($O149:$AS149,"丧")+COUNTIF($O149:$AS149,"事")+COUNTIF($O149:$AS149,"病")+COUNTIF($O149:$AS149,"缺")</f>
        <v>0</v>
      </c>
      <c r="AU149" s="47"/>
      <c r="AV149" s="53">
        <f>COUNTIF($E149:$AS149,"迟")</f>
        <v>0</v>
      </c>
      <c r="AW149" s="49">
        <f>COUNTIF($E149:$AS149,"忘")</f>
        <v>0</v>
      </c>
      <c r="AX149" s="49">
        <f>COUNTIF($E149:$AS149,"差")</f>
        <v>0</v>
      </c>
      <c r="AY149" s="49">
        <f>COUNTIF($E149:$AS149,"团")</f>
        <v>0</v>
      </c>
      <c r="AZ149" s="49">
        <f>COUNTIF($E149:$AS149,"换")</f>
        <v>0</v>
      </c>
      <c r="BA149" s="49">
        <f>COUNTIF($E149:$AS149,"缺")</f>
        <v>0</v>
      </c>
      <c r="BB149" s="49">
        <f>COUNTIF($E149:$AS149,"年")</f>
        <v>0</v>
      </c>
      <c r="BC149" s="49">
        <f>COUNTIF($E149:$AS149,"事")</f>
        <v>0</v>
      </c>
      <c r="BD149" s="49">
        <f>COUNTIF($E149:$AS149,"病")</f>
        <v>0</v>
      </c>
      <c r="BE149" s="49">
        <f>COUNTIF($E149:$AS149,"婚")</f>
        <v>0</v>
      </c>
      <c r="BF149" s="49">
        <f>COUNTIF($E149:$AS149,"产")</f>
        <v>0</v>
      </c>
      <c r="BG149" s="54">
        <f>COUNTIF($E149:$AS149,"丧")</f>
        <v>0</v>
      </c>
      <c r="BH149" s="5"/>
      <c r="BI149" s="5"/>
      <c r="BJ149" s="6"/>
      <c r="BK149" s="6"/>
    </row>
    <row r="150" spans="1:63" ht="15" customHeight="1" x14ac:dyDescent="0.15">
      <c r="A150" s="42">
        <f t="shared" si="6"/>
        <v>144</v>
      </c>
      <c r="B150" s="43" t="s">
        <v>117</v>
      </c>
      <c r="C150" s="80" t="s">
        <v>120</v>
      </c>
      <c r="D150" s="77" t="s">
        <v>43</v>
      </c>
      <c r="E150" s="125"/>
      <c r="F150" s="185"/>
      <c r="G150" s="124"/>
      <c r="H150" s="134"/>
      <c r="I150" s="134"/>
      <c r="J150" s="124"/>
      <c r="K150" s="124"/>
      <c r="L150" s="124"/>
      <c r="M150" s="124"/>
      <c r="N150" s="141"/>
      <c r="O150" s="212"/>
      <c r="P150" s="210"/>
      <c r="Q150" s="211"/>
      <c r="R150" s="180"/>
      <c r="S150" s="211"/>
      <c r="T150" s="180"/>
      <c r="U150" s="180"/>
      <c r="V150" s="200"/>
      <c r="W150" s="210"/>
      <c r="X150" s="211"/>
      <c r="Y150" s="211"/>
      <c r="Z150" s="180"/>
      <c r="AA150" s="211"/>
      <c r="AB150" s="180"/>
      <c r="AC150" s="200"/>
      <c r="AD150" s="210"/>
      <c r="AE150" s="211"/>
      <c r="AF150" s="224"/>
      <c r="AG150" s="211"/>
      <c r="AH150" s="211"/>
      <c r="AI150" s="180"/>
      <c r="AJ150" s="200"/>
      <c r="AK150" s="210"/>
      <c r="AL150" s="211"/>
      <c r="AM150" s="211"/>
      <c r="AN150" s="211"/>
      <c r="AO150" s="211"/>
      <c r="AP150" s="180"/>
      <c r="AQ150" s="200"/>
      <c r="AR150" s="210"/>
      <c r="AS150" s="211"/>
      <c r="AT150" s="46">
        <f>COUNTIF($O150:$AS150,"S")+COUNTIF($O150:$AS150,"迟")+COUNTIF($O150:$AS150,"忘")+COUNTIF($O150:$AS150,"差")+COUNTIF($O150:$AS150,"团")+COUNTIF($O150:$AS150,"年")+COUNTIF($O150:$AS150,"婚")+COUNTIF($O150:$AS150,"换")+COUNTIF($O150:$AS150,"丧")+COUNTIF($O150:$AS150,"事")+COUNTIF($O150:$AS150,"病")+COUNTIF($O150:$AS150,"缺")</f>
        <v>0</v>
      </c>
      <c r="AU150" s="47"/>
      <c r="AV150" s="53">
        <f>COUNTIF($E150:$AS150,"迟")</f>
        <v>0</v>
      </c>
      <c r="AW150" s="49">
        <f>COUNTIF($E150:$AS150,"忘")</f>
        <v>0</v>
      </c>
      <c r="AX150" s="49">
        <f>COUNTIF($E150:$AS150,"差")</f>
        <v>0</v>
      </c>
      <c r="AY150" s="49">
        <f>COUNTIF($E150:$AS150,"团")</f>
        <v>0</v>
      </c>
      <c r="AZ150" s="49">
        <f>COUNTIF($E150:$AS150,"换")</f>
        <v>0</v>
      </c>
      <c r="BA150" s="49">
        <f>COUNTIF($E150:$AS150,"缺")</f>
        <v>0</v>
      </c>
      <c r="BB150" s="49">
        <f>COUNTIF($E150:$AS150,"年")</f>
        <v>0</v>
      </c>
      <c r="BC150" s="49">
        <f>COUNTIF($E150:$AS150,"事")</f>
        <v>0</v>
      </c>
      <c r="BD150" s="49">
        <f>COUNTIF($E150:$AS150,"病")</f>
        <v>0</v>
      </c>
      <c r="BE150" s="49">
        <f>COUNTIF($E150:$AS150,"婚")</f>
        <v>0</v>
      </c>
      <c r="BF150" s="49">
        <f>COUNTIF($E150:$AS150,"产")</f>
        <v>0</v>
      </c>
      <c r="BG150" s="54">
        <f>COUNTIF($E150:$AS150,"丧")</f>
        <v>0</v>
      </c>
      <c r="BH150" s="5"/>
      <c r="BI150" s="5"/>
      <c r="BJ150" s="6"/>
      <c r="BK150" s="6"/>
    </row>
    <row r="151" spans="1:63" ht="15" customHeight="1" x14ac:dyDescent="0.15">
      <c r="A151" s="42">
        <f t="shared" si="6"/>
        <v>145</v>
      </c>
      <c r="B151" s="43" t="s">
        <v>117</v>
      </c>
      <c r="C151" s="75" t="s">
        <v>121</v>
      </c>
      <c r="D151" s="115" t="s">
        <v>43</v>
      </c>
      <c r="E151" s="119"/>
      <c r="F151" s="182"/>
      <c r="G151" s="105"/>
      <c r="H151" s="106"/>
      <c r="I151" s="106"/>
      <c r="J151" s="105"/>
      <c r="K151" s="105"/>
      <c r="L151" s="105"/>
      <c r="M151" s="105"/>
      <c r="N151" s="137"/>
      <c r="O151" s="199"/>
      <c r="P151" s="200"/>
      <c r="Q151" s="180"/>
      <c r="R151" s="180"/>
      <c r="S151" s="180"/>
      <c r="T151" s="180"/>
      <c r="U151" s="180"/>
      <c r="V151" s="200"/>
      <c r="W151" s="200"/>
      <c r="X151" s="180"/>
      <c r="Y151" s="180"/>
      <c r="Z151" s="180"/>
      <c r="AA151" s="180"/>
      <c r="AB151" s="180"/>
      <c r="AC151" s="200"/>
      <c r="AD151" s="200"/>
      <c r="AE151" s="180"/>
      <c r="AF151" s="180"/>
      <c r="AG151" s="180"/>
      <c r="AH151" s="180"/>
      <c r="AI151" s="180"/>
      <c r="AJ151" s="200"/>
      <c r="AK151" s="200"/>
      <c r="AL151" s="180"/>
      <c r="AM151" s="180"/>
      <c r="AN151" s="180"/>
      <c r="AO151" s="180"/>
      <c r="AP151" s="180"/>
      <c r="AQ151" s="200"/>
      <c r="AR151" s="200"/>
      <c r="AS151" s="180"/>
      <c r="AT151" s="46">
        <f>COUNTIF($O151:$AS151,"S")+COUNTIF($O151:$AS151,"迟")+COUNTIF($O151:$AS151,"忘")+COUNTIF($O151:$AS151,"差")+COUNTIF($O151:$AS151,"团")+COUNTIF($O151:$AS151,"年")+COUNTIF($O151:$AS151,"婚")+COUNTIF($O151:$AS151,"换")+COUNTIF($O151:$AS151,"丧")+COUNTIF($O151:$AS151,"事")+COUNTIF($O151:$AS151,"病")+COUNTIF($O151:$AS151,"缺")</f>
        <v>0</v>
      </c>
      <c r="AU151" s="47"/>
      <c r="AV151" s="53">
        <f>COUNTIF($E151:$AS151,"迟")</f>
        <v>0</v>
      </c>
      <c r="AW151" s="49">
        <f>COUNTIF($E151:$AS151,"忘")</f>
        <v>0</v>
      </c>
      <c r="AX151" s="49">
        <f>COUNTIF($E151:$AS151,"差")</f>
        <v>0</v>
      </c>
      <c r="AY151" s="49">
        <f>COUNTIF($E151:$AS151,"团")</f>
        <v>0</v>
      </c>
      <c r="AZ151" s="49">
        <f>COUNTIF($E151:$AS151,"换")</f>
        <v>0</v>
      </c>
      <c r="BA151" s="49">
        <f>COUNTIF($E151:$AS151,"缺")</f>
        <v>0</v>
      </c>
      <c r="BB151" s="49">
        <f>COUNTIF($E151:$AS151,"年")</f>
        <v>0</v>
      </c>
      <c r="BC151" s="49">
        <f>COUNTIF($E151:$AS151,"事")</f>
        <v>0</v>
      </c>
      <c r="BD151" s="49">
        <f>COUNTIF($E151:$AS151,"病")</f>
        <v>0</v>
      </c>
      <c r="BE151" s="49">
        <f>COUNTIF($E151:$AS151,"婚")</f>
        <v>0</v>
      </c>
      <c r="BF151" s="49">
        <f>COUNTIF($E151:$AS151,"产")</f>
        <v>0</v>
      </c>
      <c r="BG151" s="54">
        <f>COUNTIF($E151:$AS151,"丧")</f>
        <v>0</v>
      </c>
      <c r="BH151" s="5"/>
      <c r="BI151" s="5"/>
      <c r="BJ151" s="6"/>
      <c r="BK151" s="6"/>
    </row>
    <row r="152" spans="1:63" ht="15" customHeight="1" x14ac:dyDescent="0.15">
      <c r="A152" s="42">
        <f t="shared" si="6"/>
        <v>146</v>
      </c>
      <c r="B152" s="43" t="s">
        <v>117</v>
      </c>
      <c r="C152" s="75" t="s">
        <v>128</v>
      </c>
      <c r="D152" s="115" t="s">
        <v>43</v>
      </c>
      <c r="E152" s="119"/>
      <c r="F152" s="182"/>
      <c r="G152" s="105"/>
      <c r="H152" s="106"/>
      <c r="I152" s="106"/>
      <c r="J152" s="105"/>
      <c r="K152" s="105"/>
      <c r="L152" s="105"/>
      <c r="M152" s="105"/>
      <c r="N152" s="137"/>
      <c r="O152" s="199"/>
      <c r="P152" s="200"/>
      <c r="Q152" s="180"/>
      <c r="R152" s="180"/>
      <c r="S152" s="180"/>
      <c r="T152" s="180"/>
      <c r="U152" s="180"/>
      <c r="V152" s="200"/>
      <c r="W152" s="200"/>
      <c r="X152" s="180"/>
      <c r="Y152" s="180"/>
      <c r="Z152" s="180"/>
      <c r="AA152" s="180"/>
      <c r="AB152" s="180"/>
      <c r="AC152" s="200"/>
      <c r="AD152" s="200"/>
      <c r="AE152" s="180"/>
      <c r="AF152" s="180"/>
      <c r="AG152" s="180"/>
      <c r="AH152" s="180"/>
      <c r="AI152" s="180"/>
      <c r="AJ152" s="200"/>
      <c r="AK152" s="200"/>
      <c r="AL152" s="180"/>
      <c r="AM152" s="180"/>
      <c r="AN152" s="180"/>
      <c r="AO152" s="180"/>
      <c r="AP152" s="180"/>
      <c r="AQ152" s="200"/>
      <c r="AR152" s="200"/>
      <c r="AS152" s="180"/>
      <c r="AT152" s="46">
        <f>COUNTIF($O152:$AS152,"S")+COUNTIF($O152:$AS152,"迟")+COUNTIF($O152:$AS152,"忘")+COUNTIF($O152:$AS152,"差")+COUNTIF($O152:$AS152,"团")+COUNTIF($O152:$AS152,"年")+COUNTIF($O152:$AS152,"婚")+COUNTIF($O152:$AS152,"换")+COUNTIF($O152:$AS152,"丧")+COUNTIF($O152:$AS152,"事")+COUNTIF($O152:$AS152,"病")+COUNTIF($O152:$AS152,"缺")</f>
        <v>0</v>
      </c>
      <c r="AU152" s="47"/>
      <c r="AV152" s="53">
        <f>COUNTIF($E152:$AS152,"迟")</f>
        <v>0</v>
      </c>
      <c r="AW152" s="49">
        <f>COUNTIF($E152:$AS152,"忘")</f>
        <v>0</v>
      </c>
      <c r="AX152" s="49">
        <f>COUNTIF($E152:$AS152,"差")</f>
        <v>0</v>
      </c>
      <c r="AY152" s="49">
        <f>COUNTIF($E152:$AS152,"团")</f>
        <v>0</v>
      </c>
      <c r="AZ152" s="49">
        <f>COUNTIF($E152:$AS152,"换")</f>
        <v>0</v>
      </c>
      <c r="BA152" s="49">
        <f>COUNTIF($E152:$AS152,"缺")</f>
        <v>0</v>
      </c>
      <c r="BB152" s="49">
        <f>COUNTIF($E152:$AS152,"年")</f>
        <v>0</v>
      </c>
      <c r="BC152" s="49">
        <f>COUNTIF($E152:$AS152,"事")</f>
        <v>0</v>
      </c>
      <c r="BD152" s="49">
        <f>COUNTIF($E152:$AS152,"病")</f>
        <v>0</v>
      </c>
      <c r="BE152" s="49">
        <f>COUNTIF($E152:$AS152,"婚")</f>
        <v>0</v>
      </c>
      <c r="BF152" s="49">
        <f>COUNTIF($E152:$AS152,"产")</f>
        <v>0</v>
      </c>
      <c r="BG152" s="54">
        <f>COUNTIF($E152:$AS152,"丧")</f>
        <v>0</v>
      </c>
      <c r="BH152" s="5"/>
      <c r="BI152" s="5"/>
      <c r="BJ152" s="6"/>
      <c r="BK152" s="6"/>
    </row>
    <row r="153" spans="1:63" ht="15" customHeight="1" x14ac:dyDescent="0.15">
      <c r="A153" s="42">
        <f t="shared" si="6"/>
        <v>147</v>
      </c>
      <c r="B153" s="43" t="s">
        <v>117</v>
      </c>
      <c r="C153" s="81" t="s">
        <v>134</v>
      </c>
      <c r="D153" s="116" t="s">
        <v>43</v>
      </c>
      <c r="E153" s="119"/>
      <c r="F153" s="182"/>
      <c r="G153" s="105"/>
      <c r="H153" s="106"/>
      <c r="I153" s="106"/>
      <c r="J153" s="105"/>
      <c r="K153" s="105"/>
      <c r="L153" s="105"/>
      <c r="M153" s="105"/>
      <c r="N153" s="137"/>
      <c r="O153" s="199"/>
      <c r="P153" s="200"/>
      <c r="Q153" s="181"/>
      <c r="R153" s="181"/>
      <c r="S153" s="181"/>
      <c r="T153" s="181"/>
      <c r="U153" s="180"/>
      <c r="V153" s="200"/>
      <c r="W153" s="200"/>
      <c r="X153" s="181"/>
      <c r="Y153" s="181"/>
      <c r="Z153" s="181"/>
      <c r="AA153" s="181"/>
      <c r="AB153" s="180"/>
      <c r="AC153" s="200"/>
      <c r="AD153" s="200"/>
      <c r="AE153" s="181"/>
      <c r="AF153" s="181"/>
      <c r="AG153" s="181"/>
      <c r="AH153" s="181"/>
      <c r="AI153" s="180"/>
      <c r="AJ153" s="200"/>
      <c r="AK153" s="200"/>
      <c r="AL153" s="181"/>
      <c r="AM153" s="181"/>
      <c r="AN153" s="181"/>
      <c r="AO153" s="181"/>
      <c r="AP153" s="180"/>
      <c r="AQ153" s="200"/>
      <c r="AR153" s="200"/>
      <c r="AS153" s="209"/>
      <c r="AT153" s="46">
        <f>COUNTIF($O153:$AS153,"S")+COUNTIF($O153:$AS153,"迟")+COUNTIF($O153:$AS153,"忘")+COUNTIF($O153:$AS153,"差")+COUNTIF($O153:$AS153,"团")+COUNTIF($O153:$AS153,"年")+COUNTIF($O153:$AS153,"婚")+COUNTIF($O153:$AS153,"换")+COUNTIF($O153:$AS153,"丧")+COUNTIF($O153:$AS153,"事")+COUNTIF($O153:$AS153,"病")+COUNTIF($O153:$AS153,"缺")</f>
        <v>0</v>
      </c>
      <c r="AU153" s="47"/>
      <c r="AV153" s="53">
        <f>COUNTIF($E153:$AS153,"迟")</f>
        <v>0</v>
      </c>
      <c r="AW153" s="49">
        <f>COUNTIF($E153:$AS153,"忘")</f>
        <v>0</v>
      </c>
      <c r="AX153" s="49">
        <f>COUNTIF($E153:$AS153,"差")</f>
        <v>0</v>
      </c>
      <c r="AY153" s="49">
        <f>COUNTIF($E153:$AS153,"团")</f>
        <v>0</v>
      </c>
      <c r="AZ153" s="49">
        <f>COUNTIF($E153:$AS153,"换")</f>
        <v>0</v>
      </c>
      <c r="BA153" s="49">
        <f>COUNTIF($E153:$AS153,"缺")</f>
        <v>0</v>
      </c>
      <c r="BB153" s="49">
        <f>COUNTIF($E153:$AS153,"年")</f>
        <v>0</v>
      </c>
      <c r="BC153" s="49">
        <f>COUNTIF($E153:$AS153,"事")</f>
        <v>0</v>
      </c>
      <c r="BD153" s="49">
        <f>COUNTIF($E153:$AS153,"病")</f>
        <v>0</v>
      </c>
      <c r="BE153" s="49">
        <f>COUNTIF($E153:$AS153,"婚")</f>
        <v>0</v>
      </c>
      <c r="BF153" s="49">
        <f>COUNTIF($E153:$AS153,"产")</f>
        <v>0</v>
      </c>
      <c r="BG153" s="54">
        <f>COUNTIF($E153:$AS153,"丧")</f>
        <v>0</v>
      </c>
      <c r="BH153" s="5"/>
      <c r="BI153" s="5"/>
      <c r="BJ153" s="6"/>
      <c r="BK153" s="6"/>
    </row>
    <row r="154" spans="1:63" ht="15" customHeight="1" x14ac:dyDescent="0.15">
      <c r="A154" s="42">
        <f t="shared" si="6"/>
        <v>148</v>
      </c>
      <c r="B154" s="43" t="s">
        <v>117</v>
      </c>
      <c r="C154" s="81" t="s">
        <v>135</v>
      </c>
      <c r="D154" s="116" t="s">
        <v>43</v>
      </c>
      <c r="E154" s="119"/>
      <c r="F154" s="182"/>
      <c r="G154" s="105"/>
      <c r="H154" s="106"/>
      <c r="I154" s="106"/>
      <c r="J154" s="105"/>
      <c r="K154" s="105"/>
      <c r="L154" s="105"/>
      <c r="M154" s="105"/>
      <c r="N154" s="137"/>
      <c r="O154" s="199"/>
      <c r="P154" s="200"/>
      <c r="Q154" s="180"/>
      <c r="R154" s="181"/>
      <c r="S154" s="181"/>
      <c r="T154" s="181"/>
      <c r="U154" s="180"/>
      <c r="V154" s="200"/>
      <c r="W154" s="200"/>
      <c r="X154" s="181"/>
      <c r="Y154" s="181"/>
      <c r="Z154" s="181"/>
      <c r="AA154" s="181"/>
      <c r="AB154" s="180"/>
      <c r="AC154" s="200"/>
      <c r="AD154" s="200"/>
      <c r="AE154" s="181"/>
      <c r="AF154" s="181"/>
      <c r="AG154" s="181"/>
      <c r="AH154" s="181"/>
      <c r="AI154" s="180"/>
      <c r="AJ154" s="200"/>
      <c r="AK154" s="200"/>
      <c r="AL154" s="181"/>
      <c r="AM154" s="181"/>
      <c r="AN154" s="181"/>
      <c r="AO154" s="181"/>
      <c r="AP154" s="180"/>
      <c r="AQ154" s="200"/>
      <c r="AR154" s="200"/>
      <c r="AS154" s="209"/>
      <c r="AT154" s="46">
        <f>COUNTIF($O154:$AS154,"S")+COUNTIF($O154:$AS154,"迟")+COUNTIF($O154:$AS154,"忘")+COUNTIF($O154:$AS154,"差")+COUNTIF($O154:$AS154,"团")+COUNTIF($O154:$AS154,"年")+COUNTIF($O154:$AS154,"婚")+COUNTIF($O154:$AS154,"换")+COUNTIF($O154:$AS154,"丧")+COUNTIF($O154:$AS154,"事")+COUNTIF($O154:$AS154,"病")+COUNTIF($O154:$AS154,"缺")</f>
        <v>0</v>
      </c>
      <c r="AU154" s="47"/>
      <c r="AV154" s="53">
        <f>COUNTIF($E154:$AS154,"迟")</f>
        <v>0</v>
      </c>
      <c r="AW154" s="49">
        <f>COUNTIF($E154:$AS154,"忘")</f>
        <v>0</v>
      </c>
      <c r="AX154" s="49">
        <f>COUNTIF($E154:$AS154,"差")</f>
        <v>0</v>
      </c>
      <c r="AY154" s="49">
        <f>COUNTIF($E154:$AS154,"团")</f>
        <v>0</v>
      </c>
      <c r="AZ154" s="49">
        <f>COUNTIF($E154:$AS154,"换")</f>
        <v>0</v>
      </c>
      <c r="BA154" s="49">
        <f>COUNTIF($E154:$AS154,"缺")</f>
        <v>0</v>
      </c>
      <c r="BB154" s="49">
        <f>COUNTIF($E154:$AS154,"年")</f>
        <v>0</v>
      </c>
      <c r="BC154" s="49">
        <f>COUNTIF($E154:$AS154,"事")</f>
        <v>0</v>
      </c>
      <c r="BD154" s="49">
        <f>COUNTIF($E154:$AS154,"病")</f>
        <v>0</v>
      </c>
      <c r="BE154" s="49">
        <f>COUNTIF($E154:$AS154,"婚")</f>
        <v>0</v>
      </c>
      <c r="BF154" s="49">
        <f>COUNTIF($E154:$AS154,"产")</f>
        <v>0</v>
      </c>
      <c r="BG154" s="54">
        <f>COUNTIF($E154:$AS154,"丧")</f>
        <v>0</v>
      </c>
      <c r="BH154" s="5"/>
      <c r="BI154" s="5"/>
      <c r="BJ154" s="6"/>
      <c r="BK154" s="6"/>
    </row>
    <row r="155" spans="1:63" ht="15" customHeight="1" x14ac:dyDescent="0.15">
      <c r="A155" s="42">
        <f t="shared" si="6"/>
        <v>149</v>
      </c>
      <c r="B155" s="83" t="s">
        <v>117</v>
      </c>
      <c r="C155" s="81" t="s">
        <v>131</v>
      </c>
      <c r="D155" s="84" t="s">
        <v>43</v>
      </c>
      <c r="E155" s="119"/>
      <c r="F155" s="182"/>
      <c r="G155" s="105"/>
      <c r="H155" s="106"/>
      <c r="I155" s="106"/>
      <c r="J155" s="105"/>
      <c r="K155" s="105"/>
      <c r="L155" s="105"/>
      <c r="M155" s="105"/>
      <c r="N155" s="137"/>
      <c r="O155" s="199"/>
      <c r="P155" s="200"/>
      <c r="Q155" s="181"/>
      <c r="R155" s="181"/>
      <c r="S155" s="181"/>
      <c r="T155" s="181"/>
      <c r="U155" s="180"/>
      <c r="V155" s="200"/>
      <c r="W155" s="200"/>
      <c r="X155" s="181"/>
      <c r="Y155" s="181"/>
      <c r="Z155" s="181"/>
      <c r="AA155" s="181"/>
      <c r="AB155" s="180"/>
      <c r="AC155" s="200"/>
      <c r="AD155" s="200"/>
      <c r="AE155" s="181"/>
      <c r="AF155" s="181"/>
      <c r="AG155" s="181"/>
      <c r="AH155" s="181"/>
      <c r="AI155" s="180"/>
      <c r="AJ155" s="200"/>
      <c r="AK155" s="200"/>
      <c r="AL155" s="181"/>
      <c r="AM155" s="181"/>
      <c r="AN155" s="181"/>
      <c r="AO155" s="181"/>
      <c r="AP155" s="180"/>
      <c r="AQ155" s="200"/>
      <c r="AR155" s="200"/>
      <c r="AS155" s="209"/>
      <c r="AT155" s="46">
        <f>COUNTIF($O155:$AS155,"S")+COUNTIF($O155:$AS155,"迟")+COUNTIF($O155:$AS155,"忘")+COUNTIF($O155:$AS155,"差")+COUNTIF($O155:$AS155,"团")+COUNTIF($O155:$AS155,"年")+COUNTIF($O155:$AS155,"婚")+COUNTIF($O155:$AS155,"换")+COUNTIF($O155:$AS155,"丧")+COUNTIF($O155:$AS155,"事")+COUNTIF($O155:$AS155,"病")+COUNTIF($O155:$AS155,"缺")</f>
        <v>0</v>
      </c>
      <c r="AU155" s="47"/>
      <c r="AV155" s="53">
        <f>COUNTIF($E155:$AS155,"迟")</f>
        <v>0</v>
      </c>
      <c r="AW155" s="49">
        <f>COUNTIF($E155:$AS155,"忘")</f>
        <v>0</v>
      </c>
      <c r="AX155" s="49">
        <f>COUNTIF($E155:$AS155,"差")</f>
        <v>0</v>
      </c>
      <c r="AY155" s="49">
        <f>COUNTIF($E155:$AS155,"团")</f>
        <v>0</v>
      </c>
      <c r="AZ155" s="49">
        <f>COUNTIF($E155:$AS155,"换")</f>
        <v>0</v>
      </c>
      <c r="BA155" s="49">
        <f>COUNTIF($E155:$AS155,"缺")</f>
        <v>0</v>
      </c>
      <c r="BB155" s="49">
        <f>COUNTIF($E155:$AS155,"年")</f>
        <v>0</v>
      </c>
      <c r="BC155" s="49">
        <f>COUNTIF($E155:$AS155,"事")</f>
        <v>0</v>
      </c>
      <c r="BD155" s="49">
        <f>COUNTIF($E155:$AS155,"病")</f>
        <v>0</v>
      </c>
      <c r="BE155" s="49">
        <f>COUNTIF($E155:$AS155,"婚")</f>
        <v>0</v>
      </c>
      <c r="BF155" s="49">
        <f>COUNTIF($E155:$AS155,"产")</f>
        <v>0</v>
      </c>
      <c r="BG155" s="54">
        <f>COUNTIF($E155:$AS155,"丧")</f>
        <v>0</v>
      </c>
      <c r="BH155" s="5"/>
      <c r="BI155" s="5"/>
      <c r="BJ155" s="6"/>
      <c r="BK155" s="6"/>
    </row>
    <row r="156" spans="1:63" ht="15" customHeight="1" x14ac:dyDescent="0.15">
      <c r="A156" s="42">
        <f t="shared" si="6"/>
        <v>150</v>
      </c>
      <c r="B156" s="43" t="s">
        <v>117</v>
      </c>
      <c r="C156" s="81" t="s">
        <v>136</v>
      </c>
      <c r="D156" s="116" t="s">
        <v>43</v>
      </c>
      <c r="E156" s="119"/>
      <c r="F156" s="182"/>
      <c r="G156" s="105"/>
      <c r="H156" s="106"/>
      <c r="I156" s="106"/>
      <c r="J156" s="105"/>
      <c r="K156" s="105"/>
      <c r="L156" s="105"/>
      <c r="M156" s="105"/>
      <c r="N156" s="137"/>
      <c r="O156" s="199"/>
      <c r="P156" s="200"/>
      <c r="Q156" s="181"/>
      <c r="R156" s="181"/>
      <c r="S156" s="181"/>
      <c r="T156" s="181"/>
      <c r="U156" s="180"/>
      <c r="V156" s="200"/>
      <c r="W156" s="200"/>
      <c r="X156" s="181"/>
      <c r="Y156" s="181"/>
      <c r="Z156" s="181"/>
      <c r="AA156" s="181"/>
      <c r="AB156" s="180"/>
      <c r="AC156" s="200"/>
      <c r="AD156" s="200"/>
      <c r="AE156" s="181"/>
      <c r="AF156" s="181"/>
      <c r="AG156" s="181"/>
      <c r="AH156" s="181"/>
      <c r="AI156" s="180"/>
      <c r="AJ156" s="200"/>
      <c r="AK156" s="200"/>
      <c r="AL156" s="181"/>
      <c r="AM156" s="181"/>
      <c r="AN156" s="181"/>
      <c r="AO156" s="181"/>
      <c r="AP156" s="180"/>
      <c r="AQ156" s="200"/>
      <c r="AR156" s="200"/>
      <c r="AS156" s="209"/>
      <c r="AT156" s="46">
        <f>COUNTIF($O156:$AS156,"S")+COUNTIF($O156:$AS156,"迟")+COUNTIF($O156:$AS156,"忘")+COUNTIF($O156:$AS156,"差")+COUNTIF($O156:$AS156,"团")+COUNTIF($O156:$AS156,"年")+COUNTIF($O156:$AS156,"婚")+COUNTIF($O156:$AS156,"换")+COUNTIF($O156:$AS156,"丧")+COUNTIF($O156:$AS156,"事")+COUNTIF($O156:$AS156,"病")+COUNTIF($O156:$AS156,"缺")</f>
        <v>0</v>
      </c>
      <c r="AU156" s="47"/>
      <c r="AV156" s="53">
        <f>COUNTIF($E156:$AS156,"迟")</f>
        <v>0</v>
      </c>
      <c r="AW156" s="49">
        <f>COUNTIF($E156:$AS156,"忘")</f>
        <v>0</v>
      </c>
      <c r="AX156" s="49">
        <f>COUNTIF($E156:$AS156,"差")</f>
        <v>0</v>
      </c>
      <c r="AY156" s="49">
        <f>COUNTIF($E156:$AS156,"团")</f>
        <v>0</v>
      </c>
      <c r="AZ156" s="49">
        <f>COUNTIF($E156:$AS156,"换")</f>
        <v>0</v>
      </c>
      <c r="BA156" s="49">
        <f>COUNTIF($E156:$AS156,"缺")</f>
        <v>0</v>
      </c>
      <c r="BB156" s="49">
        <f>COUNTIF($E156:$AS156,"年")</f>
        <v>0</v>
      </c>
      <c r="BC156" s="49">
        <f>COUNTIF($E156:$AS156,"事")</f>
        <v>0</v>
      </c>
      <c r="BD156" s="49">
        <f>COUNTIF($E156:$AS156,"病")</f>
        <v>0</v>
      </c>
      <c r="BE156" s="49">
        <f>COUNTIF($E156:$AS156,"婚")</f>
        <v>0</v>
      </c>
      <c r="BF156" s="49">
        <f>COUNTIF($E156:$AS156,"产")</f>
        <v>0</v>
      </c>
      <c r="BG156" s="54">
        <f>COUNTIF($E156:$AS156,"丧")</f>
        <v>0</v>
      </c>
      <c r="BH156" s="5"/>
      <c r="BI156" s="5"/>
      <c r="BJ156" s="6"/>
      <c r="BK156" s="6"/>
    </row>
    <row r="157" spans="1:63" ht="15" customHeight="1" x14ac:dyDescent="0.15">
      <c r="A157" s="42">
        <f t="shared" si="6"/>
        <v>151</v>
      </c>
      <c r="B157" s="43" t="s">
        <v>117</v>
      </c>
      <c r="C157" s="80" t="s">
        <v>132</v>
      </c>
      <c r="D157" s="116" t="s">
        <v>43</v>
      </c>
      <c r="E157" s="119"/>
      <c r="F157" s="182"/>
      <c r="G157" s="105"/>
      <c r="H157" s="106"/>
      <c r="I157" s="106"/>
      <c r="J157" s="105"/>
      <c r="K157" s="105"/>
      <c r="L157" s="105"/>
      <c r="M157" s="105"/>
      <c r="N157" s="137"/>
      <c r="O157" s="199"/>
      <c r="P157" s="200"/>
      <c r="Q157" s="181"/>
      <c r="R157" s="181"/>
      <c r="S157" s="181"/>
      <c r="T157" s="181"/>
      <c r="U157" s="180"/>
      <c r="V157" s="200"/>
      <c r="W157" s="200"/>
      <c r="X157" s="181"/>
      <c r="Y157" s="181"/>
      <c r="Z157" s="181"/>
      <c r="AA157" s="181"/>
      <c r="AB157" s="180"/>
      <c r="AC157" s="200"/>
      <c r="AD157" s="200"/>
      <c r="AE157" s="181"/>
      <c r="AF157" s="181"/>
      <c r="AG157" s="181"/>
      <c r="AH157" s="181"/>
      <c r="AI157" s="180"/>
      <c r="AJ157" s="200"/>
      <c r="AK157" s="200"/>
      <c r="AL157" s="181"/>
      <c r="AM157" s="181"/>
      <c r="AN157" s="181"/>
      <c r="AO157" s="181"/>
      <c r="AP157" s="180"/>
      <c r="AQ157" s="200"/>
      <c r="AR157" s="200"/>
      <c r="AS157" s="209"/>
      <c r="AT157" s="46">
        <f>COUNTIF($O157:$AS157,"S")+COUNTIF($O157:$AS157,"迟")+COUNTIF($O157:$AS157,"忘")+COUNTIF($O157:$AS157,"差")+COUNTIF($O157:$AS157,"团")+COUNTIF($O157:$AS157,"年")+COUNTIF($O157:$AS157,"婚")+COUNTIF($O157:$AS157,"换")+COUNTIF($O157:$AS157,"丧")+COUNTIF($O157:$AS157,"事")+COUNTIF($O157:$AS157,"病")+COUNTIF($O157:$AS157,"缺")</f>
        <v>0</v>
      </c>
      <c r="AU157" s="47"/>
      <c r="AV157" s="53">
        <f>COUNTIF($E157:$AS157,"迟")</f>
        <v>0</v>
      </c>
      <c r="AW157" s="49">
        <f>COUNTIF($E157:$AS157,"忘")</f>
        <v>0</v>
      </c>
      <c r="AX157" s="49">
        <f>COUNTIF($E157:$AS157,"差")</f>
        <v>0</v>
      </c>
      <c r="AY157" s="49">
        <f>COUNTIF($E157:$AS157,"团")</f>
        <v>0</v>
      </c>
      <c r="AZ157" s="49">
        <f>COUNTIF($E157:$AS157,"换")</f>
        <v>0</v>
      </c>
      <c r="BA157" s="49">
        <f>COUNTIF($E157:$AS157,"缺")</f>
        <v>0</v>
      </c>
      <c r="BB157" s="49">
        <f>COUNTIF($E157:$AS157,"年")</f>
        <v>0</v>
      </c>
      <c r="BC157" s="49">
        <f>COUNTIF($E157:$AS157,"事")</f>
        <v>0</v>
      </c>
      <c r="BD157" s="49">
        <f>COUNTIF($E157:$AS157,"病")</f>
        <v>0</v>
      </c>
      <c r="BE157" s="49">
        <f>COUNTIF($E157:$AS157,"婚")</f>
        <v>0</v>
      </c>
      <c r="BF157" s="49">
        <f>COUNTIF($E157:$AS157,"产")</f>
        <v>0</v>
      </c>
      <c r="BG157" s="54">
        <f>COUNTIF($E157:$AS157,"丧")</f>
        <v>0</v>
      </c>
      <c r="BH157" s="5"/>
      <c r="BI157" s="5"/>
      <c r="BJ157" s="6"/>
      <c r="BK157" s="6"/>
    </row>
    <row r="158" spans="1:63" ht="15" customHeight="1" x14ac:dyDescent="0.15">
      <c r="A158" s="42">
        <f t="shared" si="6"/>
        <v>152</v>
      </c>
      <c r="B158" s="43" t="s">
        <v>117</v>
      </c>
      <c r="C158" s="85" t="s">
        <v>133</v>
      </c>
      <c r="D158" s="116" t="s">
        <v>43</v>
      </c>
      <c r="E158" s="119"/>
      <c r="F158" s="182"/>
      <c r="G158" s="105"/>
      <c r="H158" s="106"/>
      <c r="I158" s="106"/>
      <c r="J158" s="105"/>
      <c r="K158" s="105"/>
      <c r="L158" s="105"/>
      <c r="M158" s="105"/>
      <c r="N158" s="137"/>
      <c r="O158" s="199"/>
      <c r="P158" s="200"/>
      <c r="Q158" s="181"/>
      <c r="R158" s="181"/>
      <c r="S158" s="181"/>
      <c r="T158" s="181"/>
      <c r="U158" s="180"/>
      <c r="V158" s="200"/>
      <c r="W158" s="200"/>
      <c r="X158" s="181"/>
      <c r="Y158" s="181"/>
      <c r="Z158" s="181"/>
      <c r="AA158" s="181"/>
      <c r="AB158" s="180"/>
      <c r="AC158" s="200"/>
      <c r="AD158" s="200"/>
      <c r="AE158" s="181"/>
      <c r="AF158" s="181"/>
      <c r="AG158" s="181"/>
      <c r="AH158" s="181"/>
      <c r="AI158" s="180"/>
      <c r="AJ158" s="200"/>
      <c r="AK158" s="200"/>
      <c r="AL158" s="181"/>
      <c r="AM158" s="181"/>
      <c r="AN158" s="181"/>
      <c r="AO158" s="181"/>
      <c r="AP158" s="180"/>
      <c r="AQ158" s="200"/>
      <c r="AR158" s="200"/>
      <c r="AS158" s="180"/>
      <c r="AT158" s="46">
        <f>COUNTIF($O158:$AS158,"S")+COUNTIF($O158:$AS158,"迟")+COUNTIF($O158:$AS158,"忘")+COUNTIF($O158:$AS158,"差")+COUNTIF($O158:$AS158,"团")+COUNTIF($O158:$AS158,"年")+COUNTIF($O158:$AS158,"婚")+COUNTIF($O158:$AS158,"换")+COUNTIF($O158:$AS158,"丧")+COUNTIF($O158:$AS158,"事")+COUNTIF($O158:$AS158,"病")+COUNTIF($O158:$AS158,"缺")</f>
        <v>0</v>
      </c>
      <c r="AU158" s="47"/>
      <c r="AV158" s="53">
        <f>COUNTIF($E158:$AS158,"迟")</f>
        <v>0</v>
      </c>
      <c r="AW158" s="49">
        <f>COUNTIF($E158:$AS158,"忘")</f>
        <v>0</v>
      </c>
      <c r="AX158" s="49">
        <f>COUNTIF($E158:$AS158,"差")</f>
        <v>0</v>
      </c>
      <c r="AY158" s="49">
        <f>COUNTIF($E158:$AS158,"团")</f>
        <v>0</v>
      </c>
      <c r="AZ158" s="49">
        <f>COUNTIF($E158:$AS158,"换")</f>
        <v>0</v>
      </c>
      <c r="BA158" s="49">
        <f>COUNTIF($E158:$AS158,"缺")</f>
        <v>0</v>
      </c>
      <c r="BB158" s="49">
        <f>COUNTIF($E158:$AS158,"年")</f>
        <v>0</v>
      </c>
      <c r="BC158" s="49">
        <f>COUNTIF($E158:$AS158,"事")</f>
        <v>0</v>
      </c>
      <c r="BD158" s="49">
        <f>COUNTIF($E158:$AS158,"病")</f>
        <v>0</v>
      </c>
      <c r="BE158" s="49">
        <f>COUNTIF($E158:$AS158,"婚")</f>
        <v>0</v>
      </c>
      <c r="BF158" s="49">
        <f>COUNTIF($E158:$AS158,"产")</f>
        <v>0</v>
      </c>
      <c r="BG158" s="54">
        <f>COUNTIF($E158:$AS158,"丧")</f>
        <v>0</v>
      </c>
      <c r="BH158" s="5"/>
      <c r="BI158" s="5"/>
      <c r="BJ158" s="6"/>
      <c r="BK158" s="6"/>
    </row>
    <row r="159" spans="1:63" ht="15" customHeight="1" x14ac:dyDescent="0.15">
      <c r="A159" s="42">
        <f t="shared" si="6"/>
        <v>153</v>
      </c>
      <c r="B159" s="43" t="s">
        <v>117</v>
      </c>
      <c r="C159" s="85" t="s">
        <v>248</v>
      </c>
      <c r="D159" s="116" t="s">
        <v>43</v>
      </c>
      <c r="E159" s="119"/>
      <c r="F159" s="182"/>
      <c r="G159" s="105"/>
      <c r="H159" s="106"/>
      <c r="I159" s="106"/>
      <c r="J159" s="105"/>
      <c r="K159" s="105"/>
      <c r="L159" s="105"/>
      <c r="M159" s="105"/>
      <c r="N159" s="137"/>
      <c r="O159" s="199"/>
      <c r="P159" s="200"/>
      <c r="Q159" s="181"/>
      <c r="R159" s="181"/>
      <c r="S159" s="181"/>
      <c r="T159" s="181"/>
      <c r="U159" s="180"/>
      <c r="V159" s="200"/>
      <c r="W159" s="200"/>
      <c r="X159" s="181"/>
      <c r="Y159" s="181"/>
      <c r="Z159" s="181"/>
      <c r="AA159" s="181"/>
      <c r="AB159" s="180"/>
      <c r="AC159" s="200"/>
      <c r="AD159" s="200"/>
      <c r="AE159" s="181"/>
      <c r="AF159" s="181"/>
      <c r="AG159" s="181"/>
      <c r="AH159" s="181"/>
      <c r="AI159" s="180"/>
      <c r="AJ159" s="200"/>
      <c r="AK159" s="200"/>
      <c r="AL159" s="181"/>
      <c r="AM159" s="181"/>
      <c r="AN159" s="181"/>
      <c r="AO159" s="181"/>
      <c r="AP159" s="180"/>
      <c r="AQ159" s="200"/>
      <c r="AR159" s="200"/>
      <c r="AS159" s="209"/>
      <c r="AT159" s="46">
        <f>COUNTIF($O159:$AS159,"S")+COUNTIF($O159:$AS159,"迟")+COUNTIF($O159:$AS159,"忘")+COUNTIF($O159:$AS159,"差")+COUNTIF($O159:$AS159,"团")+COUNTIF($O159:$AS159,"年")+COUNTIF($O159:$AS159,"婚")+COUNTIF($O159:$AS159,"换")+COUNTIF($O159:$AS159,"丧")+COUNTIF($O159:$AS159,"事")+COUNTIF($O159:$AS159,"病")+COUNTIF($O159:$AS159,"缺")</f>
        <v>0</v>
      </c>
      <c r="AU159" s="47"/>
      <c r="AV159" s="53">
        <f>COUNTIF($E159:$AS159,"迟")</f>
        <v>0</v>
      </c>
      <c r="AW159" s="49">
        <f>COUNTIF($E159:$AS159,"忘")</f>
        <v>0</v>
      </c>
      <c r="AX159" s="49">
        <f>COUNTIF($E159:$AS159,"差")</f>
        <v>0</v>
      </c>
      <c r="AY159" s="49">
        <f>COUNTIF($E159:$AS159,"团")</f>
        <v>0</v>
      </c>
      <c r="AZ159" s="49">
        <f>COUNTIF($E159:$AS159,"换")</f>
        <v>0</v>
      </c>
      <c r="BA159" s="49">
        <f>COUNTIF($E159:$AS159,"缺")</f>
        <v>0</v>
      </c>
      <c r="BB159" s="49">
        <f>COUNTIF($E159:$AS159,"年")</f>
        <v>0</v>
      </c>
      <c r="BC159" s="49">
        <f>COUNTIF($E159:$AS159,"事")</f>
        <v>0</v>
      </c>
      <c r="BD159" s="49">
        <f>COUNTIF($E159:$AS159,"病")</f>
        <v>0</v>
      </c>
      <c r="BE159" s="49">
        <f>COUNTIF($E159:$AS159,"婚")</f>
        <v>0</v>
      </c>
      <c r="BF159" s="49">
        <f>COUNTIF($E159:$AS159,"产")</f>
        <v>0</v>
      </c>
      <c r="BG159" s="54">
        <f>COUNTIF($E159:$AS159,"丧")</f>
        <v>0</v>
      </c>
      <c r="BH159" s="5"/>
      <c r="BI159" s="5"/>
      <c r="BJ159" s="6"/>
      <c r="BK159" s="6"/>
    </row>
    <row r="160" spans="1:63" ht="15" customHeight="1" x14ac:dyDescent="0.15">
      <c r="A160" s="42">
        <f t="shared" si="6"/>
        <v>154</v>
      </c>
      <c r="B160" s="43" t="s">
        <v>117</v>
      </c>
      <c r="C160" s="85" t="s">
        <v>182</v>
      </c>
      <c r="D160" s="116" t="s">
        <v>43</v>
      </c>
      <c r="E160" s="119"/>
      <c r="F160" s="182"/>
      <c r="G160" s="105"/>
      <c r="H160" s="106"/>
      <c r="I160" s="106"/>
      <c r="J160" s="105"/>
      <c r="K160" s="105"/>
      <c r="L160" s="105"/>
      <c r="M160" s="105"/>
      <c r="N160" s="137"/>
      <c r="O160" s="199"/>
      <c r="P160" s="200"/>
      <c r="Q160" s="181"/>
      <c r="R160" s="181"/>
      <c r="S160" s="181"/>
      <c r="T160" s="181"/>
      <c r="U160" s="180"/>
      <c r="V160" s="200"/>
      <c r="W160" s="202"/>
      <c r="X160" s="181"/>
      <c r="Y160" s="181"/>
      <c r="Z160" s="181"/>
      <c r="AA160" s="181"/>
      <c r="AB160" s="180"/>
      <c r="AC160" s="200"/>
      <c r="AD160" s="202"/>
      <c r="AE160" s="181"/>
      <c r="AF160" s="181"/>
      <c r="AG160" s="181"/>
      <c r="AH160" s="181"/>
      <c r="AI160" s="180"/>
      <c r="AJ160" s="200"/>
      <c r="AK160" s="202"/>
      <c r="AL160" s="181"/>
      <c r="AM160" s="181"/>
      <c r="AN160" s="181"/>
      <c r="AO160" s="181"/>
      <c r="AP160" s="180"/>
      <c r="AQ160" s="200"/>
      <c r="AR160" s="213"/>
      <c r="AS160" s="209"/>
      <c r="AT160" s="46">
        <f>COUNTIF($O160:$AS160,"S")+COUNTIF($O160:$AS160,"迟")+COUNTIF($O160:$AS160,"忘")+COUNTIF($O160:$AS160,"差")+COUNTIF($O160:$AS160,"团")+COUNTIF($O160:$AS160,"年")+COUNTIF($O160:$AS160,"婚")+COUNTIF($O160:$AS160,"换")+COUNTIF($O160:$AS160,"丧")+COUNTIF($O160:$AS160,"事")+COUNTIF($O160:$AS160,"病")+COUNTIF($O160:$AS160,"缺")</f>
        <v>0</v>
      </c>
      <c r="AU160" s="47"/>
      <c r="AV160" s="53">
        <f>COUNTIF($E160:$AS160,"迟")</f>
        <v>0</v>
      </c>
      <c r="AW160" s="49">
        <f>COUNTIF($E160:$AS160,"忘")</f>
        <v>0</v>
      </c>
      <c r="AX160" s="49">
        <f>COUNTIF($E160:$AS160,"差")</f>
        <v>0</v>
      </c>
      <c r="AY160" s="49">
        <f>COUNTIF($E160:$AS160,"团")</f>
        <v>0</v>
      </c>
      <c r="AZ160" s="49">
        <f>COUNTIF($E160:$AS160,"换")</f>
        <v>0</v>
      </c>
      <c r="BA160" s="49">
        <f>COUNTIF($E160:$AS160,"缺")</f>
        <v>0</v>
      </c>
      <c r="BB160" s="49">
        <f>COUNTIF($E160:$AS160,"年")</f>
        <v>0</v>
      </c>
      <c r="BC160" s="49">
        <f>COUNTIF($E160:$AS160,"事")</f>
        <v>0</v>
      </c>
      <c r="BD160" s="49">
        <f>COUNTIF($E160:$AS160,"病")</f>
        <v>0</v>
      </c>
      <c r="BE160" s="49">
        <f>COUNTIF($E160:$AS160,"婚")</f>
        <v>0</v>
      </c>
      <c r="BF160" s="49">
        <f>COUNTIF($E160:$AS160,"产")</f>
        <v>0</v>
      </c>
      <c r="BG160" s="54">
        <f>COUNTIF($E160:$AS160,"丧")</f>
        <v>0</v>
      </c>
      <c r="BH160" s="5"/>
      <c r="BI160" s="5"/>
      <c r="BJ160" s="6"/>
      <c r="BK160" s="6"/>
    </row>
    <row r="161" spans="1:261" ht="15" customHeight="1" x14ac:dyDescent="0.15">
      <c r="A161" s="42">
        <f t="shared" si="6"/>
        <v>155</v>
      </c>
      <c r="B161" s="43" t="s">
        <v>185</v>
      </c>
      <c r="C161" s="86" t="s">
        <v>186</v>
      </c>
      <c r="D161" s="116" t="s">
        <v>187</v>
      </c>
      <c r="E161" s="119"/>
      <c r="F161" s="182"/>
      <c r="G161" s="105"/>
      <c r="H161" s="106"/>
      <c r="I161" s="106"/>
      <c r="J161" s="105"/>
      <c r="K161" s="105"/>
      <c r="L161" s="105"/>
      <c r="M161" s="105"/>
      <c r="N161" s="137"/>
      <c r="O161" s="199"/>
      <c r="P161" s="200"/>
      <c r="Q161" s="181"/>
      <c r="R161" s="181"/>
      <c r="S161" s="181"/>
      <c r="T161" s="181"/>
      <c r="U161" s="180"/>
      <c r="V161" s="200"/>
      <c r="W161" s="200"/>
      <c r="X161" s="181"/>
      <c r="Y161" s="181"/>
      <c r="Z161" s="181"/>
      <c r="AA161" s="181"/>
      <c r="AB161" s="180"/>
      <c r="AC161" s="200"/>
      <c r="AD161" s="200"/>
      <c r="AE161" s="181"/>
      <c r="AF161" s="181"/>
      <c r="AG161" s="181"/>
      <c r="AH161" s="181"/>
      <c r="AI161" s="180"/>
      <c r="AJ161" s="200"/>
      <c r="AK161" s="200"/>
      <c r="AL161" s="181"/>
      <c r="AM161" s="181"/>
      <c r="AN161" s="181"/>
      <c r="AO161" s="181"/>
      <c r="AP161" s="180"/>
      <c r="AQ161" s="200"/>
      <c r="AR161" s="200"/>
      <c r="AS161" s="209"/>
      <c r="AT161" s="46">
        <f>COUNTIF($O161:$AS161,"S")+COUNTIF($O161:$AS161,"迟")+COUNTIF($O161:$AS161,"忘")+COUNTIF($O161:$AS161,"差")+COUNTIF($O161:$AS161,"团")+COUNTIF($O161:$AS161,"年")+COUNTIF($O161:$AS161,"婚")+COUNTIF($O161:$AS161,"换")+COUNTIF($O161:$AS161,"丧")+COUNTIF($O161:$AS161,"事")+COUNTIF($O161:$AS161,"病")+COUNTIF($O161:$AS161,"缺")</f>
        <v>0</v>
      </c>
      <c r="AU161" s="47"/>
      <c r="AV161" s="53">
        <f>COUNTIF($E161:$AS161,"迟")</f>
        <v>0</v>
      </c>
      <c r="AW161" s="49">
        <f>COUNTIF($E161:$AS161,"忘")</f>
        <v>0</v>
      </c>
      <c r="AX161" s="49">
        <f>COUNTIF($E161:$AS161,"差")</f>
        <v>0</v>
      </c>
      <c r="AY161" s="49">
        <f>COUNTIF($E161:$AS161,"团")</f>
        <v>0</v>
      </c>
      <c r="AZ161" s="49">
        <f>COUNTIF($E161:$AS161,"换")</f>
        <v>0</v>
      </c>
      <c r="BA161" s="49">
        <f>COUNTIF($E161:$AS161,"缺")</f>
        <v>0</v>
      </c>
      <c r="BB161" s="49">
        <f>COUNTIF($E161:$AS161,"年")</f>
        <v>0</v>
      </c>
      <c r="BC161" s="49">
        <f>COUNTIF($E161:$AS161,"事")</f>
        <v>0</v>
      </c>
      <c r="BD161" s="49">
        <f>COUNTIF($E161:$AS161,"病")</f>
        <v>0</v>
      </c>
      <c r="BE161" s="49">
        <f>COUNTIF($E161:$AS161,"婚")</f>
        <v>0</v>
      </c>
      <c r="BF161" s="49">
        <f>COUNTIF($E161:$AS161,"产")</f>
        <v>0</v>
      </c>
      <c r="BG161" s="54">
        <f>COUNTIF($E161:$AS161,"丧")</f>
        <v>0</v>
      </c>
      <c r="BH161" s="5"/>
      <c r="BI161" s="5"/>
      <c r="BJ161" s="6"/>
      <c r="BK161" s="6"/>
    </row>
    <row r="162" spans="1:261" ht="15" customHeight="1" x14ac:dyDescent="0.15">
      <c r="A162" s="42">
        <f t="shared" si="6"/>
        <v>156</v>
      </c>
      <c r="B162" s="43" t="s">
        <v>117</v>
      </c>
      <c r="C162" s="86" t="s">
        <v>188</v>
      </c>
      <c r="D162" s="116" t="s">
        <v>43</v>
      </c>
      <c r="E162" s="119"/>
      <c r="F162" s="182"/>
      <c r="G162" s="105"/>
      <c r="H162" s="106"/>
      <c r="I162" s="106"/>
      <c r="J162" s="105"/>
      <c r="K162" s="105"/>
      <c r="L162" s="105"/>
      <c r="M162" s="105"/>
      <c r="N162" s="137"/>
      <c r="O162" s="199"/>
      <c r="P162" s="200"/>
      <c r="Q162" s="181"/>
      <c r="R162" s="181"/>
      <c r="S162" s="181"/>
      <c r="T162" s="181"/>
      <c r="U162" s="180"/>
      <c r="V162" s="200"/>
      <c r="W162" s="200"/>
      <c r="X162" s="181"/>
      <c r="Y162" s="181"/>
      <c r="Z162" s="181"/>
      <c r="AA162" s="181"/>
      <c r="AB162" s="180"/>
      <c r="AC162" s="200"/>
      <c r="AD162" s="200"/>
      <c r="AE162" s="181"/>
      <c r="AF162" s="181"/>
      <c r="AG162" s="181"/>
      <c r="AH162" s="181"/>
      <c r="AI162" s="180"/>
      <c r="AJ162" s="200"/>
      <c r="AK162" s="200"/>
      <c r="AL162" s="181"/>
      <c r="AM162" s="181"/>
      <c r="AN162" s="181"/>
      <c r="AO162" s="181"/>
      <c r="AP162" s="180"/>
      <c r="AQ162" s="200"/>
      <c r="AR162" s="200"/>
      <c r="AS162" s="209"/>
      <c r="AT162" s="46">
        <f>COUNTIF($O162:$AS162,"S")+COUNTIF($O162:$AS162,"迟")+COUNTIF($O162:$AS162,"忘")+COUNTIF($O162:$AS162,"差")+COUNTIF($O162:$AS162,"团")+COUNTIF($O162:$AS162,"年")+COUNTIF($O162:$AS162,"婚")+COUNTIF($O162:$AS162,"换")+COUNTIF($O162:$AS162,"丧")+COUNTIF($O162:$AS162,"事")+COUNTIF($O162:$AS162,"病")+COUNTIF($O162:$AS162,"缺")</f>
        <v>0</v>
      </c>
      <c r="AU162" s="47"/>
      <c r="AV162" s="53">
        <f>COUNTIF($E162:$AS162,"迟")</f>
        <v>0</v>
      </c>
      <c r="AW162" s="49">
        <f>COUNTIF($E162:$AS162,"忘")</f>
        <v>0</v>
      </c>
      <c r="AX162" s="49">
        <f>COUNTIF($E162:$AS162,"差")</f>
        <v>0</v>
      </c>
      <c r="AY162" s="49">
        <f>COUNTIF($E162:$AS162,"团")</f>
        <v>0</v>
      </c>
      <c r="AZ162" s="49">
        <f>COUNTIF($E162:$AS162,"换")</f>
        <v>0</v>
      </c>
      <c r="BA162" s="49">
        <f>COUNTIF($E162:$AS162,"缺")</f>
        <v>0</v>
      </c>
      <c r="BB162" s="49">
        <f>COUNTIF($E162:$AS162,"年")</f>
        <v>0</v>
      </c>
      <c r="BC162" s="49">
        <f>COUNTIF($E162:$AS162,"事")</f>
        <v>0</v>
      </c>
      <c r="BD162" s="49">
        <f>COUNTIF($E162:$AS162,"病")</f>
        <v>0</v>
      </c>
      <c r="BE162" s="49">
        <f>COUNTIF($E162:$AS162,"婚")</f>
        <v>0</v>
      </c>
      <c r="BF162" s="49">
        <f>COUNTIF($E162:$AS162,"产")</f>
        <v>0</v>
      </c>
      <c r="BG162" s="54">
        <f>COUNTIF($E162:$AS162,"丧")</f>
        <v>0</v>
      </c>
      <c r="BH162" s="5"/>
      <c r="BI162" s="5"/>
      <c r="BJ162" s="6"/>
      <c r="BK162" s="6"/>
    </row>
    <row r="163" spans="1:261" s="12" customFormat="1" ht="15" customHeight="1" x14ac:dyDescent="0.15">
      <c r="A163" s="42">
        <f t="shared" si="6"/>
        <v>157</v>
      </c>
      <c r="B163" s="43" t="s">
        <v>117</v>
      </c>
      <c r="C163" s="86" t="s">
        <v>191</v>
      </c>
      <c r="D163" s="116" t="s">
        <v>43</v>
      </c>
      <c r="E163" s="119"/>
      <c r="F163" s="182"/>
      <c r="G163" s="105"/>
      <c r="H163" s="106"/>
      <c r="I163" s="106"/>
      <c r="J163" s="105"/>
      <c r="K163" s="105"/>
      <c r="L163" s="105"/>
      <c r="M163" s="105"/>
      <c r="N163" s="137"/>
      <c r="O163" s="199"/>
      <c r="P163" s="200"/>
      <c r="Q163" s="181"/>
      <c r="R163" s="181"/>
      <c r="S163" s="181"/>
      <c r="T163" s="181"/>
      <c r="U163" s="180"/>
      <c r="V163" s="200"/>
      <c r="W163" s="200"/>
      <c r="X163" s="181"/>
      <c r="Y163" s="181"/>
      <c r="Z163" s="181"/>
      <c r="AA163" s="181"/>
      <c r="AB163" s="180"/>
      <c r="AC163" s="200"/>
      <c r="AD163" s="200"/>
      <c r="AE163" s="181"/>
      <c r="AF163" s="181"/>
      <c r="AG163" s="181"/>
      <c r="AH163" s="181"/>
      <c r="AI163" s="180"/>
      <c r="AJ163" s="200"/>
      <c r="AK163" s="200"/>
      <c r="AL163" s="181"/>
      <c r="AM163" s="181"/>
      <c r="AN163" s="181"/>
      <c r="AO163" s="181"/>
      <c r="AP163" s="180"/>
      <c r="AQ163" s="200"/>
      <c r="AR163" s="200"/>
      <c r="AS163" s="209"/>
      <c r="AT163" s="46">
        <f>COUNTIF($O163:$AS163,"S")+COUNTIF($O163:$AS163,"迟")+COUNTIF($O163:$AS163,"忘")+COUNTIF($O163:$AS163,"差")+COUNTIF($O163:$AS163,"团")+COUNTIF($O163:$AS163,"年")+COUNTIF($O163:$AS163,"婚")+COUNTIF($O163:$AS163,"换")+COUNTIF($O163:$AS163,"丧")+COUNTIF($O163:$AS163,"事")+COUNTIF($O163:$AS163,"病")+COUNTIF($O163:$AS163,"缺")</f>
        <v>0</v>
      </c>
      <c r="AU163" s="47"/>
      <c r="AV163" s="53">
        <f>COUNTIF($E163:$AS163,"迟")</f>
        <v>0</v>
      </c>
      <c r="AW163" s="49">
        <f>COUNTIF($E163:$AS163,"忘")</f>
        <v>0</v>
      </c>
      <c r="AX163" s="49">
        <f>COUNTIF($E163:$AS163,"差")</f>
        <v>0</v>
      </c>
      <c r="AY163" s="49">
        <f>COUNTIF($E163:$AS163,"团")</f>
        <v>0</v>
      </c>
      <c r="AZ163" s="49">
        <f>COUNTIF($E163:$AS163,"换")</f>
        <v>0</v>
      </c>
      <c r="BA163" s="49">
        <f>COUNTIF($E163:$AS163,"缺")</f>
        <v>0</v>
      </c>
      <c r="BB163" s="49">
        <f>COUNTIF($E163:$AS163,"年")</f>
        <v>0</v>
      </c>
      <c r="BC163" s="49">
        <f>COUNTIF($E163:$AS163,"事")</f>
        <v>0</v>
      </c>
      <c r="BD163" s="49">
        <f>COUNTIF($E163:$AS163,"病")</f>
        <v>0</v>
      </c>
      <c r="BE163" s="49">
        <f>COUNTIF($E163:$AS163,"婚")</f>
        <v>0</v>
      </c>
      <c r="BF163" s="49">
        <f>COUNTIF($E163:$AS163,"产")</f>
        <v>0</v>
      </c>
      <c r="BG163" s="54">
        <f>COUNTIF($E163:$AS163,"丧")</f>
        <v>0</v>
      </c>
      <c r="BH163" s="14"/>
      <c r="BI163" s="14"/>
      <c r="BJ163" s="13"/>
      <c r="BK163" s="13"/>
    </row>
    <row r="164" spans="1:261" s="12" customFormat="1" ht="15" customHeight="1" x14ac:dyDescent="0.15">
      <c r="A164" s="42">
        <f t="shared" si="6"/>
        <v>158</v>
      </c>
      <c r="B164" s="43" t="s">
        <v>192</v>
      </c>
      <c r="C164" s="86" t="s">
        <v>193</v>
      </c>
      <c r="D164" s="116" t="s">
        <v>194</v>
      </c>
      <c r="E164" s="119"/>
      <c r="F164" s="182"/>
      <c r="G164" s="105"/>
      <c r="H164" s="106"/>
      <c r="I164" s="106"/>
      <c r="J164" s="105"/>
      <c r="K164" s="105"/>
      <c r="L164" s="105"/>
      <c r="M164" s="105"/>
      <c r="N164" s="137"/>
      <c r="O164" s="199"/>
      <c r="P164" s="200"/>
      <c r="Q164" s="181"/>
      <c r="R164" s="181"/>
      <c r="S164" s="181"/>
      <c r="T164" s="181"/>
      <c r="U164" s="180"/>
      <c r="V164" s="200"/>
      <c r="W164" s="200"/>
      <c r="X164" s="181"/>
      <c r="Y164" s="181"/>
      <c r="Z164" s="181"/>
      <c r="AA164" s="181"/>
      <c r="AB164" s="180"/>
      <c r="AC164" s="200"/>
      <c r="AD164" s="200"/>
      <c r="AE164" s="181"/>
      <c r="AF164" s="181"/>
      <c r="AG164" s="181"/>
      <c r="AH164" s="181"/>
      <c r="AI164" s="180"/>
      <c r="AJ164" s="200"/>
      <c r="AK164" s="200"/>
      <c r="AL164" s="181"/>
      <c r="AM164" s="181"/>
      <c r="AN164" s="181"/>
      <c r="AO164" s="181"/>
      <c r="AP164" s="180"/>
      <c r="AQ164" s="200"/>
      <c r="AR164" s="200"/>
      <c r="AS164" s="209"/>
      <c r="AT164" s="46">
        <f>COUNTIF($O164:$AS164,"S")+COUNTIF($O164:$AS164,"迟")+COUNTIF($O164:$AS164,"忘")+COUNTIF($O164:$AS164,"差")+COUNTIF($O164:$AS164,"团")+COUNTIF($O164:$AS164,"年")+COUNTIF($O164:$AS164,"婚")+COUNTIF($O164:$AS164,"换")+COUNTIF($O164:$AS164,"丧")+COUNTIF($O164:$AS164,"事")+COUNTIF($O164:$AS164,"病")+COUNTIF($O164:$AS164,"缺")</f>
        <v>0</v>
      </c>
      <c r="AU164" s="47"/>
      <c r="AV164" s="53">
        <f>COUNTIF($E164:$AS164,"迟")</f>
        <v>0</v>
      </c>
      <c r="AW164" s="49">
        <f>COUNTIF($E164:$AS164,"忘")</f>
        <v>0</v>
      </c>
      <c r="AX164" s="49">
        <f>COUNTIF($E164:$AS164,"差")</f>
        <v>0</v>
      </c>
      <c r="AY164" s="49">
        <f>COUNTIF($E164:$AS164,"团")</f>
        <v>0</v>
      </c>
      <c r="AZ164" s="49">
        <f>COUNTIF($E164:$AS164,"换")</f>
        <v>0</v>
      </c>
      <c r="BA164" s="49">
        <f>COUNTIF($E164:$AS164,"缺")</f>
        <v>0</v>
      </c>
      <c r="BB164" s="49">
        <f>COUNTIF($E164:$AS164,"年")</f>
        <v>0</v>
      </c>
      <c r="BC164" s="49">
        <f>COUNTIF($E164:$AS164,"事")</f>
        <v>0</v>
      </c>
      <c r="BD164" s="49">
        <f>COUNTIF($E164:$AS164,"病")</f>
        <v>0</v>
      </c>
      <c r="BE164" s="49">
        <f>COUNTIF($E164:$AS164,"婚")</f>
        <v>0</v>
      </c>
      <c r="BF164" s="49">
        <f>COUNTIF($E164:$AS164,"产")</f>
        <v>0</v>
      </c>
      <c r="BG164" s="54">
        <f>COUNTIF($E164:$AS164,"丧")</f>
        <v>0</v>
      </c>
      <c r="BH164" s="14"/>
      <c r="BI164" s="14"/>
      <c r="BJ164" s="13"/>
      <c r="BK164" s="13"/>
    </row>
    <row r="165" spans="1:261" ht="15" customHeight="1" x14ac:dyDescent="0.15">
      <c r="A165" s="42">
        <f t="shared" si="6"/>
        <v>159</v>
      </c>
      <c r="B165" s="43" t="s">
        <v>117</v>
      </c>
      <c r="C165" s="86" t="s">
        <v>195</v>
      </c>
      <c r="D165" s="116" t="s">
        <v>43</v>
      </c>
      <c r="E165" s="119"/>
      <c r="F165" s="182"/>
      <c r="G165" s="105"/>
      <c r="H165" s="106"/>
      <c r="I165" s="106"/>
      <c r="J165" s="105"/>
      <c r="K165" s="105"/>
      <c r="L165" s="105"/>
      <c r="M165" s="105"/>
      <c r="N165" s="137"/>
      <c r="O165" s="199"/>
      <c r="P165" s="200"/>
      <c r="Q165" s="181"/>
      <c r="R165" s="181"/>
      <c r="S165" s="181"/>
      <c r="T165" s="181"/>
      <c r="U165" s="180"/>
      <c r="V165" s="200"/>
      <c r="W165" s="200"/>
      <c r="X165" s="181"/>
      <c r="Y165" s="181"/>
      <c r="Z165" s="181"/>
      <c r="AA165" s="181"/>
      <c r="AB165" s="180"/>
      <c r="AC165" s="200"/>
      <c r="AD165" s="200"/>
      <c r="AE165" s="181"/>
      <c r="AF165" s="181"/>
      <c r="AG165" s="181"/>
      <c r="AH165" s="181"/>
      <c r="AI165" s="180"/>
      <c r="AJ165" s="200"/>
      <c r="AK165" s="200"/>
      <c r="AL165" s="181"/>
      <c r="AM165" s="181"/>
      <c r="AN165" s="181"/>
      <c r="AO165" s="181"/>
      <c r="AP165" s="180"/>
      <c r="AQ165" s="200"/>
      <c r="AR165" s="200"/>
      <c r="AS165" s="209"/>
      <c r="AT165" s="46">
        <f>COUNTIF($O165:$AS165,"S")+COUNTIF($O165:$AS165,"迟")+COUNTIF($O165:$AS165,"忘")+COUNTIF($O165:$AS165,"差")+COUNTIF($O165:$AS165,"团")+COUNTIF($O165:$AS165,"年")+COUNTIF($O165:$AS165,"婚")+COUNTIF($O165:$AS165,"换")+COUNTIF($O165:$AS165,"丧")+COUNTIF($O165:$AS165,"事")+COUNTIF($O165:$AS165,"病")+COUNTIF($O165:$AS165,"缺")</f>
        <v>0</v>
      </c>
      <c r="AU165" s="47"/>
      <c r="AV165" s="53">
        <f>COUNTIF($E165:$AS165,"迟")</f>
        <v>0</v>
      </c>
      <c r="AW165" s="49">
        <f>COUNTIF($E165:$AS165,"忘")</f>
        <v>0</v>
      </c>
      <c r="AX165" s="49">
        <f>COUNTIF($E165:$AS165,"差")</f>
        <v>0</v>
      </c>
      <c r="AY165" s="49">
        <f>COUNTIF($E165:$AS165,"团")</f>
        <v>0</v>
      </c>
      <c r="AZ165" s="49">
        <f>COUNTIF($E165:$AS165,"换")</f>
        <v>0</v>
      </c>
      <c r="BA165" s="49">
        <f>COUNTIF($E165:$AS165,"缺")</f>
        <v>0</v>
      </c>
      <c r="BB165" s="49">
        <f>COUNTIF($E165:$AS165,"年")</f>
        <v>0</v>
      </c>
      <c r="BC165" s="49">
        <f>COUNTIF($E165:$AS165,"事")</f>
        <v>0</v>
      </c>
      <c r="BD165" s="49">
        <f>COUNTIF($E165:$AS165,"病")</f>
        <v>0</v>
      </c>
      <c r="BE165" s="49">
        <f>COUNTIF($E165:$AS165,"婚")</f>
        <v>0</v>
      </c>
      <c r="BF165" s="49">
        <f>COUNTIF($E165:$AS165,"产")</f>
        <v>0</v>
      </c>
      <c r="BG165" s="54">
        <f>COUNTIF($E165:$AS165,"丧")</f>
        <v>0</v>
      </c>
      <c r="BH165" s="5"/>
      <c r="BI165" s="5"/>
      <c r="BJ165" s="6"/>
      <c r="BK165" s="6"/>
    </row>
    <row r="166" spans="1:261" ht="15" customHeight="1" x14ac:dyDescent="0.15">
      <c r="A166" s="42">
        <f t="shared" si="6"/>
        <v>160</v>
      </c>
      <c r="B166" s="43" t="s">
        <v>117</v>
      </c>
      <c r="C166" s="86" t="s">
        <v>207</v>
      </c>
      <c r="D166" s="116" t="s">
        <v>43</v>
      </c>
      <c r="E166" s="119"/>
      <c r="F166" s="182"/>
      <c r="G166" s="105"/>
      <c r="H166" s="106"/>
      <c r="I166" s="106"/>
      <c r="J166" s="105"/>
      <c r="K166" s="105"/>
      <c r="L166" s="105"/>
      <c r="M166" s="105"/>
      <c r="N166" s="137"/>
      <c r="O166" s="199"/>
      <c r="P166" s="200"/>
      <c r="Q166" s="181"/>
      <c r="R166" s="181"/>
      <c r="S166" s="181"/>
      <c r="T166" s="181"/>
      <c r="U166" s="180"/>
      <c r="V166" s="200"/>
      <c r="W166" s="200"/>
      <c r="X166" s="181"/>
      <c r="Y166" s="181"/>
      <c r="Z166" s="181"/>
      <c r="AA166" s="181"/>
      <c r="AB166" s="180"/>
      <c r="AC166" s="200"/>
      <c r="AD166" s="200"/>
      <c r="AE166" s="181"/>
      <c r="AF166" s="181"/>
      <c r="AG166" s="181"/>
      <c r="AH166" s="181"/>
      <c r="AI166" s="180"/>
      <c r="AJ166" s="200"/>
      <c r="AK166" s="200"/>
      <c r="AL166" s="181"/>
      <c r="AM166" s="181"/>
      <c r="AN166" s="181"/>
      <c r="AO166" s="181"/>
      <c r="AP166" s="180"/>
      <c r="AQ166" s="200"/>
      <c r="AR166" s="200"/>
      <c r="AS166" s="209"/>
      <c r="AT166" s="46">
        <f>COUNTIF($O166:$AS166,"S")+COUNTIF($O166:$AS166,"迟")+COUNTIF($O166:$AS166,"忘")+COUNTIF($O166:$AS166,"差")+COUNTIF($O166:$AS166,"团")+COUNTIF($O166:$AS166,"年")+COUNTIF($O166:$AS166,"婚")+COUNTIF($O166:$AS166,"换")+COUNTIF($O166:$AS166,"丧")+COUNTIF($O166:$AS166,"事")+COUNTIF($O166:$AS166,"病")+COUNTIF($O166:$AS166,"缺")</f>
        <v>0</v>
      </c>
      <c r="AU166" s="47"/>
      <c r="AV166" s="53">
        <f>COUNTIF($E166:$AS166,"迟")</f>
        <v>0</v>
      </c>
      <c r="AW166" s="49">
        <f>COUNTIF($E166:$AS166,"忘")</f>
        <v>0</v>
      </c>
      <c r="AX166" s="49">
        <f>COUNTIF($E166:$AS166,"差")</f>
        <v>0</v>
      </c>
      <c r="AY166" s="49">
        <f>COUNTIF($E166:$AS166,"团")</f>
        <v>0</v>
      </c>
      <c r="AZ166" s="49">
        <f>COUNTIF($E166:$AS166,"换")</f>
        <v>0</v>
      </c>
      <c r="BA166" s="49">
        <f>COUNTIF($E166:$AS166,"缺")</f>
        <v>0</v>
      </c>
      <c r="BB166" s="49">
        <f>COUNTIF($E166:$AS166,"年")</f>
        <v>0</v>
      </c>
      <c r="BC166" s="49">
        <f>COUNTIF($E166:$AS166,"事")</f>
        <v>0</v>
      </c>
      <c r="BD166" s="49">
        <f>COUNTIF($E166:$AS166,"病")</f>
        <v>0</v>
      </c>
      <c r="BE166" s="49">
        <f>COUNTIF($E166:$AS166,"婚")</f>
        <v>0</v>
      </c>
      <c r="BF166" s="49">
        <f>COUNTIF($E166:$AS166,"产")</f>
        <v>0</v>
      </c>
      <c r="BG166" s="54">
        <f>COUNTIF($E166:$AS166,"丧")</f>
        <v>0</v>
      </c>
      <c r="BH166" s="5"/>
      <c r="BI166" s="5"/>
      <c r="BJ166" s="6"/>
      <c r="BK166" s="6"/>
    </row>
    <row r="167" spans="1:261" ht="15" customHeight="1" x14ac:dyDescent="0.15">
      <c r="A167" s="42">
        <f t="shared" si="6"/>
        <v>161</v>
      </c>
      <c r="B167" s="43" t="s">
        <v>117</v>
      </c>
      <c r="C167" s="86" t="s">
        <v>196</v>
      </c>
      <c r="D167" s="116" t="s">
        <v>43</v>
      </c>
      <c r="E167" s="119"/>
      <c r="F167" s="182"/>
      <c r="G167" s="105"/>
      <c r="H167" s="106"/>
      <c r="I167" s="106"/>
      <c r="J167" s="105"/>
      <c r="K167" s="105"/>
      <c r="L167" s="105"/>
      <c r="M167" s="105"/>
      <c r="N167" s="137"/>
      <c r="O167" s="199"/>
      <c r="P167" s="200"/>
      <c r="Q167" s="181"/>
      <c r="R167" s="181"/>
      <c r="S167" s="181"/>
      <c r="T167" s="181"/>
      <c r="U167" s="180"/>
      <c r="V167" s="200"/>
      <c r="W167" s="200"/>
      <c r="X167" s="181"/>
      <c r="Y167" s="181"/>
      <c r="Z167" s="181"/>
      <c r="AA167" s="181"/>
      <c r="AB167" s="180"/>
      <c r="AC167" s="200"/>
      <c r="AD167" s="200"/>
      <c r="AE167" s="181"/>
      <c r="AF167" s="181"/>
      <c r="AG167" s="181"/>
      <c r="AH167" s="181"/>
      <c r="AI167" s="180"/>
      <c r="AJ167" s="200"/>
      <c r="AK167" s="200"/>
      <c r="AL167" s="181"/>
      <c r="AM167" s="181"/>
      <c r="AN167" s="181"/>
      <c r="AO167" s="181"/>
      <c r="AP167" s="180"/>
      <c r="AQ167" s="200"/>
      <c r="AR167" s="200"/>
      <c r="AS167" s="209"/>
      <c r="AT167" s="46">
        <f>COUNTIF($O167:$AS167,"S")+COUNTIF($O167:$AS167,"迟")+COUNTIF($O167:$AS167,"忘")+COUNTIF($O167:$AS167,"差")+COUNTIF($O167:$AS167,"团")+COUNTIF($O167:$AS167,"年")+COUNTIF($O167:$AS167,"婚")+COUNTIF($O167:$AS167,"换")+COUNTIF($O167:$AS167,"丧")+COUNTIF($O167:$AS167,"事")+COUNTIF($O167:$AS167,"病")+COUNTIF($O167:$AS167,"缺")</f>
        <v>0</v>
      </c>
      <c r="AU167" s="47"/>
      <c r="AV167" s="53">
        <f>COUNTIF($E167:$AS167,"迟")</f>
        <v>0</v>
      </c>
      <c r="AW167" s="49">
        <f>COUNTIF($E167:$AS167,"忘")</f>
        <v>0</v>
      </c>
      <c r="AX167" s="49">
        <f>COUNTIF($E167:$AS167,"差")</f>
        <v>0</v>
      </c>
      <c r="AY167" s="49">
        <f>COUNTIF($E167:$AS167,"团")</f>
        <v>0</v>
      </c>
      <c r="AZ167" s="49">
        <f>COUNTIF($E167:$AS167,"换")</f>
        <v>0</v>
      </c>
      <c r="BA167" s="49">
        <f>COUNTIF($E167:$AS167,"缺")</f>
        <v>0</v>
      </c>
      <c r="BB167" s="49">
        <f>COUNTIF($E167:$AS167,"年")</f>
        <v>0</v>
      </c>
      <c r="BC167" s="49">
        <f>COUNTIF($E167:$AS167,"事")</f>
        <v>0</v>
      </c>
      <c r="BD167" s="49">
        <f>COUNTIF($E167:$AS167,"病")</f>
        <v>0</v>
      </c>
      <c r="BE167" s="49">
        <f>COUNTIF($E167:$AS167,"婚")</f>
        <v>0</v>
      </c>
      <c r="BF167" s="49">
        <f>COUNTIF($E167:$AS167,"产")</f>
        <v>0</v>
      </c>
      <c r="BG167" s="54">
        <f>COUNTIF($E167:$AS167,"丧")</f>
        <v>0</v>
      </c>
      <c r="BH167" s="5"/>
      <c r="BI167" s="5"/>
      <c r="BJ167" s="6"/>
      <c r="BK167" s="6"/>
    </row>
    <row r="168" spans="1:261" ht="15" customHeight="1" x14ac:dyDescent="0.15">
      <c r="A168" s="42">
        <f t="shared" si="6"/>
        <v>162</v>
      </c>
      <c r="B168" s="43" t="s">
        <v>117</v>
      </c>
      <c r="C168" s="86" t="s">
        <v>208</v>
      </c>
      <c r="D168" s="116" t="s">
        <v>209</v>
      </c>
      <c r="E168" s="119"/>
      <c r="F168" s="182"/>
      <c r="G168" s="105"/>
      <c r="H168" s="106"/>
      <c r="I168" s="106"/>
      <c r="J168" s="105"/>
      <c r="K168" s="105"/>
      <c r="L168" s="105"/>
      <c r="M168" s="105"/>
      <c r="N168" s="137"/>
      <c r="O168" s="199"/>
      <c r="P168" s="200"/>
      <c r="Q168" s="181"/>
      <c r="R168" s="181"/>
      <c r="S168" s="181"/>
      <c r="T168" s="181"/>
      <c r="U168" s="180"/>
      <c r="V168" s="200"/>
      <c r="W168" s="200"/>
      <c r="X168" s="181"/>
      <c r="Y168" s="181"/>
      <c r="Z168" s="181"/>
      <c r="AA168" s="181"/>
      <c r="AB168" s="180"/>
      <c r="AC168" s="200"/>
      <c r="AD168" s="200"/>
      <c r="AE168" s="181"/>
      <c r="AF168" s="181"/>
      <c r="AG168" s="181"/>
      <c r="AH168" s="181"/>
      <c r="AI168" s="180"/>
      <c r="AJ168" s="200"/>
      <c r="AK168" s="200"/>
      <c r="AL168" s="181"/>
      <c r="AM168" s="181"/>
      <c r="AN168" s="181"/>
      <c r="AO168" s="181"/>
      <c r="AP168" s="180"/>
      <c r="AQ168" s="200"/>
      <c r="AR168" s="200"/>
      <c r="AS168" s="209"/>
      <c r="AT168" s="46">
        <f>COUNTIF($O168:$AS168,"S")+COUNTIF($O168:$AS168,"迟")+COUNTIF($O168:$AS168,"忘")+COUNTIF($O168:$AS168,"差")+COUNTIF($O168:$AS168,"团")+COUNTIF($O168:$AS168,"年")+COUNTIF($O168:$AS168,"婚")+COUNTIF($O168:$AS168,"换")+COUNTIF($O168:$AS168,"丧")+COUNTIF($O168:$AS168,"事")+COUNTIF($O168:$AS168,"病")+COUNTIF($O168:$AS168,"缺")</f>
        <v>0</v>
      </c>
      <c r="AU168" s="47"/>
      <c r="AV168" s="53">
        <f>COUNTIF($E168:$AS168,"迟")</f>
        <v>0</v>
      </c>
      <c r="AW168" s="49">
        <f>COUNTIF($E168:$AS168,"忘")</f>
        <v>0</v>
      </c>
      <c r="AX168" s="49">
        <f>COUNTIF($E168:$AS168,"差")</f>
        <v>0</v>
      </c>
      <c r="AY168" s="49">
        <f>COUNTIF($E168:$AS168,"团")</f>
        <v>0</v>
      </c>
      <c r="AZ168" s="49">
        <f>COUNTIF($E168:$AS168,"换")</f>
        <v>0</v>
      </c>
      <c r="BA168" s="49">
        <f>COUNTIF($E168:$AS168,"缺")</f>
        <v>0</v>
      </c>
      <c r="BB168" s="49">
        <f>COUNTIF($E168:$AS168,"年")</f>
        <v>0</v>
      </c>
      <c r="BC168" s="49">
        <f>COUNTIF($E168:$AS168,"事")</f>
        <v>0</v>
      </c>
      <c r="BD168" s="49">
        <f>COUNTIF($E168:$AS168,"病")</f>
        <v>0</v>
      </c>
      <c r="BE168" s="49">
        <f>COUNTIF($E168:$AS168,"婚")</f>
        <v>0</v>
      </c>
      <c r="BF168" s="49">
        <f>COUNTIF($E168:$AS168,"产")</f>
        <v>0</v>
      </c>
      <c r="BG168" s="54">
        <f>COUNTIF($E168:$AS168,"丧")</f>
        <v>0</v>
      </c>
      <c r="BH168" s="5"/>
      <c r="BI168" s="5"/>
      <c r="BJ168" s="6"/>
      <c r="BK168" s="6"/>
    </row>
    <row r="169" spans="1:261" ht="15" customHeight="1" x14ac:dyDescent="0.15">
      <c r="A169" s="42">
        <f t="shared" si="6"/>
        <v>163</v>
      </c>
      <c r="B169" s="43" t="s">
        <v>117</v>
      </c>
      <c r="C169" s="86" t="s">
        <v>249</v>
      </c>
      <c r="D169" s="116" t="s">
        <v>250</v>
      </c>
      <c r="E169" s="119"/>
      <c r="F169" s="182"/>
      <c r="G169" s="105"/>
      <c r="H169" s="106"/>
      <c r="I169" s="106"/>
      <c r="J169" s="105"/>
      <c r="K169" s="105"/>
      <c r="L169" s="105"/>
      <c r="M169" s="105"/>
      <c r="N169" s="137"/>
      <c r="O169" s="199"/>
      <c r="P169" s="200"/>
      <c r="Q169" s="181"/>
      <c r="R169" s="181"/>
      <c r="S169" s="181"/>
      <c r="T169" s="181"/>
      <c r="U169" s="180"/>
      <c r="V169" s="200"/>
      <c r="W169" s="200"/>
      <c r="X169" s="181"/>
      <c r="Y169" s="181"/>
      <c r="Z169" s="181"/>
      <c r="AA169" s="181"/>
      <c r="AB169" s="180"/>
      <c r="AC169" s="200"/>
      <c r="AD169" s="200"/>
      <c r="AE169" s="181"/>
      <c r="AF169" s="181"/>
      <c r="AG169" s="181"/>
      <c r="AH169" s="181"/>
      <c r="AI169" s="180"/>
      <c r="AJ169" s="200"/>
      <c r="AK169" s="200"/>
      <c r="AL169" s="181"/>
      <c r="AM169" s="181"/>
      <c r="AN169" s="181"/>
      <c r="AO169" s="181"/>
      <c r="AP169" s="180"/>
      <c r="AQ169" s="200"/>
      <c r="AR169" s="200"/>
      <c r="AS169" s="209"/>
      <c r="AT169" s="46">
        <f>COUNTIF($O169:$AS169,"S")+COUNTIF($O169:$AS169,"迟")+COUNTIF($O169:$AS169,"忘")+COUNTIF($O169:$AS169,"差")+COUNTIF($O169:$AS169,"团")+COUNTIF($O169:$AS169,"年")+COUNTIF($O169:$AS169,"婚")+COUNTIF($O169:$AS169,"换")+COUNTIF($O169:$AS169,"丧")+COUNTIF($O169:$AS169,"事")+COUNTIF($O169:$AS169,"病")+COUNTIF($O169:$AS169,"缺")</f>
        <v>0</v>
      </c>
      <c r="AU169" s="47"/>
      <c r="AV169" s="53">
        <f>COUNTIF($E169:$AS169,"迟")</f>
        <v>0</v>
      </c>
      <c r="AW169" s="49">
        <f>COUNTIF($E169:$AS169,"忘")</f>
        <v>0</v>
      </c>
      <c r="AX169" s="49">
        <f>COUNTIF($E169:$AS169,"差")</f>
        <v>0</v>
      </c>
      <c r="AY169" s="49">
        <f>COUNTIF($E169:$AS169,"团")</f>
        <v>0</v>
      </c>
      <c r="AZ169" s="49">
        <f>COUNTIF($E169:$AS169,"换")</f>
        <v>0</v>
      </c>
      <c r="BA169" s="49">
        <f>COUNTIF($E169:$AS169,"缺")</f>
        <v>0</v>
      </c>
      <c r="BB169" s="49">
        <f>COUNTIF($E169:$AS169,"年")</f>
        <v>0</v>
      </c>
      <c r="BC169" s="49">
        <f>COUNTIF($E169:$AS169,"事")</f>
        <v>0</v>
      </c>
      <c r="BD169" s="49">
        <f>COUNTIF($E169:$AS169,"病")</f>
        <v>0</v>
      </c>
      <c r="BE169" s="49">
        <f>COUNTIF($E169:$AS169,"婚")</f>
        <v>0</v>
      </c>
      <c r="BF169" s="49">
        <f>COUNTIF($E169:$AS169,"产")</f>
        <v>0</v>
      </c>
      <c r="BG169" s="54">
        <f>COUNTIF($E169:$AS169,"丧")</f>
        <v>0</v>
      </c>
      <c r="BH169" s="5"/>
      <c r="BI169" s="5"/>
      <c r="BJ169" s="6"/>
      <c r="BK169" s="6"/>
    </row>
    <row r="170" spans="1:261" ht="15" customHeight="1" x14ac:dyDescent="0.15">
      <c r="A170" s="42">
        <f t="shared" si="6"/>
        <v>164</v>
      </c>
      <c r="B170" s="43" t="s">
        <v>117</v>
      </c>
      <c r="C170" s="87" t="s">
        <v>210</v>
      </c>
      <c r="D170" s="117" t="s">
        <v>43</v>
      </c>
      <c r="E170" s="119"/>
      <c r="F170" s="182"/>
      <c r="G170" s="105"/>
      <c r="H170" s="106"/>
      <c r="I170" s="106"/>
      <c r="J170" s="105"/>
      <c r="K170" s="105"/>
      <c r="L170" s="105"/>
      <c r="M170" s="105"/>
      <c r="N170" s="137"/>
      <c r="O170" s="199"/>
      <c r="P170" s="200"/>
      <c r="Q170" s="181"/>
      <c r="R170" s="181"/>
      <c r="S170" s="181"/>
      <c r="T170" s="181"/>
      <c r="U170" s="180"/>
      <c r="V170" s="200"/>
      <c r="W170" s="200"/>
      <c r="X170" s="181"/>
      <c r="Y170" s="181"/>
      <c r="Z170" s="181"/>
      <c r="AA170" s="181"/>
      <c r="AB170" s="180"/>
      <c r="AC170" s="200"/>
      <c r="AD170" s="200"/>
      <c r="AE170" s="181"/>
      <c r="AF170" s="181"/>
      <c r="AG170" s="181"/>
      <c r="AH170" s="181"/>
      <c r="AI170" s="180"/>
      <c r="AJ170" s="200"/>
      <c r="AK170" s="200"/>
      <c r="AL170" s="181"/>
      <c r="AM170" s="181"/>
      <c r="AN170" s="181"/>
      <c r="AO170" s="181"/>
      <c r="AP170" s="180"/>
      <c r="AQ170" s="200"/>
      <c r="AR170" s="200"/>
      <c r="AS170" s="209"/>
      <c r="AT170" s="46">
        <f>COUNTIF($O170:$AS170,"S")+COUNTIF($O170:$AS170,"迟")+COUNTIF($O170:$AS170,"忘")+COUNTIF($O170:$AS170,"差")+COUNTIF($O170:$AS170,"团")+COUNTIF($O170:$AS170,"年")+COUNTIF($O170:$AS170,"婚")+COUNTIF($O170:$AS170,"换")+COUNTIF($O170:$AS170,"丧")+COUNTIF($O170:$AS170,"事")+COUNTIF($O170:$AS170,"病")+COUNTIF($O170:$AS170,"缺")</f>
        <v>0</v>
      </c>
      <c r="AU170" s="47"/>
      <c r="AV170" s="53">
        <f>COUNTIF($E170:$AS170,"迟")</f>
        <v>0</v>
      </c>
      <c r="AW170" s="49">
        <f>COUNTIF($E170:$AS170,"忘")</f>
        <v>0</v>
      </c>
      <c r="AX170" s="49">
        <f>COUNTIF($E170:$AS170,"差")</f>
        <v>0</v>
      </c>
      <c r="AY170" s="49">
        <f>COUNTIF($E170:$AS170,"团")</f>
        <v>0</v>
      </c>
      <c r="AZ170" s="49">
        <f>COUNTIF($E170:$AS170,"换")</f>
        <v>0</v>
      </c>
      <c r="BA170" s="49">
        <f>COUNTIF($E170:$AS170,"缺")</f>
        <v>0</v>
      </c>
      <c r="BB170" s="49">
        <f>COUNTIF($E170:$AS170,"年")</f>
        <v>0</v>
      </c>
      <c r="BC170" s="49">
        <f>COUNTIF($E170:$AS170,"事")</f>
        <v>0</v>
      </c>
      <c r="BD170" s="49">
        <f>COUNTIF($E170:$AS170,"病")</f>
        <v>0</v>
      </c>
      <c r="BE170" s="49">
        <f>COUNTIF($E170:$AS170,"婚")</f>
        <v>0</v>
      </c>
      <c r="BF170" s="49">
        <f>COUNTIF($E170:$AS170,"产")</f>
        <v>0</v>
      </c>
      <c r="BG170" s="54">
        <f>COUNTIF($E170:$AS170,"丧")</f>
        <v>0</v>
      </c>
      <c r="BH170" s="5"/>
      <c r="BI170" s="5"/>
      <c r="BJ170" s="6"/>
      <c r="BK170" s="6"/>
    </row>
    <row r="171" spans="1:261" ht="15" customHeight="1" x14ac:dyDescent="0.15">
      <c r="A171" s="42">
        <f t="shared" si="6"/>
        <v>165</v>
      </c>
      <c r="B171" s="43" t="s">
        <v>117</v>
      </c>
      <c r="C171" s="87" t="s">
        <v>211</v>
      </c>
      <c r="D171" s="117" t="s">
        <v>43</v>
      </c>
      <c r="E171" s="119"/>
      <c r="F171" s="182"/>
      <c r="G171" s="105"/>
      <c r="H171" s="106"/>
      <c r="I171" s="106"/>
      <c r="J171" s="105"/>
      <c r="K171" s="105"/>
      <c r="L171" s="105"/>
      <c r="M171" s="105"/>
      <c r="N171" s="137"/>
      <c r="O171" s="199"/>
      <c r="P171" s="200"/>
      <c r="Q171" s="181"/>
      <c r="R171" s="181"/>
      <c r="S171" s="181"/>
      <c r="T171" s="181"/>
      <c r="U171" s="180"/>
      <c r="V171" s="200"/>
      <c r="W171" s="200"/>
      <c r="X171" s="181"/>
      <c r="Y171" s="181"/>
      <c r="Z171" s="181"/>
      <c r="AA171" s="181"/>
      <c r="AB171" s="180"/>
      <c r="AC171" s="200"/>
      <c r="AD171" s="200"/>
      <c r="AE171" s="181"/>
      <c r="AF171" s="181"/>
      <c r="AG171" s="181"/>
      <c r="AH171" s="181"/>
      <c r="AI171" s="180"/>
      <c r="AJ171" s="200"/>
      <c r="AK171" s="200"/>
      <c r="AL171" s="181"/>
      <c r="AM171" s="181"/>
      <c r="AN171" s="181"/>
      <c r="AO171" s="181"/>
      <c r="AP171" s="180"/>
      <c r="AQ171" s="200"/>
      <c r="AR171" s="200"/>
      <c r="AS171" s="209"/>
      <c r="AT171" s="46">
        <f>COUNTIF($O171:$AS171,"S")+COUNTIF($O171:$AS171,"迟")+COUNTIF($O171:$AS171,"忘")+COUNTIF($O171:$AS171,"差")+COUNTIF($O171:$AS171,"团")+COUNTIF($O171:$AS171,"年")+COUNTIF($O171:$AS171,"婚")+COUNTIF($O171:$AS171,"换")+COUNTIF($O171:$AS171,"丧")+COUNTIF($O171:$AS171,"事")+COUNTIF($O171:$AS171,"病")+COUNTIF($O171:$AS171,"缺")</f>
        <v>0</v>
      </c>
      <c r="AU171" s="47"/>
      <c r="AV171" s="53">
        <f>COUNTIF($E171:$AS171,"迟")</f>
        <v>0</v>
      </c>
      <c r="AW171" s="49">
        <f>COUNTIF($E171:$AS171,"忘")</f>
        <v>0</v>
      </c>
      <c r="AX171" s="49">
        <f>COUNTIF($E171:$AS171,"差")</f>
        <v>0</v>
      </c>
      <c r="AY171" s="49">
        <f>COUNTIF($E171:$AS171,"团")</f>
        <v>0</v>
      </c>
      <c r="AZ171" s="49">
        <f>COUNTIF($E171:$AS171,"换")</f>
        <v>0</v>
      </c>
      <c r="BA171" s="49">
        <f>COUNTIF($E171:$AS171,"缺")</f>
        <v>0</v>
      </c>
      <c r="BB171" s="49">
        <f>COUNTIF($E171:$AS171,"年")</f>
        <v>0</v>
      </c>
      <c r="BC171" s="49">
        <f>COUNTIF($E171:$AS171,"事")</f>
        <v>0</v>
      </c>
      <c r="BD171" s="49">
        <f>COUNTIF($E171:$AS171,"病")</f>
        <v>0</v>
      </c>
      <c r="BE171" s="49">
        <f>COUNTIF($E171:$AS171,"婚")</f>
        <v>0</v>
      </c>
      <c r="BF171" s="49">
        <f>COUNTIF($E171:$AS171,"产")</f>
        <v>0</v>
      </c>
      <c r="BG171" s="54">
        <f>COUNTIF($E171:$AS171,"丧")</f>
        <v>0</v>
      </c>
      <c r="BH171" s="5"/>
      <c r="BI171" s="5"/>
      <c r="BJ171" s="6"/>
      <c r="BK171" s="6"/>
    </row>
    <row r="172" spans="1:261" ht="15" customHeight="1" x14ac:dyDescent="0.15">
      <c r="A172" s="42">
        <f t="shared" si="6"/>
        <v>166</v>
      </c>
      <c r="B172" s="43" t="s">
        <v>117</v>
      </c>
      <c r="C172" s="87" t="s">
        <v>212</v>
      </c>
      <c r="D172" s="117" t="s">
        <v>194</v>
      </c>
      <c r="E172" s="119"/>
      <c r="F172" s="182"/>
      <c r="G172" s="105"/>
      <c r="H172" s="106"/>
      <c r="I172" s="106"/>
      <c r="J172" s="105"/>
      <c r="K172" s="105"/>
      <c r="L172" s="105"/>
      <c r="M172" s="105"/>
      <c r="N172" s="137"/>
      <c r="O172" s="199"/>
      <c r="P172" s="200"/>
      <c r="Q172" s="181"/>
      <c r="R172" s="181"/>
      <c r="S172" s="181"/>
      <c r="T172" s="181"/>
      <c r="U172" s="180"/>
      <c r="V172" s="200"/>
      <c r="W172" s="200"/>
      <c r="X172" s="181"/>
      <c r="Y172" s="181"/>
      <c r="Z172" s="181"/>
      <c r="AA172" s="181"/>
      <c r="AB172" s="180"/>
      <c r="AC172" s="200"/>
      <c r="AD172" s="200"/>
      <c r="AE172" s="181"/>
      <c r="AF172" s="181"/>
      <c r="AG172" s="181"/>
      <c r="AH172" s="181"/>
      <c r="AI172" s="180"/>
      <c r="AJ172" s="200"/>
      <c r="AK172" s="200"/>
      <c r="AL172" s="181"/>
      <c r="AM172" s="181"/>
      <c r="AN172" s="181"/>
      <c r="AO172" s="181"/>
      <c r="AP172" s="180"/>
      <c r="AQ172" s="200"/>
      <c r="AR172" s="200"/>
      <c r="AS172" s="209"/>
      <c r="AT172" s="46">
        <f>COUNTIF($O172:$AS172,"S")+COUNTIF($O172:$AS172,"迟")+COUNTIF($O172:$AS172,"忘")+COUNTIF($O172:$AS172,"差")+COUNTIF($O172:$AS172,"团")+COUNTIF($O172:$AS172,"年")+COUNTIF($O172:$AS172,"婚")+COUNTIF($O172:$AS172,"换")+COUNTIF($O172:$AS172,"丧")+COUNTIF($O172:$AS172,"事")+COUNTIF($O172:$AS172,"病")+COUNTIF($O172:$AS172,"缺")</f>
        <v>0</v>
      </c>
      <c r="AU172" s="47"/>
      <c r="AV172" s="53">
        <f>COUNTIF($E172:$AS172,"迟")</f>
        <v>0</v>
      </c>
      <c r="AW172" s="49">
        <f>COUNTIF($E172:$AS172,"忘")</f>
        <v>0</v>
      </c>
      <c r="AX172" s="49">
        <f>COUNTIF($E172:$AS172,"差")</f>
        <v>0</v>
      </c>
      <c r="AY172" s="49">
        <f>COUNTIF($E172:$AS172,"团")</f>
        <v>0</v>
      </c>
      <c r="AZ172" s="49">
        <f>COUNTIF($E172:$AS172,"换")</f>
        <v>0</v>
      </c>
      <c r="BA172" s="49">
        <f>COUNTIF($E172:$AS172,"缺")</f>
        <v>0</v>
      </c>
      <c r="BB172" s="49">
        <f>COUNTIF($E172:$AS172,"年")</f>
        <v>0</v>
      </c>
      <c r="BC172" s="49">
        <f>COUNTIF($E172:$AS172,"事")</f>
        <v>0</v>
      </c>
      <c r="BD172" s="49">
        <f>COUNTIF($E172:$AS172,"病")</f>
        <v>0</v>
      </c>
      <c r="BE172" s="49">
        <f>COUNTIF($E172:$AS172,"婚")</f>
        <v>0</v>
      </c>
      <c r="BF172" s="49">
        <f>COUNTIF($E172:$AS172,"产")</f>
        <v>0</v>
      </c>
      <c r="BG172" s="54">
        <f>COUNTIF($E172:$AS172,"丧")</f>
        <v>0</v>
      </c>
      <c r="BH172" s="5"/>
      <c r="BI172" s="5"/>
      <c r="BJ172" s="6"/>
      <c r="BK172" s="6"/>
    </row>
    <row r="173" spans="1:261" ht="15" customHeight="1" x14ac:dyDescent="0.15">
      <c r="A173" s="42">
        <f t="shared" si="6"/>
        <v>167</v>
      </c>
      <c r="B173" s="43" t="s">
        <v>117</v>
      </c>
      <c r="C173" s="88" t="s">
        <v>197</v>
      </c>
      <c r="D173" s="118" t="s">
        <v>43</v>
      </c>
      <c r="E173" s="119"/>
      <c r="F173" s="182"/>
      <c r="G173" s="105"/>
      <c r="H173" s="106"/>
      <c r="I173" s="106"/>
      <c r="J173" s="105"/>
      <c r="K173" s="105"/>
      <c r="L173" s="105"/>
      <c r="M173" s="105"/>
      <c r="N173" s="137"/>
      <c r="O173" s="199"/>
      <c r="P173" s="200"/>
      <c r="Q173" s="180"/>
      <c r="R173" s="180"/>
      <c r="S173" s="180"/>
      <c r="T173" s="180"/>
      <c r="U173" s="180"/>
      <c r="V173" s="200"/>
      <c r="W173" s="200"/>
      <c r="X173" s="180"/>
      <c r="Y173" s="180"/>
      <c r="Z173" s="180"/>
      <c r="AA173" s="180"/>
      <c r="AB173" s="180"/>
      <c r="AC173" s="200"/>
      <c r="AD173" s="200"/>
      <c r="AE173" s="180"/>
      <c r="AF173" s="180"/>
      <c r="AG173" s="180"/>
      <c r="AH173" s="180"/>
      <c r="AI173" s="180"/>
      <c r="AJ173" s="200"/>
      <c r="AK173" s="200"/>
      <c r="AL173" s="180"/>
      <c r="AM173" s="180"/>
      <c r="AN173" s="180"/>
      <c r="AO173" s="180"/>
      <c r="AP173" s="180"/>
      <c r="AQ173" s="200"/>
      <c r="AR173" s="200"/>
      <c r="AS173" s="180"/>
      <c r="AT173" s="46">
        <f>COUNTIF($O173:$AS173,"S")+COUNTIF($O173:$AS173,"迟")+COUNTIF($O173:$AS173,"忘")+COUNTIF($O173:$AS173,"差")+COUNTIF($O173:$AS173,"团")+COUNTIF($O173:$AS173,"年")+COUNTIF($O173:$AS173,"婚")+COUNTIF($O173:$AS173,"换")+COUNTIF($O173:$AS173,"丧")+COUNTIF($O173:$AS173,"事")+COUNTIF($O173:$AS173,"病")+COUNTIF($O173:$AS173,"缺")</f>
        <v>0</v>
      </c>
      <c r="AU173" s="47"/>
      <c r="AV173" s="53">
        <f>COUNTIF($E173:$AS173,"迟")</f>
        <v>0</v>
      </c>
      <c r="AW173" s="49">
        <f>COUNTIF($E173:$AS173,"忘")</f>
        <v>0</v>
      </c>
      <c r="AX173" s="49">
        <f>COUNTIF($E173:$AS173,"差")</f>
        <v>0</v>
      </c>
      <c r="AY173" s="49">
        <f>COUNTIF($E173:$AS173,"团")</f>
        <v>0</v>
      </c>
      <c r="AZ173" s="49">
        <f>COUNTIF($E173:$AS173,"换")</f>
        <v>0</v>
      </c>
      <c r="BA173" s="49">
        <f>COUNTIF($E173:$AS173,"缺")</f>
        <v>0</v>
      </c>
      <c r="BB173" s="49">
        <f>COUNTIF($E173:$AS173,"年")</f>
        <v>0</v>
      </c>
      <c r="BC173" s="49">
        <f>COUNTIF($E173:$AS173,"事")</f>
        <v>0</v>
      </c>
      <c r="BD173" s="49">
        <f>COUNTIF($E173:$AS173,"病")</f>
        <v>0</v>
      </c>
      <c r="BE173" s="49">
        <f>COUNTIF($E173:$AS173,"婚")</f>
        <v>0</v>
      </c>
      <c r="BF173" s="49">
        <f>COUNTIF($E173:$AS173,"产")</f>
        <v>0</v>
      </c>
      <c r="BG173" s="54">
        <f>COUNTIF($E173:$AS173,"丧")</f>
        <v>0</v>
      </c>
      <c r="BH173" s="5"/>
      <c r="BI173" s="5"/>
      <c r="BJ173" s="6"/>
      <c r="BK173" s="6"/>
    </row>
    <row r="174" spans="1:261" s="19" customFormat="1" ht="15" customHeight="1" x14ac:dyDescent="0.15">
      <c r="A174" s="42">
        <f t="shared" si="6"/>
        <v>168</v>
      </c>
      <c r="B174" s="43" t="s">
        <v>117</v>
      </c>
      <c r="C174" s="87" t="s">
        <v>215</v>
      </c>
      <c r="D174" s="117" t="s">
        <v>43</v>
      </c>
      <c r="E174" s="119"/>
      <c r="F174" s="182"/>
      <c r="G174" s="105"/>
      <c r="H174" s="106"/>
      <c r="I174" s="106"/>
      <c r="J174" s="105"/>
      <c r="K174" s="105"/>
      <c r="L174" s="105"/>
      <c r="M174" s="105"/>
      <c r="N174" s="137"/>
      <c r="O174" s="199"/>
      <c r="P174" s="200"/>
      <c r="Q174" s="181"/>
      <c r="R174" s="181"/>
      <c r="S174" s="181"/>
      <c r="T174" s="181"/>
      <c r="U174" s="180"/>
      <c r="V174" s="200"/>
      <c r="W174" s="200"/>
      <c r="X174" s="181"/>
      <c r="Y174" s="181"/>
      <c r="Z174" s="181"/>
      <c r="AA174" s="181"/>
      <c r="AB174" s="180"/>
      <c r="AC174" s="200"/>
      <c r="AD174" s="200"/>
      <c r="AE174" s="181"/>
      <c r="AF174" s="181"/>
      <c r="AG174" s="181"/>
      <c r="AH174" s="181"/>
      <c r="AI174" s="180"/>
      <c r="AJ174" s="200"/>
      <c r="AK174" s="200"/>
      <c r="AL174" s="181"/>
      <c r="AM174" s="181"/>
      <c r="AN174" s="181"/>
      <c r="AO174" s="181"/>
      <c r="AP174" s="180"/>
      <c r="AQ174" s="200"/>
      <c r="AR174" s="200"/>
      <c r="AS174" s="209"/>
      <c r="AT174" s="46">
        <f>COUNTIF($O174:$AS174,"S")+COUNTIF($O174:$AS174,"迟")+COUNTIF($O174:$AS174,"忘")+COUNTIF($O174:$AS174,"差")+COUNTIF($O174:$AS174,"团")+COUNTIF($O174:$AS174,"年")+COUNTIF($O174:$AS174,"婚")+COUNTIF($O174:$AS174,"换")+COUNTIF($O174:$AS174,"丧")+COUNTIF($O174:$AS174,"事")+COUNTIF($O174:$AS174,"病")+COUNTIF($O174:$AS174,"缺")</f>
        <v>0</v>
      </c>
      <c r="AU174" s="79"/>
      <c r="AV174" s="53">
        <f>COUNTIF($E174:$AS174,"迟")</f>
        <v>0</v>
      </c>
      <c r="AW174" s="49">
        <f>COUNTIF($E174:$AS174,"忘")</f>
        <v>0</v>
      </c>
      <c r="AX174" s="49">
        <f>COUNTIF($E174:$AS174,"差")</f>
        <v>0</v>
      </c>
      <c r="AY174" s="49">
        <f>COUNTIF($E174:$AS174,"团")</f>
        <v>0</v>
      </c>
      <c r="AZ174" s="49">
        <f>COUNTIF($E174:$AS174,"换")</f>
        <v>0</v>
      </c>
      <c r="BA174" s="49">
        <f>COUNTIF($E174:$AS174,"缺")</f>
        <v>0</v>
      </c>
      <c r="BB174" s="49">
        <f>COUNTIF($E174:$AS174,"年")</f>
        <v>0</v>
      </c>
      <c r="BC174" s="49">
        <f>COUNTIF($E174:$AS174,"事")</f>
        <v>0</v>
      </c>
      <c r="BD174" s="49">
        <f>COUNTIF($E174:$AS174,"病")</f>
        <v>0</v>
      </c>
      <c r="BE174" s="49">
        <f>COUNTIF($E174:$AS174,"婚")</f>
        <v>0</v>
      </c>
      <c r="BF174" s="49">
        <f>COUNTIF($E174:$AS174,"产")</f>
        <v>0</v>
      </c>
      <c r="BG174" s="54">
        <f>COUNTIF($E174:$AS174,"丧")</f>
        <v>0</v>
      </c>
      <c r="BH174" s="15"/>
      <c r="BI174" s="16"/>
      <c r="BJ174" s="16"/>
      <c r="BK174" s="17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18"/>
      <c r="DV174" s="18"/>
      <c r="DW174" s="18"/>
      <c r="DX174" s="18"/>
      <c r="DY174" s="18"/>
      <c r="DZ174" s="18"/>
      <c r="EA174" s="18"/>
      <c r="EB174" s="18"/>
      <c r="EC174" s="18"/>
      <c r="ED174" s="18"/>
      <c r="EE174" s="18"/>
      <c r="EF174" s="18"/>
      <c r="EG174" s="18"/>
      <c r="EH174" s="18"/>
      <c r="EI174" s="18"/>
      <c r="EJ174" s="18"/>
      <c r="EK174" s="18"/>
      <c r="EL174" s="18"/>
      <c r="EM174" s="18"/>
      <c r="EN174" s="18"/>
      <c r="EO174" s="18"/>
      <c r="EP174" s="18"/>
      <c r="EQ174" s="18"/>
      <c r="ER174" s="18"/>
      <c r="ES174" s="18"/>
      <c r="ET174" s="18"/>
      <c r="EU174" s="18"/>
      <c r="EV174" s="18"/>
      <c r="EW174" s="18"/>
      <c r="EX174" s="18"/>
      <c r="EY174" s="18"/>
      <c r="EZ174" s="18"/>
      <c r="FA174" s="18"/>
      <c r="FB174" s="18"/>
      <c r="FC174" s="18"/>
      <c r="FD174" s="18"/>
      <c r="FE174" s="18"/>
      <c r="FF174" s="18"/>
      <c r="FG174" s="18"/>
      <c r="FH174" s="18"/>
      <c r="FI174" s="18"/>
      <c r="FJ174" s="18"/>
      <c r="FK174" s="18"/>
      <c r="FL174" s="18"/>
      <c r="FM174" s="18"/>
      <c r="FN174" s="18"/>
      <c r="FO174" s="18"/>
      <c r="FP174" s="18"/>
      <c r="FQ174" s="18"/>
      <c r="FR174" s="18"/>
      <c r="FS174" s="18"/>
      <c r="FT174" s="18"/>
      <c r="FU174" s="18"/>
      <c r="FV174" s="18"/>
      <c r="FW174" s="18"/>
      <c r="FX174" s="18"/>
      <c r="FY174" s="18"/>
      <c r="FZ174" s="18"/>
      <c r="GA174" s="18"/>
      <c r="GB174" s="18"/>
      <c r="GC174" s="18"/>
      <c r="GD174" s="18"/>
      <c r="GE174" s="18"/>
      <c r="GF174" s="18"/>
      <c r="GG174" s="18"/>
      <c r="GH174" s="18"/>
      <c r="GI174" s="18"/>
      <c r="GJ174" s="18"/>
      <c r="GK174" s="18"/>
      <c r="GL174" s="18"/>
      <c r="GM174" s="18"/>
      <c r="GN174" s="18"/>
      <c r="GO174" s="18"/>
      <c r="GP174" s="18"/>
      <c r="GQ174" s="18"/>
      <c r="GR174" s="18"/>
      <c r="GS174" s="18"/>
      <c r="GT174" s="18"/>
      <c r="GU174" s="18"/>
      <c r="GV174" s="18"/>
      <c r="GW174" s="18"/>
      <c r="GX174" s="18"/>
      <c r="GY174" s="18"/>
      <c r="GZ174" s="18"/>
      <c r="HA174" s="18"/>
      <c r="HB174" s="18"/>
      <c r="HC174" s="18"/>
      <c r="HD174" s="18"/>
      <c r="HE174" s="18"/>
      <c r="HF174" s="18"/>
      <c r="HG174" s="18"/>
      <c r="HH174" s="18"/>
      <c r="HI174" s="18"/>
      <c r="HJ174" s="18"/>
      <c r="HK174" s="18"/>
      <c r="HL174" s="18"/>
      <c r="HM174" s="18"/>
      <c r="HN174" s="18"/>
      <c r="HO174" s="18"/>
      <c r="HP174" s="18"/>
      <c r="HQ174" s="18"/>
      <c r="HR174" s="18"/>
      <c r="HS174" s="18"/>
      <c r="HT174" s="18"/>
      <c r="HU174" s="18"/>
      <c r="HV174" s="18"/>
      <c r="HW174" s="18"/>
      <c r="HX174" s="18"/>
      <c r="HY174" s="18"/>
      <c r="HZ174" s="18"/>
      <c r="IA174" s="18"/>
      <c r="IB174" s="18"/>
      <c r="IC174" s="18"/>
      <c r="ID174" s="18"/>
      <c r="IE174" s="18"/>
      <c r="IF174" s="18"/>
      <c r="IG174" s="18"/>
      <c r="IH174" s="18"/>
      <c r="II174" s="18"/>
      <c r="IJ174" s="18"/>
      <c r="IK174" s="18"/>
      <c r="IL174" s="18"/>
      <c r="IM174" s="18"/>
      <c r="IN174" s="18"/>
      <c r="IO174" s="18"/>
      <c r="IP174" s="18"/>
      <c r="IQ174" s="18"/>
      <c r="IR174" s="18"/>
      <c r="IS174" s="18"/>
      <c r="IT174" s="18"/>
      <c r="IU174" s="18"/>
      <c r="IV174" s="18"/>
      <c r="IW174" s="18"/>
      <c r="IX174" s="18"/>
      <c r="IY174" s="18"/>
      <c r="IZ174" s="18"/>
      <c r="JA174" s="18"/>
    </row>
    <row r="175" spans="1:261" ht="15" customHeight="1" x14ac:dyDescent="0.15">
      <c r="A175" s="42">
        <f t="shared" si="6"/>
        <v>169</v>
      </c>
      <c r="B175" s="43" t="s">
        <v>227</v>
      </c>
      <c r="C175" s="89" t="s">
        <v>225</v>
      </c>
      <c r="D175" s="90" t="s">
        <v>226</v>
      </c>
      <c r="E175" s="119"/>
      <c r="F175" s="182"/>
      <c r="G175" s="105"/>
      <c r="H175" s="106"/>
      <c r="I175" s="106"/>
      <c r="J175" s="105"/>
      <c r="K175" s="105"/>
      <c r="L175" s="105"/>
      <c r="M175" s="105"/>
      <c r="N175" s="137"/>
      <c r="O175" s="199"/>
      <c r="P175" s="200"/>
      <c r="Q175" s="181"/>
      <c r="R175" s="181"/>
      <c r="S175" s="181"/>
      <c r="T175" s="181"/>
      <c r="U175" s="180"/>
      <c r="V175" s="200"/>
      <c r="W175" s="200"/>
      <c r="X175" s="181"/>
      <c r="Y175" s="181"/>
      <c r="Z175" s="181"/>
      <c r="AA175" s="181"/>
      <c r="AB175" s="180"/>
      <c r="AC175" s="200"/>
      <c r="AD175" s="200"/>
      <c r="AE175" s="181"/>
      <c r="AF175" s="181"/>
      <c r="AG175" s="181"/>
      <c r="AH175" s="181"/>
      <c r="AI175" s="180"/>
      <c r="AJ175" s="200"/>
      <c r="AK175" s="200"/>
      <c r="AL175" s="181"/>
      <c r="AM175" s="181"/>
      <c r="AN175" s="181"/>
      <c r="AO175" s="181"/>
      <c r="AP175" s="180"/>
      <c r="AQ175" s="200"/>
      <c r="AR175" s="200"/>
      <c r="AS175" s="209"/>
      <c r="AT175" s="46">
        <f>COUNTIF($O175:$AS175,"S")+COUNTIF($O175:$AS175,"迟")+COUNTIF($O175:$AS175,"忘")+COUNTIF($O175:$AS175,"差")+COUNTIF($O175:$AS175,"团")+COUNTIF($O175:$AS175,"年")+COUNTIF($O175:$AS175,"婚")+COUNTIF($O175:$AS175,"换")+COUNTIF($O175:$AS175,"丧")+COUNTIF($O175:$AS175,"事")+COUNTIF($O175:$AS175,"病")+COUNTIF($O175:$AS175,"缺")</f>
        <v>0</v>
      </c>
      <c r="AU175" s="47"/>
      <c r="AV175" s="53">
        <f>COUNTIF($E175:$AS175,"迟")</f>
        <v>0</v>
      </c>
      <c r="AW175" s="49">
        <f>COUNTIF($E175:$AS175,"忘")</f>
        <v>0</v>
      </c>
      <c r="AX175" s="49">
        <f>COUNTIF($E175:$AS175,"差")</f>
        <v>0</v>
      </c>
      <c r="AY175" s="49">
        <f>COUNTIF($E175:$AS175,"团")</f>
        <v>0</v>
      </c>
      <c r="AZ175" s="49">
        <f>COUNTIF($E175:$AS175,"换")</f>
        <v>0</v>
      </c>
      <c r="BA175" s="49">
        <f>COUNTIF($E175:$AS175,"缺")</f>
        <v>0</v>
      </c>
      <c r="BB175" s="49">
        <f>COUNTIF($E175:$AS175,"年")</f>
        <v>0</v>
      </c>
      <c r="BC175" s="49">
        <f>COUNTIF($E175:$AS175,"事")</f>
        <v>0</v>
      </c>
      <c r="BD175" s="49">
        <f>COUNTIF($E175:$AS175,"病")</f>
        <v>0</v>
      </c>
      <c r="BE175" s="49">
        <f>COUNTIF($E175:$AS175,"婚")</f>
        <v>0</v>
      </c>
      <c r="BF175" s="49">
        <f>COUNTIF($E175:$AS175,"产")</f>
        <v>0</v>
      </c>
      <c r="BG175" s="54">
        <f>COUNTIF($E175:$AS175,"丧")</f>
        <v>0</v>
      </c>
      <c r="BH175" s="5"/>
      <c r="BI175" s="5"/>
      <c r="BJ175" s="6"/>
      <c r="BK175" s="6"/>
    </row>
    <row r="176" spans="1:261" ht="15" customHeight="1" x14ac:dyDescent="0.15">
      <c r="A176" s="42">
        <f t="shared" si="6"/>
        <v>170</v>
      </c>
      <c r="B176" s="43" t="s">
        <v>139</v>
      </c>
      <c r="C176" s="85" t="s">
        <v>228</v>
      </c>
      <c r="D176" s="116" t="s">
        <v>229</v>
      </c>
      <c r="E176" s="119"/>
      <c r="F176" s="182"/>
      <c r="G176" s="105"/>
      <c r="H176" s="106"/>
      <c r="I176" s="106"/>
      <c r="J176" s="105"/>
      <c r="K176" s="105"/>
      <c r="L176" s="105"/>
      <c r="M176" s="105"/>
      <c r="N176" s="137"/>
      <c r="O176" s="199"/>
      <c r="P176" s="200"/>
      <c r="Q176" s="181"/>
      <c r="R176" s="181"/>
      <c r="S176" s="181"/>
      <c r="T176" s="181"/>
      <c r="U176" s="180"/>
      <c r="V176" s="200"/>
      <c r="W176" s="200"/>
      <c r="X176" s="181"/>
      <c r="Y176" s="181"/>
      <c r="Z176" s="181"/>
      <c r="AA176" s="181"/>
      <c r="AB176" s="180"/>
      <c r="AC176" s="200"/>
      <c r="AD176" s="200"/>
      <c r="AE176" s="180"/>
      <c r="AF176" s="181"/>
      <c r="AG176" s="181"/>
      <c r="AH176" s="181"/>
      <c r="AI176" s="180"/>
      <c r="AJ176" s="200"/>
      <c r="AK176" s="202"/>
      <c r="AL176" s="181"/>
      <c r="AM176" s="181"/>
      <c r="AN176" s="181"/>
      <c r="AO176" s="181"/>
      <c r="AP176" s="180"/>
      <c r="AQ176" s="200"/>
      <c r="AR176" s="200"/>
      <c r="AS176" s="209"/>
      <c r="AT176" s="46">
        <f>COUNTIF($O176:$AS176,"S")+COUNTIF($O176:$AS176,"迟")+COUNTIF($O176:$AS176,"忘")+COUNTIF($O176:$AS176,"差")+COUNTIF($O176:$AS176,"团")+COUNTIF($O176:$AS176,"年")+COUNTIF($O176:$AS176,"婚")+COUNTIF($O176:$AS176,"换")+COUNTIF($O176:$AS176,"丧")+COUNTIF($O176:$AS176,"事")+COUNTIF($O176:$AS176,"病")+COUNTIF($O176:$AS176,"缺")</f>
        <v>0</v>
      </c>
      <c r="AU176" s="47"/>
      <c r="AV176" s="53">
        <f>COUNTIF($E176:$AS176,"迟")</f>
        <v>0</v>
      </c>
      <c r="AW176" s="49">
        <f>COUNTIF($E176:$AS176,"忘")</f>
        <v>0</v>
      </c>
      <c r="AX176" s="49">
        <f>COUNTIF($E176:$AS176,"差")</f>
        <v>0</v>
      </c>
      <c r="AY176" s="49">
        <f>COUNTIF($E176:$AS176,"团")</f>
        <v>0</v>
      </c>
      <c r="AZ176" s="49">
        <f>COUNTIF($E176:$AS176,"换")</f>
        <v>0</v>
      </c>
      <c r="BA176" s="49">
        <f>COUNTIF($E176:$AS176,"缺")</f>
        <v>0</v>
      </c>
      <c r="BB176" s="49">
        <f>COUNTIF($E176:$AS176,"年")</f>
        <v>0</v>
      </c>
      <c r="BC176" s="49">
        <f>COUNTIF($E176:$AS176,"事")</f>
        <v>0</v>
      </c>
      <c r="BD176" s="49">
        <f>COUNTIF($E176:$AS176,"病")</f>
        <v>0</v>
      </c>
      <c r="BE176" s="49">
        <f>COUNTIF($E176:$AS176,"婚")</f>
        <v>0</v>
      </c>
      <c r="BF176" s="49">
        <f>COUNTIF($E176:$AS176,"产")</f>
        <v>0</v>
      </c>
      <c r="BG176" s="54">
        <f>COUNTIF($E176:$AS176,"丧")</f>
        <v>0</v>
      </c>
      <c r="BH176" s="5"/>
      <c r="BI176" s="5"/>
      <c r="BJ176" s="6"/>
      <c r="BK176" s="6"/>
    </row>
    <row r="177" spans="1:63" ht="15" customHeight="1" x14ac:dyDescent="0.15">
      <c r="A177" s="42">
        <f t="shared" si="6"/>
        <v>171</v>
      </c>
      <c r="B177" s="43" t="s">
        <v>117</v>
      </c>
      <c r="C177" s="82" t="s">
        <v>284</v>
      </c>
      <c r="D177" s="116" t="s">
        <v>43</v>
      </c>
      <c r="E177" s="120"/>
      <c r="F177" s="186"/>
      <c r="G177" s="107"/>
      <c r="H177" s="111"/>
      <c r="I177" s="111"/>
      <c r="J177" s="107"/>
      <c r="K177" s="107"/>
      <c r="L177" s="107"/>
      <c r="M177" s="107"/>
      <c r="N177" s="138"/>
      <c r="O177" s="201"/>
      <c r="P177" s="202"/>
      <c r="Q177" s="181"/>
      <c r="R177" s="181"/>
      <c r="S177" s="181"/>
      <c r="T177" s="181"/>
      <c r="U177" s="180"/>
      <c r="V177" s="200"/>
      <c r="W177" s="202"/>
      <c r="X177" s="181"/>
      <c r="Y177" s="181"/>
      <c r="Z177" s="181"/>
      <c r="AA177" s="181"/>
      <c r="AB177" s="180"/>
      <c r="AC177" s="200"/>
      <c r="AD177" s="200"/>
      <c r="AE177" s="181"/>
      <c r="AF177" s="181"/>
      <c r="AG177" s="181"/>
      <c r="AH177" s="181"/>
      <c r="AI177" s="180"/>
      <c r="AJ177" s="200"/>
      <c r="AK177" s="202"/>
      <c r="AL177" s="181"/>
      <c r="AM177" s="181"/>
      <c r="AN177" s="181"/>
      <c r="AO177" s="181"/>
      <c r="AP177" s="180"/>
      <c r="AQ177" s="200"/>
      <c r="AR177" s="213"/>
      <c r="AS177" s="209"/>
      <c r="AT177" s="46">
        <f>COUNTIF($O177:$AS177,"S")+COUNTIF($O177:$AS177,"迟")+COUNTIF($O177:$AS177,"忘")+COUNTIF($O177:$AS177,"差")+COUNTIF($O177:$AS177,"团")+COUNTIF($O177:$AS177,"年")+COUNTIF($O177:$AS177,"婚")+COUNTIF($O177:$AS177,"换")+COUNTIF($O177:$AS177,"丧")+COUNTIF($O177:$AS177,"事")+COUNTIF($O177:$AS177,"病")+COUNTIF($O177:$AS177,"缺")</f>
        <v>0</v>
      </c>
      <c r="AU177" s="47"/>
      <c r="AV177" s="53">
        <f>COUNTIF($E177:$AS177,"迟")</f>
        <v>0</v>
      </c>
      <c r="AW177" s="49">
        <f>COUNTIF($E177:$AS177,"忘")</f>
        <v>0</v>
      </c>
      <c r="AX177" s="49">
        <f>COUNTIF($E177:$AS177,"差")</f>
        <v>0</v>
      </c>
      <c r="AY177" s="49">
        <f>COUNTIF($E177:$AS177,"团")</f>
        <v>0</v>
      </c>
      <c r="AZ177" s="49">
        <f>COUNTIF($E177:$AS177,"换")</f>
        <v>0</v>
      </c>
      <c r="BA177" s="49">
        <f>COUNTIF($E177:$AS177,"缺")</f>
        <v>0</v>
      </c>
      <c r="BB177" s="49">
        <f>COUNTIF($E177:$AS177,"年")</f>
        <v>0</v>
      </c>
      <c r="BC177" s="49">
        <f>COUNTIF($E177:$AS177,"事")</f>
        <v>0</v>
      </c>
      <c r="BD177" s="49">
        <f>COUNTIF($E177:$AS177,"病")</f>
        <v>0</v>
      </c>
      <c r="BE177" s="49">
        <f>COUNTIF($E177:$AS177,"婚")</f>
        <v>0</v>
      </c>
      <c r="BF177" s="49">
        <f>COUNTIF($E177:$AS177,"产")</f>
        <v>0</v>
      </c>
      <c r="BG177" s="54">
        <f>COUNTIF($E177:$AS177,"丧")</f>
        <v>0</v>
      </c>
      <c r="BH177" s="5"/>
      <c r="BI177" s="5"/>
      <c r="BJ177" s="6"/>
      <c r="BK177" s="6"/>
    </row>
    <row r="178" spans="1:63" ht="15" customHeight="1" x14ac:dyDescent="0.15">
      <c r="A178" s="42">
        <f t="shared" si="6"/>
        <v>172</v>
      </c>
      <c r="B178" s="43" t="s">
        <v>117</v>
      </c>
      <c r="C178" s="82" t="s">
        <v>285</v>
      </c>
      <c r="D178" s="116" t="s">
        <v>43</v>
      </c>
      <c r="E178" s="120"/>
      <c r="F178" s="186"/>
      <c r="G178" s="107"/>
      <c r="H178" s="111"/>
      <c r="I178" s="111"/>
      <c r="J178" s="107"/>
      <c r="K178" s="107"/>
      <c r="L178" s="107"/>
      <c r="M178" s="107"/>
      <c r="N178" s="138"/>
      <c r="O178" s="201"/>
      <c r="P178" s="202"/>
      <c r="Q178" s="181"/>
      <c r="R178" s="181"/>
      <c r="S178" s="181"/>
      <c r="T178" s="181"/>
      <c r="U178" s="180"/>
      <c r="V178" s="200"/>
      <c r="W178" s="202"/>
      <c r="X178" s="181"/>
      <c r="Y178" s="181"/>
      <c r="Z178" s="181"/>
      <c r="AA178" s="181"/>
      <c r="AB178" s="180"/>
      <c r="AC178" s="200"/>
      <c r="AD178" s="200"/>
      <c r="AE178" s="181"/>
      <c r="AF178" s="181"/>
      <c r="AG178" s="181"/>
      <c r="AH178" s="181"/>
      <c r="AI178" s="180"/>
      <c r="AJ178" s="200"/>
      <c r="AK178" s="202"/>
      <c r="AL178" s="181"/>
      <c r="AM178" s="181"/>
      <c r="AN178" s="181"/>
      <c r="AO178" s="181"/>
      <c r="AP178" s="180"/>
      <c r="AQ178" s="200"/>
      <c r="AR178" s="213"/>
      <c r="AS178" s="209"/>
      <c r="AT178" s="46">
        <f>COUNTIF($O178:$AS178,"S")+COUNTIF($O178:$AS178,"迟")+COUNTIF($O178:$AS178,"忘")+COUNTIF($O178:$AS178,"差")+COUNTIF($O178:$AS178,"团")+COUNTIF($O178:$AS178,"年")+COUNTIF($O178:$AS178,"婚")+COUNTIF($O178:$AS178,"换")+COUNTIF($O178:$AS178,"丧")+COUNTIF($O178:$AS178,"事")+COUNTIF($O178:$AS178,"病")+COUNTIF($O178:$AS178,"缺")</f>
        <v>0</v>
      </c>
      <c r="AU178" s="47"/>
      <c r="AV178" s="53">
        <f>COUNTIF($E178:$AS178,"迟")</f>
        <v>0</v>
      </c>
      <c r="AW178" s="49">
        <f>COUNTIF($E178:$AS178,"忘")</f>
        <v>0</v>
      </c>
      <c r="AX178" s="49">
        <f>COUNTIF($E178:$AS178,"差")</f>
        <v>0</v>
      </c>
      <c r="AY178" s="49">
        <f>COUNTIF($E178:$AS178,"团")</f>
        <v>0</v>
      </c>
      <c r="AZ178" s="49">
        <f>COUNTIF($E178:$AS178,"换")</f>
        <v>0</v>
      </c>
      <c r="BA178" s="49">
        <f>COUNTIF($E178:$AS178,"缺")</f>
        <v>0</v>
      </c>
      <c r="BB178" s="49">
        <f>COUNTIF($E178:$AS178,"年")</f>
        <v>0</v>
      </c>
      <c r="BC178" s="49">
        <f>COUNTIF($E178:$AS178,"事")</f>
        <v>0</v>
      </c>
      <c r="BD178" s="49">
        <f>COUNTIF($E178:$AS178,"病")</f>
        <v>0</v>
      </c>
      <c r="BE178" s="49">
        <f>COUNTIF($E178:$AS178,"婚")</f>
        <v>0</v>
      </c>
      <c r="BF178" s="49">
        <f>COUNTIF($E178:$AS178,"产")</f>
        <v>0</v>
      </c>
      <c r="BG178" s="54">
        <f>COUNTIF($E178:$AS178,"丧")</f>
        <v>0</v>
      </c>
      <c r="BH178" s="5"/>
      <c r="BI178" s="5"/>
      <c r="BJ178" s="6"/>
      <c r="BK178" s="6"/>
    </row>
    <row r="179" spans="1:63" ht="15" customHeight="1" x14ac:dyDescent="0.15">
      <c r="A179" s="42">
        <f t="shared" si="6"/>
        <v>173</v>
      </c>
      <c r="B179" s="43" t="s">
        <v>117</v>
      </c>
      <c r="C179" s="82" t="s">
        <v>286</v>
      </c>
      <c r="D179" s="116" t="s">
        <v>43</v>
      </c>
      <c r="E179" s="120"/>
      <c r="F179" s="186"/>
      <c r="G179" s="107"/>
      <c r="H179" s="111"/>
      <c r="I179" s="111"/>
      <c r="J179" s="107"/>
      <c r="K179" s="107"/>
      <c r="L179" s="107"/>
      <c r="M179" s="107"/>
      <c r="N179" s="138"/>
      <c r="O179" s="201"/>
      <c r="P179" s="202"/>
      <c r="Q179" s="181"/>
      <c r="R179" s="181"/>
      <c r="S179" s="181"/>
      <c r="T179" s="181"/>
      <c r="U179" s="180"/>
      <c r="V179" s="200"/>
      <c r="W179" s="202"/>
      <c r="X179" s="181"/>
      <c r="Y179" s="181"/>
      <c r="Z179" s="181"/>
      <c r="AA179" s="181"/>
      <c r="AB179" s="180"/>
      <c r="AC179" s="200"/>
      <c r="AD179" s="202"/>
      <c r="AE179" s="181"/>
      <c r="AF179" s="181"/>
      <c r="AG179" s="181"/>
      <c r="AH179" s="181"/>
      <c r="AI179" s="180"/>
      <c r="AJ179" s="200"/>
      <c r="AK179" s="202"/>
      <c r="AL179" s="181"/>
      <c r="AM179" s="181"/>
      <c r="AN179" s="181"/>
      <c r="AO179" s="181"/>
      <c r="AP179" s="180"/>
      <c r="AQ179" s="200"/>
      <c r="AR179" s="213"/>
      <c r="AS179" s="209"/>
      <c r="AT179" s="46">
        <f>COUNTIF($O179:$AS179,"S")+COUNTIF($O179:$AS179,"迟")+COUNTIF($O179:$AS179,"忘")+COUNTIF($O179:$AS179,"差")+COUNTIF($O179:$AS179,"团")+COUNTIF($O179:$AS179,"年")+COUNTIF($O179:$AS179,"婚")+COUNTIF($O179:$AS179,"换")+COUNTIF($O179:$AS179,"丧")+COUNTIF($O179:$AS179,"事")+COUNTIF($O179:$AS179,"病")+COUNTIF($O179:$AS179,"缺")</f>
        <v>0</v>
      </c>
      <c r="AU179" s="47"/>
      <c r="AV179" s="53">
        <f>COUNTIF($E179:$AS179,"迟")</f>
        <v>0</v>
      </c>
      <c r="AW179" s="49">
        <f>COUNTIF($E179:$AS179,"忘")</f>
        <v>0</v>
      </c>
      <c r="AX179" s="49">
        <f>COUNTIF($E179:$AS179,"差")</f>
        <v>0</v>
      </c>
      <c r="AY179" s="49">
        <f>COUNTIF($E179:$AS179,"团")</f>
        <v>0</v>
      </c>
      <c r="AZ179" s="49">
        <f>COUNTIF($E179:$AS179,"换")</f>
        <v>0</v>
      </c>
      <c r="BA179" s="49">
        <f>COUNTIF($E179:$AS179,"缺")</f>
        <v>0</v>
      </c>
      <c r="BB179" s="49">
        <f>COUNTIF($E179:$AS179,"年")</f>
        <v>0</v>
      </c>
      <c r="BC179" s="49">
        <f>COUNTIF($E179:$AS179,"事")</f>
        <v>0</v>
      </c>
      <c r="BD179" s="49">
        <f>COUNTIF($E179:$AS179,"病")</f>
        <v>0</v>
      </c>
      <c r="BE179" s="49">
        <f>COUNTIF($E179:$AS179,"婚")</f>
        <v>0</v>
      </c>
      <c r="BF179" s="49">
        <f>COUNTIF($E179:$AS179,"产")</f>
        <v>0</v>
      </c>
      <c r="BG179" s="54">
        <f>COUNTIF($E179:$AS179,"丧")</f>
        <v>0</v>
      </c>
      <c r="BH179" s="5"/>
      <c r="BI179" s="5"/>
      <c r="BJ179" s="6"/>
      <c r="BK179" s="6"/>
    </row>
    <row r="180" spans="1:63" ht="15" customHeight="1" x14ac:dyDescent="0.15">
      <c r="A180" s="42">
        <f t="shared" si="6"/>
        <v>174</v>
      </c>
      <c r="B180" s="43" t="s">
        <v>117</v>
      </c>
      <c r="C180" s="82" t="s">
        <v>287</v>
      </c>
      <c r="D180" s="116" t="s">
        <v>43</v>
      </c>
      <c r="E180" s="120"/>
      <c r="F180" s="186"/>
      <c r="G180" s="107"/>
      <c r="H180" s="111"/>
      <c r="I180" s="111"/>
      <c r="J180" s="107"/>
      <c r="K180" s="107"/>
      <c r="L180" s="107"/>
      <c r="M180" s="107"/>
      <c r="N180" s="138"/>
      <c r="O180" s="201"/>
      <c r="P180" s="202"/>
      <c r="Q180" s="181"/>
      <c r="R180" s="181"/>
      <c r="S180" s="181"/>
      <c r="T180" s="181"/>
      <c r="U180" s="180"/>
      <c r="V180" s="200"/>
      <c r="W180" s="202"/>
      <c r="X180" s="181"/>
      <c r="Y180" s="181"/>
      <c r="Z180" s="181"/>
      <c r="AA180" s="181"/>
      <c r="AB180" s="180"/>
      <c r="AC180" s="200"/>
      <c r="AD180" s="202"/>
      <c r="AE180" s="181"/>
      <c r="AF180" s="181"/>
      <c r="AG180" s="181"/>
      <c r="AH180" s="181"/>
      <c r="AI180" s="180"/>
      <c r="AJ180" s="200"/>
      <c r="AK180" s="202"/>
      <c r="AL180" s="181"/>
      <c r="AM180" s="181"/>
      <c r="AN180" s="181"/>
      <c r="AO180" s="181"/>
      <c r="AP180" s="180"/>
      <c r="AQ180" s="200"/>
      <c r="AR180" s="213"/>
      <c r="AS180" s="209"/>
      <c r="AT180" s="46">
        <f>COUNTIF($O180:$AS180,"S")+COUNTIF($O180:$AS180,"迟")+COUNTIF($O180:$AS180,"忘")+COUNTIF($O180:$AS180,"差")+COUNTIF($O180:$AS180,"团")+COUNTIF($O180:$AS180,"年")+COUNTIF($O180:$AS180,"婚")+COUNTIF($O180:$AS180,"换")+COUNTIF($O180:$AS180,"丧")+COUNTIF($O180:$AS180,"事")+COUNTIF($O180:$AS180,"病")+COUNTIF($O180:$AS180,"缺")</f>
        <v>0</v>
      </c>
      <c r="AU180" s="47"/>
      <c r="AV180" s="53">
        <f>COUNTIF($E180:$AS180,"迟")</f>
        <v>0</v>
      </c>
      <c r="AW180" s="49">
        <f>COUNTIF($E180:$AS180,"忘")</f>
        <v>0</v>
      </c>
      <c r="AX180" s="49">
        <f>COUNTIF($E180:$AS180,"差")</f>
        <v>0</v>
      </c>
      <c r="AY180" s="49">
        <f>COUNTIF($E180:$AS180,"团")</f>
        <v>0</v>
      </c>
      <c r="AZ180" s="49">
        <f>COUNTIF($E180:$AS180,"换")</f>
        <v>0</v>
      </c>
      <c r="BA180" s="49">
        <f>COUNTIF($E180:$AS180,"缺")</f>
        <v>0</v>
      </c>
      <c r="BB180" s="49">
        <f>COUNTIF($E180:$AS180,"年")</f>
        <v>0</v>
      </c>
      <c r="BC180" s="49">
        <f>COUNTIF($E180:$AS180,"事")</f>
        <v>0</v>
      </c>
      <c r="BD180" s="49">
        <f>COUNTIF($E180:$AS180,"病")</f>
        <v>0</v>
      </c>
      <c r="BE180" s="49">
        <f>COUNTIF($E180:$AS180,"婚")</f>
        <v>0</v>
      </c>
      <c r="BF180" s="49">
        <f>COUNTIF($E180:$AS180,"产")</f>
        <v>0</v>
      </c>
      <c r="BG180" s="54">
        <f>COUNTIF($E180:$AS180,"丧")</f>
        <v>0</v>
      </c>
      <c r="BH180" s="5"/>
      <c r="BI180" s="5"/>
      <c r="BJ180" s="6"/>
      <c r="BK180" s="6"/>
    </row>
    <row r="181" spans="1:63" ht="15" customHeight="1" x14ac:dyDescent="0.15">
      <c r="A181" s="42">
        <f t="shared" si="6"/>
        <v>175</v>
      </c>
      <c r="B181" s="43" t="s">
        <v>117</v>
      </c>
      <c r="C181" s="82" t="s">
        <v>256</v>
      </c>
      <c r="D181" s="116" t="s">
        <v>257</v>
      </c>
      <c r="E181" s="120"/>
      <c r="F181" s="186"/>
      <c r="G181" s="107"/>
      <c r="H181" s="111"/>
      <c r="I181" s="111"/>
      <c r="J181" s="107"/>
      <c r="K181" s="107"/>
      <c r="L181" s="107"/>
      <c r="M181" s="107"/>
      <c r="N181" s="138"/>
      <c r="O181" s="201"/>
      <c r="P181" s="202"/>
      <c r="Q181" s="181"/>
      <c r="R181" s="181"/>
      <c r="S181" s="181"/>
      <c r="T181" s="181"/>
      <c r="U181" s="180"/>
      <c r="V181" s="200"/>
      <c r="W181" s="202"/>
      <c r="X181" s="181"/>
      <c r="Y181" s="181"/>
      <c r="Z181" s="181"/>
      <c r="AA181" s="181"/>
      <c r="AB181" s="180"/>
      <c r="AC181" s="200"/>
      <c r="AD181" s="202"/>
      <c r="AE181" s="181"/>
      <c r="AF181" s="181"/>
      <c r="AG181" s="181"/>
      <c r="AH181" s="181"/>
      <c r="AI181" s="180"/>
      <c r="AJ181" s="200"/>
      <c r="AK181" s="202"/>
      <c r="AL181" s="181"/>
      <c r="AM181" s="181"/>
      <c r="AN181" s="181"/>
      <c r="AO181" s="181"/>
      <c r="AP181" s="180"/>
      <c r="AQ181" s="200"/>
      <c r="AR181" s="213"/>
      <c r="AS181" s="209"/>
      <c r="AT181" s="46">
        <f>COUNTIF($O181:$AS181,"S")+COUNTIF($O181:$AS181,"迟")+COUNTIF($O181:$AS181,"忘")+COUNTIF($O181:$AS181,"差")+COUNTIF($O181:$AS181,"团")+COUNTIF($O181:$AS181,"年")+COUNTIF($O181:$AS181,"婚")+COUNTIF($O181:$AS181,"换")+COUNTIF($O181:$AS181,"丧")+COUNTIF($O181:$AS181,"事")+COUNTIF($O181:$AS181,"病")+COUNTIF($O181:$AS181,"缺")</f>
        <v>0</v>
      </c>
      <c r="AU181" s="47"/>
      <c r="AV181" s="53">
        <f>COUNTIF($E181:$AS181,"迟")</f>
        <v>0</v>
      </c>
      <c r="AW181" s="49">
        <f>COUNTIF($E181:$AS181,"忘")</f>
        <v>0</v>
      </c>
      <c r="AX181" s="49">
        <f>COUNTIF($E181:$AS181,"差")</f>
        <v>0</v>
      </c>
      <c r="AY181" s="49">
        <f>COUNTIF($E181:$AS181,"团")</f>
        <v>0</v>
      </c>
      <c r="AZ181" s="49">
        <f>COUNTIF($E181:$AS181,"换")</f>
        <v>0</v>
      </c>
      <c r="BA181" s="49">
        <f>COUNTIF($E181:$AS181,"缺")</f>
        <v>0</v>
      </c>
      <c r="BB181" s="49">
        <f>COUNTIF($E181:$AS181,"年")</f>
        <v>0</v>
      </c>
      <c r="BC181" s="49">
        <f>COUNTIF($E181:$AS181,"事")</f>
        <v>0</v>
      </c>
      <c r="BD181" s="49">
        <f>COUNTIF($E181:$AS181,"病")</f>
        <v>0</v>
      </c>
      <c r="BE181" s="49">
        <f>COUNTIF($E181:$AS181,"婚")</f>
        <v>0</v>
      </c>
      <c r="BF181" s="49">
        <f>COUNTIF($E181:$AS181,"产")</f>
        <v>0</v>
      </c>
      <c r="BG181" s="54">
        <f>COUNTIF($E181:$AS181,"丧")</f>
        <v>0</v>
      </c>
      <c r="BH181" s="5"/>
      <c r="BI181" s="5"/>
      <c r="BJ181" s="6"/>
      <c r="BK181" s="6"/>
    </row>
    <row r="182" spans="1:63" ht="15" customHeight="1" x14ac:dyDescent="0.15">
      <c r="A182" s="42">
        <f t="shared" si="6"/>
        <v>176</v>
      </c>
      <c r="B182" s="43" t="s">
        <v>117</v>
      </c>
      <c r="C182" s="82" t="s">
        <v>288</v>
      </c>
      <c r="D182" s="116" t="s">
        <v>43</v>
      </c>
      <c r="E182" s="120"/>
      <c r="F182" s="186"/>
      <c r="G182" s="107"/>
      <c r="H182" s="111"/>
      <c r="I182" s="111"/>
      <c r="J182" s="107"/>
      <c r="K182" s="107"/>
      <c r="L182" s="107"/>
      <c r="M182" s="107"/>
      <c r="N182" s="138"/>
      <c r="O182" s="201"/>
      <c r="P182" s="202"/>
      <c r="Q182" s="181"/>
      <c r="R182" s="181"/>
      <c r="S182" s="181"/>
      <c r="T182" s="181"/>
      <c r="U182" s="180"/>
      <c r="V182" s="200"/>
      <c r="W182" s="202"/>
      <c r="X182" s="181"/>
      <c r="Y182" s="181"/>
      <c r="Z182" s="181"/>
      <c r="AA182" s="181"/>
      <c r="AB182" s="180"/>
      <c r="AC182" s="200"/>
      <c r="AD182" s="202"/>
      <c r="AE182" s="181"/>
      <c r="AF182" s="181"/>
      <c r="AG182" s="181"/>
      <c r="AH182" s="181"/>
      <c r="AI182" s="180"/>
      <c r="AJ182" s="200"/>
      <c r="AK182" s="202"/>
      <c r="AL182" s="181"/>
      <c r="AM182" s="181"/>
      <c r="AN182" s="181"/>
      <c r="AO182" s="181"/>
      <c r="AP182" s="180"/>
      <c r="AQ182" s="200"/>
      <c r="AR182" s="213"/>
      <c r="AS182" s="209"/>
      <c r="AT182" s="46">
        <f>COUNTIF($O182:$AS182,"S")+COUNTIF($O182:$AS182,"迟")+COUNTIF($O182:$AS182,"忘")+COUNTIF($O182:$AS182,"差")+COUNTIF($O182:$AS182,"团")+COUNTIF($O182:$AS182,"年")+COUNTIF($O182:$AS182,"婚")+COUNTIF($O182:$AS182,"换")+COUNTIF($O182:$AS182,"丧")+COUNTIF($O182:$AS182,"事")+COUNTIF($O182:$AS182,"病")+COUNTIF($O182:$AS182,"缺")</f>
        <v>0</v>
      </c>
      <c r="AU182" s="47"/>
      <c r="AV182" s="53">
        <f>COUNTIF($E182:$AS182,"迟")</f>
        <v>0</v>
      </c>
      <c r="AW182" s="49">
        <f>COUNTIF($E182:$AS182,"忘")</f>
        <v>0</v>
      </c>
      <c r="AX182" s="49">
        <f>COUNTIF($E182:$AS182,"差")</f>
        <v>0</v>
      </c>
      <c r="AY182" s="49">
        <f>COUNTIF($E182:$AS182,"团")</f>
        <v>0</v>
      </c>
      <c r="AZ182" s="49">
        <f>COUNTIF($E182:$AS182,"换")</f>
        <v>0</v>
      </c>
      <c r="BA182" s="49">
        <f>COUNTIF($E182:$AS182,"缺")</f>
        <v>0</v>
      </c>
      <c r="BB182" s="49">
        <f>COUNTIF($E182:$AS182,"年")</f>
        <v>0</v>
      </c>
      <c r="BC182" s="49">
        <f>COUNTIF($E182:$AS182,"事")</f>
        <v>0</v>
      </c>
      <c r="BD182" s="49">
        <f>COUNTIF($E182:$AS182,"病")</f>
        <v>0</v>
      </c>
      <c r="BE182" s="49">
        <f>COUNTIF($E182:$AS182,"婚")</f>
        <v>0</v>
      </c>
      <c r="BF182" s="49">
        <f>COUNTIF($E182:$AS182,"产")</f>
        <v>0</v>
      </c>
      <c r="BG182" s="54">
        <f>COUNTIF($E182:$AS182,"丧")</f>
        <v>0</v>
      </c>
      <c r="BH182" s="5"/>
      <c r="BI182" s="5"/>
      <c r="BJ182" s="6"/>
      <c r="BK182" s="6"/>
    </row>
    <row r="183" spans="1:63" ht="15" customHeight="1" x14ac:dyDescent="0.15">
      <c r="A183" s="42">
        <f t="shared" si="6"/>
        <v>177</v>
      </c>
      <c r="B183" s="43" t="s">
        <v>117</v>
      </c>
      <c r="C183" s="82" t="s">
        <v>289</v>
      </c>
      <c r="D183" s="116" t="s">
        <v>43</v>
      </c>
      <c r="E183" s="120"/>
      <c r="F183" s="186"/>
      <c r="G183" s="107"/>
      <c r="H183" s="111"/>
      <c r="I183" s="111"/>
      <c r="J183" s="107"/>
      <c r="K183" s="107"/>
      <c r="L183" s="107"/>
      <c r="M183" s="107"/>
      <c r="N183" s="138"/>
      <c r="O183" s="201"/>
      <c r="P183" s="202"/>
      <c r="Q183" s="181"/>
      <c r="R183" s="181"/>
      <c r="S183" s="181"/>
      <c r="T183" s="181"/>
      <c r="U183" s="180"/>
      <c r="V183" s="200"/>
      <c r="W183" s="202"/>
      <c r="X183" s="181"/>
      <c r="Y183" s="181"/>
      <c r="Z183" s="181"/>
      <c r="AA183" s="181"/>
      <c r="AB183" s="180"/>
      <c r="AC183" s="200"/>
      <c r="AD183" s="202"/>
      <c r="AE183" s="181"/>
      <c r="AF183" s="181"/>
      <c r="AG183" s="181"/>
      <c r="AH183" s="181"/>
      <c r="AI183" s="180"/>
      <c r="AJ183" s="200"/>
      <c r="AK183" s="202"/>
      <c r="AL183" s="181"/>
      <c r="AM183" s="181"/>
      <c r="AN183" s="181"/>
      <c r="AO183" s="181"/>
      <c r="AP183" s="180"/>
      <c r="AQ183" s="200"/>
      <c r="AR183" s="213"/>
      <c r="AS183" s="209"/>
      <c r="AT183" s="46">
        <f>COUNTIF($O183:$AS183,"S")+COUNTIF($O183:$AS183,"迟")+COUNTIF($O183:$AS183,"忘")+COUNTIF($O183:$AS183,"差")+COUNTIF($O183:$AS183,"团")+COUNTIF($O183:$AS183,"年")+COUNTIF($O183:$AS183,"婚")+COUNTIF($O183:$AS183,"换")+COUNTIF($O183:$AS183,"丧")+COUNTIF($O183:$AS183,"事")+COUNTIF($O183:$AS183,"病")+COUNTIF($O183:$AS183,"缺")</f>
        <v>0</v>
      </c>
      <c r="AU183" s="108"/>
      <c r="AV183" s="53">
        <f>COUNTIF($E183:$AS183,"迟")</f>
        <v>0</v>
      </c>
      <c r="AW183" s="49">
        <f>COUNTIF($E183:$AS183,"忘")</f>
        <v>0</v>
      </c>
      <c r="AX183" s="49">
        <f>COUNTIF($E183:$AS183,"差")</f>
        <v>0</v>
      </c>
      <c r="AY183" s="49">
        <f>COUNTIF($E183:$AS183,"团")</f>
        <v>0</v>
      </c>
      <c r="AZ183" s="49">
        <f>COUNTIF($E183:$AS183,"换")</f>
        <v>0</v>
      </c>
      <c r="BA183" s="49">
        <f>COUNTIF($E183:$AS183,"缺")</f>
        <v>0</v>
      </c>
      <c r="BB183" s="49">
        <f>COUNTIF($E183:$AS183,"年")</f>
        <v>0</v>
      </c>
      <c r="BC183" s="49">
        <f>COUNTIF($E183:$AS183,"事")</f>
        <v>0</v>
      </c>
      <c r="BD183" s="49">
        <f>COUNTIF($E183:$AS183,"病")</f>
        <v>0</v>
      </c>
      <c r="BE183" s="49">
        <f>COUNTIF($E183:$AS183,"婚")</f>
        <v>0</v>
      </c>
      <c r="BF183" s="49">
        <f>COUNTIF($E183:$AS183,"产")</f>
        <v>0</v>
      </c>
      <c r="BG183" s="54">
        <f>COUNTIF($E183:$AS183,"丧")</f>
        <v>0</v>
      </c>
      <c r="BH183" s="5"/>
      <c r="BI183" s="5"/>
      <c r="BJ183" s="6"/>
      <c r="BK183" s="6"/>
    </row>
    <row r="184" spans="1:63" ht="15" customHeight="1" x14ac:dyDescent="0.15">
      <c r="A184" s="42">
        <f t="shared" si="6"/>
        <v>178</v>
      </c>
      <c r="B184" s="43" t="s">
        <v>117</v>
      </c>
      <c r="C184" s="82" t="s">
        <v>290</v>
      </c>
      <c r="D184" s="116" t="s">
        <v>260</v>
      </c>
      <c r="E184" s="120"/>
      <c r="F184" s="186"/>
      <c r="G184" s="107"/>
      <c r="H184" s="111"/>
      <c r="I184" s="111"/>
      <c r="J184" s="107"/>
      <c r="K184" s="107"/>
      <c r="L184" s="107"/>
      <c r="M184" s="107"/>
      <c r="N184" s="138"/>
      <c r="O184" s="201"/>
      <c r="P184" s="202"/>
      <c r="Q184" s="181"/>
      <c r="R184" s="181"/>
      <c r="S184" s="181"/>
      <c r="T184" s="181"/>
      <c r="U184" s="180"/>
      <c r="V184" s="200"/>
      <c r="W184" s="202"/>
      <c r="X184" s="181"/>
      <c r="Y184" s="181"/>
      <c r="Z184" s="181"/>
      <c r="AA184" s="181"/>
      <c r="AB184" s="180"/>
      <c r="AC184" s="200"/>
      <c r="AD184" s="202"/>
      <c r="AE184" s="181"/>
      <c r="AF184" s="181"/>
      <c r="AG184" s="181"/>
      <c r="AH184" s="181"/>
      <c r="AI184" s="180"/>
      <c r="AJ184" s="200"/>
      <c r="AK184" s="202"/>
      <c r="AL184" s="181"/>
      <c r="AM184" s="181"/>
      <c r="AN184" s="181"/>
      <c r="AO184" s="181"/>
      <c r="AP184" s="180"/>
      <c r="AQ184" s="200"/>
      <c r="AR184" s="213"/>
      <c r="AS184" s="209"/>
      <c r="AT184" s="46">
        <f>COUNTIF($O184:$AS184,"S")+COUNTIF($O184:$AS184,"迟")+COUNTIF($O184:$AS184,"忘")+COUNTIF($O184:$AS184,"差")+COUNTIF($O184:$AS184,"团")+COUNTIF($O184:$AS184,"年")+COUNTIF($O184:$AS184,"婚")+COUNTIF($O184:$AS184,"换")+COUNTIF($O184:$AS184,"丧")+COUNTIF($O184:$AS184,"事")+COUNTIF($O184:$AS184,"病")+COUNTIF($O184:$AS184,"缺")</f>
        <v>0</v>
      </c>
      <c r="AU184" s="108"/>
      <c r="AV184" s="53">
        <f>COUNTIF($E184:$AS184,"迟")</f>
        <v>0</v>
      </c>
      <c r="AW184" s="49">
        <f>COUNTIF($E184:$AS184,"忘")</f>
        <v>0</v>
      </c>
      <c r="AX184" s="49">
        <f>COUNTIF($E184:$AS184,"差")</f>
        <v>0</v>
      </c>
      <c r="AY184" s="49">
        <f>COUNTIF($E184:$AS184,"团")</f>
        <v>0</v>
      </c>
      <c r="AZ184" s="49">
        <f>COUNTIF($E184:$AS184,"换")</f>
        <v>0</v>
      </c>
      <c r="BA184" s="49">
        <f>COUNTIF($E184:$AS184,"缺")</f>
        <v>0</v>
      </c>
      <c r="BB184" s="49">
        <f>COUNTIF($E184:$AS184,"年")</f>
        <v>0</v>
      </c>
      <c r="BC184" s="49">
        <f>COUNTIF($E184:$AS184,"事")</f>
        <v>0</v>
      </c>
      <c r="BD184" s="49">
        <f>COUNTIF($E184:$AS184,"病")</f>
        <v>0</v>
      </c>
      <c r="BE184" s="49">
        <f>COUNTIF($E184:$AS184,"婚")</f>
        <v>0</v>
      </c>
      <c r="BF184" s="49">
        <f>COUNTIF($E184:$AS184,"产")</f>
        <v>0</v>
      </c>
      <c r="BG184" s="54">
        <f>COUNTIF($E184:$AS184,"丧")</f>
        <v>0</v>
      </c>
      <c r="BH184" s="5"/>
      <c r="BI184" s="5"/>
      <c r="BJ184" s="6"/>
      <c r="BK184" s="6"/>
    </row>
    <row r="185" spans="1:63" ht="15" customHeight="1" x14ac:dyDescent="0.15">
      <c r="A185" s="42">
        <f t="shared" si="6"/>
        <v>179</v>
      </c>
      <c r="B185" s="43" t="s">
        <v>117</v>
      </c>
      <c r="C185" s="82" t="s">
        <v>258</v>
      </c>
      <c r="D185" s="116" t="s">
        <v>43</v>
      </c>
      <c r="E185" s="120"/>
      <c r="F185" s="186"/>
      <c r="G185" s="107"/>
      <c r="H185" s="111"/>
      <c r="I185" s="111"/>
      <c r="J185" s="107"/>
      <c r="K185" s="107"/>
      <c r="L185" s="107"/>
      <c r="M185" s="107"/>
      <c r="N185" s="138"/>
      <c r="O185" s="201"/>
      <c r="P185" s="202"/>
      <c r="Q185" s="181"/>
      <c r="R185" s="181"/>
      <c r="S185" s="181"/>
      <c r="T185" s="181"/>
      <c r="U185" s="180"/>
      <c r="V185" s="200"/>
      <c r="W185" s="202"/>
      <c r="X185" s="181"/>
      <c r="Y185" s="181"/>
      <c r="Z185" s="181"/>
      <c r="AA185" s="181"/>
      <c r="AB185" s="180"/>
      <c r="AC185" s="200"/>
      <c r="AD185" s="202"/>
      <c r="AE185" s="181"/>
      <c r="AF185" s="181"/>
      <c r="AG185" s="181"/>
      <c r="AH185" s="181"/>
      <c r="AI185" s="180"/>
      <c r="AJ185" s="200"/>
      <c r="AK185" s="202"/>
      <c r="AL185" s="181"/>
      <c r="AM185" s="181"/>
      <c r="AN185" s="181"/>
      <c r="AO185" s="181"/>
      <c r="AP185" s="180"/>
      <c r="AQ185" s="200"/>
      <c r="AR185" s="213"/>
      <c r="AS185" s="209"/>
      <c r="AT185" s="46">
        <f>COUNTIF($O185:$AS185,"S")+COUNTIF($O185:$AS185,"迟")+COUNTIF($O185:$AS185,"忘")+COUNTIF($O185:$AS185,"差")+COUNTIF($O185:$AS185,"团")+COUNTIF($O185:$AS185,"年")+COUNTIF($O185:$AS185,"婚")+COUNTIF($O185:$AS185,"换")+COUNTIF($O185:$AS185,"丧")+COUNTIF($O185:$AS185,"事")+COUNTIF($O185:$AS185,"病")+COUNTIF($O185:$AS185,"缺")</f>
        <v>0</v>
      </c>
      <c r="AU185" s="47"/>
      <c r="AV185" s="53">
        <f>COUNTIF($E185:$AS185,"迟")</f>
        <v>0</v>
      </c>
      <c r="AW185" s="49">
        <f>COUNTIF($E185:$AS185,"忘")</f>
        <v>0</v>
      </c>
      <c r="AX185" s="49">
        <f>COUNTIF($E185:$AS185,"差")</f>
        <v>0</v>
      </c>
      <c r="AY185" s="49">
        <f>COUNTIF($E185:$AS185,"团")</f>
        <v>0</v>
      </c>
      <c r="AZ185" s="49">
        <f>COUNTIF($E185:$AS185,"换")</f>
        <v>0</v>
      </c>
      <c r="BA185" s="49">
        <f>COUNTIF($E185:$AS185,"缺")</f>
        <v>0</v>
      </c>
      <c r="BB185" s="49">
        <f>COUNTIF($E185:$AS185,"年")</f>
        <v>0</v>
      </c>
      <c r="BC185" s="49">
        <f>COUNTIF($E185:$AS185,"事")</f>
        <v>0</v>
      </c>
      <c r="BD185" s="49">
        <f>COUNTIF($E185:$AS185,"病")</f>
        <v>0</v>
      </c>
      <c r="BE185" s="49">
        <f>COUNTIF($E185:$AS185,"婚")</f>
        <v>0</v>
      </c>
      <c r="BF185" s="49">
        <f>COUNTIF($E185:$AS185,"产")</f>
        <v>0</v>
      </c>
      <c r="BG185" s="54">
        <f>COUNTIF($E185:$AS185,"丧")</f>
        <v>0</v>
      </c>
      <c r="BH185" s="5"/>
      <c r="BI185" s="5"/>
      <c r="BJ185" s="6"/>
      <c r="BK185" s="6"/>
    </row>
    <row r="186" spans="1:63" ht="15" customHeight="1" x14ac:dyDescent="0.15">
      <c r="A186" s="42">
        <f t="shared" si="6"/>
        <v>180</v>
      </c>
      <c r="B186" s="43" t="s">
        <v>117</v>
      </c>
      <c r="C186" s="82" t="s">
        <v>259</v>
      </c>
      <c r="D186" s="116" t="s">
        <v>260</v>
      </c>
      <c r="E186" s="120"/>
      <c r="F186" s="186"/>
      <c r="G186" s="107"/>
      <c r="H186" s="111"/>
      <c r="I186" s="111"/>
      <c r="J186" s="107"/>
      <c r="K186" s="107"/>
      <c r="L186" s="107"/>
      <c r="M186" s="107"/>
      <c r="N186" s="138"/>
      <c r="O186" s="201"/>
      <c r="P186" s="202"/>
      <c r="Q186" s="181"/>
      <c r="R186" s="181"/>
      <c r="S186" s="181"/>
      <c r="T186" s="181"/>
      <c r="U186" s="180"/>
      <c r="V186" s="200"/>
      <c r="W186" s="202"/>
      <c r="X186" s="181"/>
      <c r="Y186" s="181"/>
      <c r="Z186" s="181"/>
      <c r="AA186" s="181"/>
      <c r="AB186" s="180"/>
      <c r="AC186" s="200"/>
      <c r="AD186" s="202"/>
      <c r="AE186" s="181"/>
      <c r="AF186" s="181"/>
      <c r="AG186" s="181"/>
      <c r="AH186" s="181"/>
      <c r="AI186" s="180"/>
      <c r="AJ186" s="200"/>
      <c r="AK186" s="202"/>
      <c r="AL186" s="181"/>
      <c r="AM186" s="181"/>
      <c r="AN186" s="181"/>
      <c r="AO186" s="181"/>
      <c r="AP186" s="180"/>
      <c r="AQ186" s="200"/>
      <c r="AR186" s="213"/>
      <c r="AS186" s="209"/>
      <c r="AT186" s="46">
        <f>COUNTIF($O186:$AS186,"S")+COUNTIF($O186:$AS186,"迟")+COUNTIF($O186:$AS186,"忘")+COUNTIF($O186:$AS186,"差")+COUNTIF($O186:$AS186,"团")+COUNTIF($O186:$AS186,"年")+COUNTIF($O186:$AS186,"婚")+COUNTIF($O186:$AS186,"换")+COUNTIF($O186:$AS186,"丧")+COUNTIF($O186:$AS186,"事")+COUNTIF($O186:$AS186,"病")+COUNTIF($O186:$AS186,"缺")</f>
        <v>0</v>
      </c>
      <c r="AU186" s="47"/>
      <c r="AV186" s="53">
        <f>COUNTIF($E186:$AS186,"迟")</f>
        <v>0</v>
      </c>
      <c r="AW186" s="49">
        <f>COUNTIF($E186:$AS186,"忘")</f>
        <v>0</v>
      </c>
      <c r="AX186" s="49">
        <f>COUNTIF($E186:$AS186,"差")</f>
        <v>0</v>
      </c>
      <c r="AY186" s="49">
        <f>COUNTIF($E186:$AS186,"团")</f>
        <v>0</v>
      </c>
      <c r="AZ186" s="49">
        <f>COUNTIF($E186:$AS186,"换")</f>
        <v>0</v>
      </c>
      <c r="BA186" s="49">
        <f>COUNTIF($E186:$AS186,"缺")</f>
        <v>0</v>
      </c>
      <c r="BB186" s="49">
        <f>COUNTIF($E186:$AS186,"年")</f>
        <v>0</v>
      </c>
      <c r="BC186" s="49">
        <f>COUNTIF($E186:$AS186,"事")</f>
        <v>0</v>
      </c>
      <c r="BD186" s="49">
        <f>COUNTIF($E186:$AS186,"病")</f>
        <v>0</v>
      </c>
      <c r="BE186" s="49">
        <f>COUNTIF($E186:$AS186,"婚")</f>
        <v>0</v>
      </c>
      <c r="BF186" s="49">
        <f>COUNTIF($E186:$AS186,"产")</f>
        <v>0</v>
      </c>
      <c r="BG186" s="54">
        <f>COUNTIF($E186:$AS186,"丧")</f>
        <v>0</v>
      </c>
      <c r="BH186" s="5"/>
      <c r="BI186" s="5"/>
      <c r="BJ186" s="6"/>
      <c r="BK186" s="6"/>
    </row>
    <row r="187" spans="1:63" ht="15" customHeight="1" x14ac:dyDescent="0.15">
      <c r="A187" s="42">
        <f t="shared" si="6"/>
        <v>181</v>
      </c>
      <c r="B187" s="43" t="s">
        <v>117</v>
      </c>
      <c r="C187" s="82" t="s">
        <v>291</v>
      </c>
      <c r="D187" s="116" t="s">
        <v>43</v>
      </c>
      <c r="E187" s="120"/>
      <c r="F187" s="186"/>
      <c r="G187" s="107"/>
      <c r="H187" s="111"/>
      <c r="I187" s="111"/>
      <c r="J187" s="107"/>
      <c r="K187" s="107"/>
      <c r="L187" s="107"/>
      <c r="M187" s="107"/>
      <c r="N187" s="138"/>
      <c r="O187" s="201"/>
      <c r="P187" s="202"/>
      <c r="Q187" s="181"/>
      <c r="R187" s="181"/>
      <c r="S187" s="181"/>
      <c r="T187" s="181"/>
      <c r="U187" s="180"/>
      <c r="V187" s="200"/>
      <c r="W187" s="202"/>
      <c r="X187" s="181"/>
      <c r="Y187" s="181"/>
      <c r="Z187" s="181"/>
      <c r="AA187" s="181"/>
      <c r="AB187" s="180"/>
      <c r="AC187" s="200"/>
      <c r="AD187" s="202"/>
      <c r="AE187" s="181"/>
      <c r="AF187" s="181"/>
      <c r="AG187" s="181"/>
      <c r="AH187" s="181"/>
      <c r="AI187" s="180"/>
      <c r="AJ187" s="200"/>
      <c r="AK187" s="202"/>
      <c r="AL187" s="181"/>
      <c r="AM187" s="181"/>
      <c r="AN187" s="181"/>
      <c r="AO187" s="181"/>
      <c r="AP187" s="180"/>
      <c r="AQ187" s="200"/>
      <c r="AR187" s="213"/>
      <c r="AS187" s="209"/>
      <c r="AT187" s="46">
        <f>COUNTIF($O187:$AS187,"S")+COUNTIF($O187:$AS187,"迟")+COUNTIF($O187:$AS187,"忘")+COUNTIF($O187:$AS187,"差")+COUNTIF($O187:$AS187,"团")+COUNTIF($O187:$AS187,"年")+COUNTIF($O187:$AS187,"婚")+COUNTIF($O187:$AS187,"换")+COUNTIF($O187:$AS187,"丧")+COUNTIF($O187:$AS187,"事")+COUNTIF($O187:$AS187,"病")+COUNTIF($O187:$AS187,"缺")</f>
        <v>0</v>
      </c>
      <c r="AU187" s="47"/>
      <c r="AV187" s="53">
        <f>COUNTIF($E187:$AS187,"迟")</f>
        <v>0</v>
      </c>
      <c r="AW187" s="49">
        <f>COUNTIF($E187:$AS187,"忘")</f>
        <v>0</v>
      </c>
      <c r="AX187" s="49">
        <f>COUNTIF($E187:$AS187,"差")</f>
        <v>0</v>
      </c>
      <c r="AY187" s="49">
        <f>COUNTIF($E187:$AS187,"团")</f>
        <v>0</v>
      </c>
      <c r="AZ187" s="49">
        <f>COUNTIF($E187:$AS187,"换")</f>
        <v>0</v>
      </c>
      <c r="BA187" s="49">
        <f>COUNTIF($E187:$AS187,"缺")</f>
        <v>0</v>
      </c>
      <c r="BB187" s="49">
        <f>COUNTIF($E187:$AS187,"年")</f>
        <v>0</v>
      </c>
      <c r="BC187" s="49">
        <f>COUNTIF($E187:$AS187,"事")</f>
        <v>0</v>
      </c>
      <c r="BD187" s="49">
        <f>COUNTIF($E187:$AS187,"病")</f>
        <v>0</v>
      </c>
      <c r="BE187" s="49">
        <f>COUNTIF($E187:$AS187,"婚")</f>
        <v>0</v>
      </c>
      <c r="BF187" s="49">
        <f>COUNTIF($E187:$AS187,"产")</f>
        <v>0</v>
      </c>
      <c r="BG187" s="54">
        <f>COUNTIF($E187:$AS187,"丧")</f>
        <v>0</v>
      </c>
      <c r="BH187" s="5"/>
      <c r="BI187" s="5"/>
      <c r="BJ187" s="6"/>
      <c r="BK187" s="6"/>
    </row>
    <row r="188" spans="1:63" ht="15" customHeight="1" x14ac:dyDescent="0.15">
      <c r="A188" s="42">
        <f t="shared" si="6"/>
        <v>182</v>
      </c>
      <c r="B188" s="43" t="s">
        <v>117</v>
      </c>
      <c r="C188" s="82" t="s">
        <v>292</v>
      </c>
      <c r="D188" s="116" t="s">
        <v>43</v>
      </c>
      <c r="E188" s="120"/>
      <c r="F188" s="186"/>
      <c r="G188" s="107"/>
      <c r="H188" s="111"/>
      <c r="I188" s="111"/>
      <c r="J188" s="107"/>
      <c r="K188" s="107"/>
      <c r="L188" s="107"/>
      <c r="M188" s="107"/>
      <c r="N188" s="138"/>
      <c r="O188" s="201"/>
      <c r="P188" s="202"/>
      <c r="Q188" s="181"/>
      <c r="R188" s="181"/>
      <c r="S188" s="181"/>
      <c r="T188" s="181"/>
      <c r="U188" s="180"/>
      <c r="V188" s="200"/>
      <c r="W188" s="202"/>
      <c r="X188" s="181"/>
      <c r="Y188" s="181"/>
      <c r="Z188" s="181"/>
      <c r="AA188" s="181"/>
      <c r="AB188" s="180"/>
      <c r="AC188" s="200"/>
      <c r="AD188" s="202"/>
      <c r="AE188" s="181"/>
      <c r="AF188" s="181"/>
      <c r="AG188" s="181"/>
      <c r="AH188" s="181"/>
      <c r="AI188" s="180"/>
      <c r="AJ188" s="200"/>
      <c r="AK188" s="202"/>
      <c r="AL188" s="181"/>
      <c r="AM188" s="181"/>
      <c r="AN188" s="181"/>
      <c r="AO188" s="181"/>
      <c r="AP188" s="180"/>
      <c r="AQ188" s="200"/>
      <c r="AR188" s="213"/>
      <c r="AS188" s="209"/>
      <c r="AT188" s="46">
        <f>COUNTIF($O188:$AS188,"S")+COUNTIF($O188:$AS188,"迟")+COUNTIF($O188:$AS188,"忘")+COUNTIF($O188:$AS188,"差")+COUNTIF($O188:$AS188,"团")+COUNTIF($O188:$AS188,"年")+COUNTIF($O188:$AS188,"婚")+COUNTIF($O188:$AS188,"换")+COUNTIF($O188:$AS188,"丧")+COUNTIF($O188:$AS188,"事")+COUNTIF($O188:$AS188,"病")+COUNTIF($O188:$AS188,"缺")</f>
        <v>0</v>
      </c>
      <c r="AU188" s="47"/>
      <c r="AV188" s="53">
        <f>COUNTIF($E188:$AS188,"迟")</f>
        <v>0</v>
      </c>
      <c r="AW188" s="49">
        <f>COUNTIF($E188:$AS188,"忘")</f>
        <v>0</v>
      </c>
      <c r="AX188" s="49">
        <f>COUNTIF($E188:$AS188,"差")</f>
        <v>0</v>
      </c>
      <c r="AY188" s="49">
        <f>COUNTIF($E188:$AS188,"团")</f>
        <v>0</v>
      </c>
      <c r="AZ188" s="49">
        <f>COUNTIF($E188:$AS188,"换")</f>
        <v>0</v>
      </c>
      <c r="BA188" s="49">
        <f>COUNTIF($E188:$AS188,"缺")</f>
        <v>0</v>
      </c>
      <c r="BB188" s="49">
        <f>COUNTIF($E188:$AS188,"年")</f>
        <v>0</v>
      </c>
      <c r="BC188" s="49">
        <f>COUNTIF($E188:$AS188,"事")</f>
        <v>0</v>
      </c>
      <c r="BD188" s="49">
        <f>COUNTIF($E188:$AS188,"病")</f>
        <v>0</v>
      </c>
      <c r="BE188" s="49">
        <f>COUNTIF($E188:$AS188,"婚")</f>
        <v>0</v>
      </c>
      <c r="BF188" s="49">
        <f>COUNTIF($E188:$AS188,"产")</f>
        <v>0</v>
      </c>
      <c r="BG188" s="54">
        <f>COUNTIF($E188:$AS188,"丧")</f>
        <v>0</v>
      </c>
      <c r="BH188" s="5"/>
      <c r="BI188" s="5"/>
      <c r="BJ188" s="6"/>
      <c r="BK188" s="6"/>
    </row>
    <row r="189" spans="1:63" ht="15" customHeight="1" x14ac:dyDescent="0.15">
      <c r="A189" s="42">
        <f t="shared" si="6"/>
        <v>183</v>
      </c>
      <c r="B189" s="43" t="s">
        <v>117</v>
      </c>
      <c r="C189" s="82" t="s">
        <v>293</v>
      </c>
      <c r="D189" s="116" t="s">
        <v>43</v>
      </c>
      <c r="E189" s="120"/>
      <c r="F189" s="186"/>
      <c r="G189" s="107"/>
      <c r="H189" s="111"/>
      <c r="I189" s="111"/>
      <c r="J189" s="107"/>
      <c r="K189" s="107"/>
      <c r="L189" s="107"/>
      <c r="M189" s="107"/>
      <c r="N189" s="138"/>
      <c r="O189" s="201"/>
      <c r="P189" s="202"/>
      <c r="Q189" s="181"/>
      <c r="R189" s="181"/>
      <c r="S189" s="181"/>
      <c r="T189" s="181"/>
      <c r="U189" s="180"/>
      <c r="V189" s="200"/>
      <c r="W189" s="202"/>
      <c r="X189" s="181"/>
      <c r="Y189" s="181"/>
      <c r="Z189" s="181"/>
      <c r="AA189" s="181"/>
      <c r="AB189" s="180"/>
      <c r="AC189" s="200"/>
      <c r="AD189" s="202"/>
      <c r="AE189" s="181"/>
      <c r="AF189" s="181"/>
      <c r="AG189" s="181"/>
      <c r="AH189" s="181"/>
      <c r="AI189" s="180"/>
      <c r="AJ189" s="200"/>
      <c r="AK189" s="202"/>
      <c r="AL189" s="181"/>
      <c r="AM189" s="181"/>
      <c r="AN189" s="181"/>
      <c r="AO189" s="181"/>
      <c r="AP189" s="180"/>
      <c r="AQ189" s="200"/>
      <c r="AR189" s="213"/>
      <c r="AS189" s="209"/>
      <c r="AT189" s="46">
        <f>COUNTIF($O189:$AS189,"S")+COUNTIF($O189:$AS189,"迟")+COUNTIF($O189:$AS189,"忘")+COUNTIF($O189:$AS189,"差")+COUNTIF($O189:$AS189,"团")+COUNTIF($O189:$AS189,"年")+COUNTIF($O189:$AS189,"婚")+COUNTIF($O189:$AS189,"换")+COUNTIF($O189:$AS189,"丧")+COUNTIF($O189:$AS189,"事")+COUNTIF($O189:$AS189,"病")+COUNTIF($O189:$AS189,"缺")</f>
        <v>0</v>
      </c>
      <c r="AU189" s="47"/>
      <c r="AV189" s="53">
        <f>COUNTIF($E189:$AS189,"迟")</f>
        <v>0</v>
      </c>
      <c r="AW189" s="49">
        <f>COUNTIF($E189:$AS189,"忘")</f>
        <v>0</v>
      </c>
      <c r="AX189" s="49">
        <f>COUNTIF($E189:$AS189,"差")</f>
        <v>0</v>
      </c>
      <c r="AY189" s="49">
        <f>COUNTIF($E189:$AS189,"团")</f>
        <v>0</v>
      </c>
      <c r="AZ189" s="49">
        <f>COUNTIF($E189:$AS189,"换")</f>
        <v>0</v>
      </c>
      <c r="BA189" s="49">
        <f>COUNTIF($E189:$AS189,"缺")</f>
        <v>0</v>
      </c>
      <c r="BB189" s="49">
        <f>COUNTIF($E189:$AS189,"年")</f>
        <v>0</v>
      </c>
      <c r="BC189" s="49">
        <f>COUNTIF($E189:$AS189,"事")</f>
        <v>0</v>
      </c>
      <c r="BD189" s="49">
        <f>COUNTIF($E189:$AS189,"病")</f>
        <v>0</v>
      </c>
      <c r="BE189" s="49">
        <f>COUNTIF($E189:$AS189,"婚")</f>
        <v>0</v>
      </c>
      <c r="BF189" s="49">
        <f>COUNTIF($E189:$AS189,"产")</f>
        <v>0</v>
      </c>
      <c r="BG189" s="54">
        <f>COUNTIF($E189:$AS189,"丧")</f>
        <v>0</v>
      </c>
      <c r="BH189" s="5"/>
      <c r="BI189" s="5"/>
      <c r="BJ189" s="6"/>
      <c r="BK189" s="6"/>
    </row>
    <row r="190" spans="1:63" ht="15" customHeight="1" x14ac:dyDescent="0.15">
      <c r="A190" s="42">
        <f t="shared" si="6"/>
        <v>184</v>
      </c>
      <c r="B190" s="82"/>
      <c r="C190" s="82"/>
      <c r="D190" s="116"/>
      <c r="E190" s="120"/>
      <c r="F190" s="186"/>
      <c r="G190" s="107"/>
      <c r="H190" s="111"/>
      <c r="I190" s="111"/>
      <c r="J190" s="107"/>
      <c r="K190" s="107"/>
      <c r="L190" s="107"/>
      <c r="M190" s="107"/>
      <c r="N190" s="138"/>
      <c r="O190" s="201"/>
      <c r="P190" s="202"/>
      <c r="Q190" s="181"/>
      <c r="R190" s="181"/>
      <c r="S190" s="181"/>
      <c r="T190" s="181"/>
      <c r="U190" s="181"/>
      <c r="V190" s="202"/>
      <c r="W190" s="202"/>
      <c r="X190" s="181"/>
      <c r="Y190" s="181"/>
      <c r="Z190" s="181"/>
      <c r="AA190" s="181"/>
      <c r="AB190" s="181"/>
      <c r="AC190" s="202"/>
      <c r="AD190" s="202"/>
      <c r="AE190" s="181"/>
      <c r="AF190" s="181"/>
      <c r="AG190" s="181"/>
      <c r="AH190" s="181"/>
      <c r="AI190" s="181"/>
      <c r="AJ190" s="202"/>
      <c r="AK190" s="202"/>
      <c r="AL190" s="181"/>
      <c r="AM190" s="181"/>
      <c r="AN190" s="181"/>
      <c r="AO190" s="181"/>
      <c r="AP190" s="181"/>
      <c r="AQ190" s="202"/>
      <c r="AR190" s="202"/>
      <c r="AS190" s="181"/>
      <c r="AT190" s="46">
        <f>COUNTIF($O190:$AS190,"S")+COUNTIF($O190:$AS190,"迟")+COUNTIF($O190:$AS190,"忘")+COUNTIF($O190:$AS190,"差")+COUNTIF($O190:$AS190,"团")+COUNTIF($O190:$AS190,"年")+COUNTIF($O190:$AS190,"婚")+COUNTIF($O190:$AS190,"换")+COUNTIF($O190:$AS190,"丧")+COUNTIF($O190:$AS190,"事")+COUNTIF($O190:$AS190,"病")+COUNTIF($O190:$AS190,"缺")</f>
        <v>0</v>
      </c>
      <c r="AU190" s="47"/>
      <c r="AV190" s="53">
        <f>COUNTIF($E190:$AS190,"迟")</f>
        <v>0</v>
      </c>
      <c r="AW190" s="49">
        <f>COUNTIF($E190:$AS190,"忘")</f>
        <v>0</v>
      </c>
      <c r="AX190" s="49">
        <f>COUNTIF($E190:$AS190,"差")</f>
        <v>0</v>
      </c>
      <c r="AY190" s="49">
        <f>COUNTIF($E190:$AS190,"团")</f>
        <v>0</v>
      </c>
      <c r="AZ190" s="49">
        <f>COUNTIF($E190:$AS190,"换")</f>
        <v>0</v>
      </c>
      <c r="BA190" s="49">
        <f>COUNTIF($E190:$AS190,"缺")</f>
        <v>0</v>
      </c>
      <c r="BB190" s="49">
        <f>COUNTIF($E190:$AS190,"年")</f>
        <v>0</v>
      </c>
      <c r="BC190" s="49">
        <f>COUNTIF($E190:$AS190,"事")</f>
        <v>0</v>
      </c>
      <c r="BD190" s="49">
        <f>COUNTIF($E190:$AS190,"病")</f>
        <v>0</v>
      </c>
      <c r="BE190" s="49">
        <f>COUNTIF($E190:$AS190,"婚")</f>
        <v>0</v>
      </c>
      <c r="BF190" s="49">
        <f>COUNTIF($E190:$AS190,"产")</f>
        <v>0</v>
      </c>
      <c r="BG190" s="54">
        <f>COUNTIF($E190:$AS190,"丧")</f>
        <v>0</v>
      </c>
      <c r="BH190" s="5"/>
      <c r="BI190" s="5"/>
      <c r="BJ190" s="6"/>
      <c r="BK190" s="6"/>
    </row>
    <row r="191" spans="1:63" ht="15" customHeight="1" x14ac:dyDescent="0.15">
      <c r="A191" s="42">
        <f t="shared" si="6"/>
        <v>185</v>
      </c>
      <c r="B191" s="83"/>
      <c r="C191" s="116"/>
      <c r="D191" s="116"/>
      <c r="E191" s="120"/>
      <c r="F191" s="186"/>
      <c r="G191" s="107"/>
      <c r="H191" s="111"/>
      <c r="I191" s="111"/>
      <c r="J191" s="107"/>
      <c r="K191" s="107"/>
      <c r="L191" s="107"/>
      <c r="M191" s="107"/>
      <c r="N191" s="138"/>
      <c r="O191" s="201"/>
      <c r="P191" s="202"/>
      <c r="Q191" s="181"/>
      <c r="R191" s="181"/>
      <c r="S191" s="181"/>
      <c r="T191" s="181"/>
      <c r="U191" s="180"/>
      <c r="V191" s="200"/>
      <c r="W191" s="202"/>
      <c r="X191" s="181"/>
      <c r="Y191" s="181"/>
      <c r="Z191" s="181"/>
      <c r="AA191" s="181"/>
      <c r="AB191" s="181"/>
      <c r="AC191" s="202"/>
      <c r="AD191" s="202"/>
      <c r="AE191" s="181"/>
      <c r="AF191" s="181"/>
      <c r="AG191" s="181"/>
      <c r="AH191" s="181"/>
      <c r="AI191" s="180"/>
      <c r="AJ191" s="200"/>
      <c r="AK191" s="202"/>
      <c r="AL191" s="181"/>
      <c r="AM191" s="181"/>
      <c r="AN191" s="181"/>
      <c r="AO191" s="181"/>
      <c r="AP191" s="180"/>
      <c r="AQ191" s="200"/>
      <c r="AR191" s="213"/>
      <c r="AS191" s="209"/>
      <c r="AT191" s="46">
        <f>COUNTIF($O191:$AS191,"S")+COUNTIF($O191:$AS191,"迟")+COUNTIF($O191:$AS191,"忘")+COUNTIF($O191:$AS191,"差")+COUNTIF($O191:$AS191,"团")+COUNTIF($O191:$AS191,"年")+COUNTIF($O191:$AS191,"婚")+COUNTIF($O191:$AS191,"换")+COUNTIF($O191:$AS191,"丧")+COUNTIF($O191:$AS191,"事")+COUNTIF($O191:$AS191,"病")+COUNTIF($O191:$AS191,"缺")</f>
        <v>0</v>
      </c>
      <c r="AU191" s="110"/>
      <c r="AV191" s="53">
        <f>COUNTIF($E191:$AS191,"迟")</f>
        <v>0</v>
      </c>
      <c r="AW191" s="49">
        <f>COUNTIF($E191:$AS191,"忘")</f>
        <v>0</v>
      </c>
      <c r="AX191" s="49">
        <f>COUNTIF($E191:$AS191,"差")</f>
        <v>0</v>
      </c>
      <c r="AY191" s="49">
        <f>COUNTIF($E191:$AS191,"团")</f>
        <v>0</v>
      </c>
      <c r="AZ191" s="49">
        <f>COUNTIF($E191:$AS191,"换")</f>
        <v>0</v>
      </c>
      <c r="BA191" s="49">
        <f>COUNTIF($E191:$AS191,"缺")</f>
        <v>0</v>
      </c>
      <c r="BB191" s="49">
        <f>COUNTIF($E191:$AS191,"年")</f>
        <v>0</v>
      </c>
      <c r="BC191" s="49">
        <f>COUNTIF($E191:$AS191,"事")</f>
        <v>0</v>
      </c>
      <c r="BD191" s="49">
        <f>COUNTIF($E191:$AS191,"病")</f>
        <v>0</v>
      </c>
      <c r="BE191" s="49">
        <f>COUNTIF($E191:$AS191,"婚")</f>
        <v>0</v>
      </c>
      <c r="BF191" s="49">
        <f>COUNTIF($E191:$AS191,"产")</f>
        <v>0</v>
      </c>
      <c r="BG191" s="54">
        <f>COUNTIF($E191:$AS191,"丧")</f>
        <v>0</v>
      </c>
      <c r="BH191" s="5"/>
      <c r="BI191" s="5"/>
      <c r="BJ191" s="6"/>
      <c r="BK191" s="6"/>
    </row>
    <row r="192" spans="1:63" ht="15" customHeight="1" x14ac:dyDescent="0.15">
      <c r="A192" s="42">
        <f t="shared" si="6"/>
        <v>186</v>
      </c>
      <c r="B192" s="82"/>
      <c r="C192" s="82"/>
      <c r="D192" s="116"/>
      <c r="E192" s="120"/>
      <c r="F192" s="186"/>
      <c r="G192" s="107"/>
      <c r="H192" s="111"/>
      <c r="I192" s="111"/>
      <c r="J192" s="107"/>
      <c r="K192" s="107"/>
      <c r="L192" s="107"/>
      <c r="M192" s="107"/>
      <c r="N192" s="138"/>
      <c r="O192" s="201"/>
      <c r="P192" s="202"/>
      <c r="Q192" s="181"/>
      <c r="R192" s="181"/>
      <c r="S192" s="181"/>
      <c r="T192" s="181"/>
      <c r="U192" s="181"/>
      <c r="V192" s="202"/>
      <c r="W192" s="202"/>
      <c r="X192" s="181"/>
      <c r="Y192" s="181"/>
      <c r="Z192" s="181"/>
      <c r="AA192" s="181"/>
      <c r="AB192" s="181"/>
      <c r="AC192" s="202"/>
      <c r="AD192" s="202"/>
      <c r="AE192" s="181"/>
      <c r="AF192" s="181"/>
      <c r="AG192" s="181"/>
      <c r="AH192" s="181"/>
      <c r="AI192" s="181"/>
      <c r="AJ192" s="202"/>
      <c r="AK192" s="202"/>
      <c r="AL192" s="181"/>
      <c r="AM192" s="181"/>
      <c r="AN192" s="181"/>
      <c r="AO192" s="181"/>
      <c r="AP192" s="181"/>
      <c r="AQ192" s="202"/>
      <c r="AR192" s="202"/>
      <c r="AS192" s="181"/>
      <c r="AT192" s="46">
        <f>COUNTIF($O192:$AS192,"S")+COUNTIF($O192:$AS192,"迟")+COUNTIF($O192:$AS192,"忘")+COUNTIF($O192:$AS192,"差")+COUNTIF($O192:$AS192,"团")+COUNTIF($O192:$AS192,"年")+COUNTIF($O192:$AS192,"婚")+COUNTIF($O192:$AS192,"换")+COUNTIF($O192:$AS192,"丧")+COUNTIF($O192:$AS192,"事")+COUNTIF($O192:$AS192,"病")+COUNTIF($O192:$AS192,"缺")</f>
        <v>0</v>
      </c>
      <c r="AU192" s="47"/>
      <c r="AV192" s="53">
        <f>COUNTIF($E192:$AS192,"迟")</f>
        <v>0</v>
      </c>
      <c r="AW192" s="49">
        <f>COUNTIF($E192:$AS192,"忘")</f>
        <v>0</v>
      </c>
      <c r="AX192" s="49">
        <f>COUNTIF($E192:$AS192,"差")</f>
        <v>0</v>
      </c>
      <c r="AY192" s="49">
        <f>COUNTIF($E192:$AS192,"团")</f>
        <v>0</v>
      </c>
      <c r="AZ192" s="49">
        <f>COUNTIF($E192:$AS192,"换")</f>
        <v>0</v>
      </c>
      <c r="BA192" s="49">
        <f>COUNTIF($E192:$AS192,"缺")</f>
        <v>0</v>
      </c>
      <c r="BB192" s="49">
        <f>COUNTIF($E192:$AS192,"年")</f>
        <v>0</v>
      </c>
      <c r="BC192" s="49">
        <f>COUNTIF($E192:$AS192,"事")</f>
        <v>0</v>
      </c>
      <c r="BD192" s="49">
        <f>COUNTIF($E192:$AS192,"病")</f>
        <v>0</v>
      </c>
      <c r="BE192" s="49">
        <f>COUNTIF($E192:$AS192,"婚")</f>
        <v>0</v>
      </c>
      <c r="BF192" s="49">
        <f>COUNTIF($E192:$AS192,"产")</f>
        <v>0</v>
      </c>
      <c r="BG192" s="54">
        <f>COUNTIF($E192:$AS192,"丧")</f>
        <v>0</v>
      </c>
      <c r="BH192" s="5"/>
      <c r="BI192" s="5"/>
      <c r="BJ192" s="6"/>
      <c r="BK192" s="6"/>
    </row>
    <row r="193" spans="1:63" ht="15" customHeight="1" x14ac:dyDescent="0.15">
      <c r="A193" s="42">
        <f t="shared" si="6"/>
        <v>187</v>
      </c>
      <c r="B193" s="82"/>
      <c r="C193" s="82"/>
      <c r="D193" s="116"/>
      <c r="E193" s="120"/>
      <c r="F193" s="186"/>
      <c r="G193" s="107"/>
      <c r="H193" s="111"/>
      <c r="I193" s="111"/>
      <c r="J193" s="107"/>
      <c r="K193" s="107"/>
      <c r="L193" s="107"/>
      <c r="M193" s="107"/>
      <c r="N193" s="138"/>
      <c r="O193" s="201"/>
      <c r="P193" s="202"/>
      <c r="Q193" s="181"/>
      <c r="R193" s="181"/>
      <c r="S193" s="181"/>
      <c r="T193" s="181"/>
      <c r="U193" s="181"/>
      <c r="V193" s="202"/>
      <c r="W193" s="202"/>
      <c r="X193" s="181"/>
      <c r="Y193" s="181"/>
      <c r="Z193" s="181"/>
      <c r="AA193" s="181"/>
      <c r="AB193" s="181"/>
      <c r="AC193" s="202"/>
      <c r="AD193" s="202"/>
      <c r="AE193" s="181"/>
      <c r="AF193" s="181"/>
      <c r="AG193" s="181"/>
      <c r="AH193" s="181"/>
      <c r="AI193" s="181"/>
      <c r="AJ193" s="202"/>
      <c r="AK193" s="202"/>
      <c r="AL193" s="181"/>
      <c r="AM193" s="181"/>
      <c r="AN193" s="181"/>
      <c r="AO193" s="181"/>
      <c r="AP193" s="181"/>
      <c r="AQ193" s="202"/>
      <c r="AR193" s="202"/>
      <c r="AS193" s="181"/>
      <c r="AT193" s="46">
        <f>COUNTIF($O193:$AS193,"S")+COUNTIF($O193:$AS193,"迟")+COUNTIF($O193:$AS193,"忘")+COUNTIF($O193:$AS193,"差")+COUNTIF($O193:$AS193,"团")+COUNTIF($O193:$AS193,"年")+COUNTIF($O193:$AS193,"婚")+COUNTIF($O193:$AS193,"换")+COUNTIF($O193:$AS193,"丧")+COUNTIF($O193:$AS193,"事")+COUNTIF($O193:$AS193,"病")+COUNTIF($O193:$AS193,"缺")</f>
        <v>0</v>
      </c>
      <c r="AU193" s="47"/>
      <c r="AV193" s="53">
        <f>COUNTIF($E193:$AS193,"迟")</f>
        <v>0</v>
      </c>
      <c r="AW193" s="49">
        <f>COUNTIF($E193:$AS193,"忘")</f>
        <v>0</v>
      </c>
      <c r="AX193" s="49">
        <f>COUNTIF($E193:$AS193,"差")</f>
        <v>0</v>
      </c>
      <c r="AY193" s="49">
        <f>COUNTIF($E193:$AS193,"团")</f>
        <v>0</v>
      </c>
      <c r="AZ193" s="49">
        <f>COUNTIF($E193:$AS193,"换")</f>
        <v>0</v>
      </c>
      <c r="BA193" s="49">
        <f>COUNTIF($E193:$AS193,"缺")</f>
        <v>0</v>
      </c>
      <c r="BB193" s="49">
        <f>COUNTIF($E193:$AS193,"年")</f>
        <v>0</v>
      </c>
      <c r="BC193" s="49">
        <f>COUNTIF($E193:$AS193,"事")</f>
        <v>0</v>
      </c>
      <c r="BD193" s="49">
        <f>COUNTIF($E193:$AS193,"病")</f>
        <v>0</v>
      </c>
      <c r="BE193" s="49">
        <f>COUNTIF($E193:$AS193,"婚")</f>
        <v>0</v>
      </c>
      <c r="BF193" s="49">
        <f>COUNTIF($E193:$AS193,"产")</f>
        <v>0</v>
      </c>
      <c r="BG193" s="54">
        <f>COUNTIF($E193:$AS193,"丧")</f>
        <v>0</v>
      </c>
      <c r="BH193" s="5"/>
      <c r="BI193" s="5"/>
      <c r="BJ193" s="6"/>
      <c r="BK193" s="6"/>
    </row>
    <row r="194" spans="1:63" ht="15" customHeight="1" x14ac:dyDescent="0.15">
      <c r="A194" s="42">
        <f t="shared" si="6"/>
        <v>188</v>
      </c>
      <c r="B194" s="82"/>
      <c r="C194" s="82"/>
      <c r="D194" s="116"/>
      <c r="E194" s="128"/>
      <c r="F194" s="187"/>
      <c r="G194" s="129"/>
      <c r="H194" s="135"/>
      <c r="I194" s="135"/>
      <c r="J194" s="129"/>
      <c r="K194" s="129"/>
      <c r="L194" s="129"/>
      <c r="M194" s="129"/>
      <c r="N194" s="142"/>
      <c r="O194" s="214"/>
      <c r="P194" s="215"/>
      <c r="Q194" s="216"/>
      <c r="R194" s="216"/>
      <c r="S194" s="216"/>
      <c r="T194" s="216"/>
      <c r="U194" s="216"/>
      <c r="V194" s="215"/>
      <c r="W194" s="215"/>
      <c r="X194" s="216"/>
      <c r="Y194" s="216"/>
      <c r="Z194" s="216"/>
      <c r="AA194" s="216"/>
      <c r="AB194" s="216"/>
      <c r="AC194" s="215"/>
      <c r="AD194" s="215"/>
      <c r="AE194" s="216"/>
      <c r="AF194" s="216"/>
      <c r="AG194" s="216"/>
      <c r="AH194" s="216"/>
      <c r="AI194" s="216"/>
      <c r="AJ194" s="215"/>
      <c r="AK194" s="215"/>
      <c r="AL194" s="216"/>
      <c r="AM194" s="216"/>
      <c r="AN194" s="216"/>
      <c r="AO194" s="216"/>
      <c r="AP194" s="216"/>
      <c r="AQ194" s="215"/>
      <c r="AR194" s="215"/>
      <c r="AS194" s="216"/>
      <c r="AT194" s="143">
        <f>COUNTIF($O194:$AS194,"S")+COUNTIF($O194:$AS194,"迟")+COUNTIF($O194:$AS194,"忘")+COUNTIF($O194:$AS194,"差")+COUNTIF($O194:$AS194,"团")+COUNTIF($O194:$AS194,"年")+COUNTIF($O194:$AS194,"婚")+COUNTIF($O194:$AS194,"换")+COUNTIF($O194:$AS194,"丧")+COUNTIF($O194:$AS194,"事")+COUNTIF($O194:$AS194,"病")+COUNTIF($O194:$AS194,"缺")</f>
        <v>0</v>
      </c>
      <c r="AU194" s="144"/>
      <c r="AV194" s="145">
        <f>COUNTIF($E194:$AS194,"迟")</f>
        <v>0</v>
      </c>
      <c r="AW194" s="146">
        <f>COUNTIF($E194:$AS194,"忘")</f>
        <v>0</v>
      </c>
      <c r="AX194" s="146">
        <f>COUNTIF($E194:$AS194,"差")</f>
        <v>0</v>
      </c>
      <c r="AY194" s="146">
        <f>COUNTIF($E194:$AS194,"团")</f>
        <v>0</v>
      </c>
      <c r="AZ194" s="146">
        <f>COUNTIF($E194:$AS194,"换")</f>
        <v>0</v>
      </c>
      <c r="BA194" s="146">
        <f>COUNTIF($E194:$AS194,"缺")</f>
        <v>0</v>
      </c>
      <c r="BB194" s="146">
        <f>COUNTIF($E194:$AS194,"年")</f>
        <v>0</v>
      </c>
      <c r="BC194" s="146">
        <f>COUNTIF($E194:$AS194,"事")</f>
        <v>0</v>
      </c>
      <c r="BD194" s="146">
        <f>COUNTIF($E194:$AS194,"病")</f>
        <v>0</v>
      </c>
      <c r="BE194" s="146">
        <f>COUNTIF($E194:$AS194,"婚")</f>
        <v>0</v>
      </c>
      <c r="BF194" s="146">
        <f>COUNTIF($E194:$AS194,"产")</f>
        <v>0</v>
      </c>
      <c r="BG194" s="147">
        <f>COUNTIF($E194:$AS194,"丧")</f>
        <v>0</v>
      </c>
      <c r="BH194" s="5"/>
      <c r="BI194" s="5"/>
      <c r="BJ194" s="6"/>
      <c r="BK194" s="6"/>
    </row>
    <row r="195" spans="1:63" ht="15" customHeight="1" x14ac:dyDescent="0.15">
      <c r="A195" s="91" t="s">
        <v>247</v>
      </c>
      <c r="B195" s="92"/>
      <c r="C195" s="93"/>
      <c r="D195" s="94"/>
      <c r="E195" s="95"/>
      <c r="F195" s="95"/>
      <c r="G195" s="95"/>
      <c r="H195" s="99"/>
      <c r="I195" s="99"/>
      <c r="J195" s="95"/>
      <c r="K195" s="95"/>
      <c r="L195" s="95"/>
      <c r="M195" s="95"/>
      <c r="N195" s="95"/>
      <c r="O195" s="99"/>
      <c r="P195" s="99"/>
      <c r="Q195" s="95"/>
      <c r="R195" s="95"/>
      <c r="S195" s="95"/>
      <c r="T195" s="95"/>
      <c r="U195" s="95"/>
      <c r="V195" s="99"/>
      <c r="W195" s="99"/>
      <c r="X195" s="95"/>
      <c r="Y195" s="95"/>
      <c r="Z195" s="95"/>
      <c r="AA195" s="95"/>
      <c r="AB195" s="95"/>
      <c r="AC195" s="99"/>
      <c r="AD195" s="99"/>
      <c r="AE195" s="95"/>
      <c r="AF195" s="95"/>
      <c r="AG195" s="95"/>
      <c r="AH195" s="95"/>
      <c r="AI195" s="95"/>
      <c r="AJ195" s="99"/>
      <c r="AK195" s="99"/>
      <c r="AL195" s="95"/>
      <c r="AM195" s="95"/>
      <c r="AN195" s="95"/>
      <c r="AO195" s="95"/>
      <c r="AP195" s="95"/>
      <c r="AQ195" s="99"/>
      <c r="AR195" s="99"/>
      <c r="AS195" s="95"/>
      <c r="AT195" s="151">
        <f>SUM(AT7:AT194)</f>
        <v>0</v>
      </c>
      <c r="AU195" s="149">
        <f>SUM(AU7:AU194)</f>
        <v>0</v>
      </c>
      <c r="AV195" s="150">
        <f>SUM(AV7:AV194)</f>
        <v>0</v>
      </c>
      <c r="AW195" s="148">
        <f>SUM(AW7:AW194)</f>
        <v>0</v>
      </c>
      <c r="AX195" s="148">
        <f>SUM(AX7:AX194)</f>
        <v>0</v>
      </c>
      <c r="AY195" s="148">
        <f>SUM(AY7:AY194)</f>
        <v>0</v>
      </c>
      <c r="AZ195" s="148">
        <f>SUM(AZ7:AZ194)</f>
        <v>0</v>
      </c>
      <c r="BA195" s="148">
        <f>SUM(BA7:BA194)</f>
        <v>0</v>
      </c>
      <c r="BB195" s="148">
        <f>SUM(BB7:BB194)</f>
        <v>0</v>
      </c>
      <c r="BC195" s="148">
        <f>SUM(BC7:BC194)</f>
        <v>0</v>
      </c>
      <c r="BD195" s="148">
        <f>SUM(BD7:BD194)</f>
        <v>0</v>
      </c>
      <c r="BE195" s="148">
        <f>SUM(BE7:BE194)</f>
        <v>0</v>
      </c>
      <c r="BF195" s="148">
        <f>SUM(BF7:BF194)</f>
        <v>0</v>
      </c>
      <c r="BG195" s="149">
        <f>SUM(BG7:BG194)</f>
        <v>0</v>
      </c>
      <c r="BH195" s="5"/>
      <c r="BI195" s="5"/>
      <c r="BJ195" s="6"/>
      <c r="BK195" s="6"/>
    </row>
    <row r="196" spans="1:63" ht="15" customHeight="1" x14ac:dyDescent="0.15">
      <c r="A196" s="96" t="s">
        <v>125</v>
      </c>
      <c r="B196" s="97"/>
      <c r="C196" s="97"/>
      <c r="D196" s="97"/>
      <c r="E196" s="100"/>
      <c r="F196" s="100"/>
      <c r="G196" s="100"/>
      <c r="H196" s="97"/>
      <c r="I196" s="97"/>
      <c r="J196" s="100"/>
      <c r="K196" s="100"/>
      <c r="L196" s="100"/>
      <c r="M196" s="100"/>
      <c r="N196" s="100"/>
      <c r="O196" s="97"/>
      <c r="P196" s="97"/>
      <c r="Q196" s="100"/>
      <c r="R196" s="100"/>
      <c r="S196" s="100"/>
      <c r="T196" s="100"/>
      <c r="U196" s="100"/>
      <c r="V196" s="97"/>
      <c r="W196" s="97"/>
      <c r="X196" s="100"/>
      <c r="Y196" s="100"/>
      <c r="Z196" s="100"/>
      <c r="AA196" s="100"/>
      <c r="AB196" s="100"/>
      <c r="AC196" s="97"/>
      <c r="AD196" s="97"/>
      <c r="AE196" s="100"/>
      <c r="AF196" s="100"/>
      <c r="AG196" s="100"/>
      <c r="AH196" s="100"/>
      <c r="AI196" s="100"/>
      <c r="AJ196" s="97"/>
      <c r="AK196" s="97"/>
      <c r="AL196" s="100"/>
      <c r="AM196" s="100"/>
      <c r="AN196" s="100"/>
      <c r="AO196" s="100"/>
      <c r="AP196" s="100"/>
      <c r="AQ196" s="97"/>
      <c r="AR196" s="97"/>
      <c r="AS196" s="100"/>
      <c r="AT196" s="97"/>
      <c r="AU196" s="97"/>
      <c r="AV196" s="97"/>
      <c r="AW196" s="97"/>
      <c r="AX196" s="97"/>
      <c r="AY196" s="97"/>
      <c r="AZ196" s="97"/>
      <c r="BA196" s="97"/>
      <c r="BB196" s="97"/>
      <c r="BC196" s="97"/>
      <c r="BD196" s="97"/>
      <c r="BE196" s="97"/>
      <c r="BF196" s="97"/>
      <c r="BG196" s="98"/>
      <c r="BH196" s="5"/>
      <c r="BI196" s="5"/>
      <c r="BJ196" s="6"/>
      <c r="BK196" s="6"/>
    </row>
    <row r="197" spans="1:63" s="4" customFormat="1" ht="18" customHeight="1" x14ac:dyDescent="0.2">
      <c r="A197"/>
      <c r="B197"/>
      <c r="C197"/>
      <c r="D197"/>
      <c r="E197" s="101"/>
      <c r="F197" s="101"/>
      <c r="G197" s="101"/>
      <c r="H197" s="21"/>
      <c r="I197" s="21"/>
      <c r="J197" s="101"/>
      <c r="K197" s="101"/>
      <c r="L197" s="101"/>
      <c r="M197" s="101"/>
      <c r="N197" s="101"/>
      <c r="O197" s="21"/>
      <c r="P197" s="21"/>
      <c r="Q197" s="101"/>
      <c r="R197" s="101"/>
      <c r="S197" s="101"/>
      <c r="T197" s="101"/>
      <c r="U197" s="101"/>
      <c r="V197" s="21"/>
      <c r="W197" s="21"/>
      <c r="X197" s="101"/>
      <c r="Y197" s="101"/>
      <c r="Z197" s="101"/>
      <c r="AA197" s="101"/>
      <c r="AB197" s="101"/>
      <c r="AC197" s="21"/>
      <c r="AD197" s="21"/>
      <c r="AE197" s="101"/>
      <c r="AF197" s="101"/>
      <c r="AG197" s="101"/>
      <c r="AH197" s="101"/>
      <c r="AI197" s="101"/>
      <c r="AJ197" s="21"/>
      <c r="AK197" s="21"/>
      <c r="AL197" s="101"/>
      <c r="AM197" s="101"/>
      <c r="AN197" s="101"/>
      <c r="AO197" s="101"/>
      <c r="AP197" s="101"/>
      <c r="AQ197" s="21"/>
      <c r="AR197" s="21"/>
      <c r="AS197" s="101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</row>
    <row r="198" spans="1:63" s="4" customFormat="1" ht="18" customHeight="1" x14ac:dyDescent="0.2">
      <c r="A198"/>
      <c r="B198"/>
      <c r="C198"/>
      <c r="D198"/>
      <c r="E198" s="101"/>
      <c r="F198" s="101"/>
      <c r="G198" s="101"/>
      <c r="H198" s="21"/>
      <c r="I198" s="21"/>
      <c r="J198" s="101"/>
      <c r="K198" s="101"/>
      <c r="L198" s="101"/>
      <c r="M198" s="101"/>
      <c r="N198" s="101"/>
      <c r="O198" s="21"/>
      <c r="P198" s="21"/>
      <c r="Q198" s="101"/>
      <c r="R198" s="101"/>
      <c r="S198" s="101"/>
      <c r="T198" s="101"/>
      <c r="U198" s="101"/>
      <c r="V198" s="21"/>
      <c r="W198" s="21"/>
      <c r="X198" s="101"/>
      <c r="Y198" s="101"/>
      <c r="Z198" s="101"/>
      <c r="AA198" s="101"/>
      <c r="AB198" s="101"/>
      <c r="AC198" s="21"/>
      <c r="AD198" s="21"/>
      <c r="AE198" s="101"/>
      <c r="AF198" s="101"/>
      <c r="AG198" s="101"/>
      <c r="AH198" s="101"/>
      <c r="AI198" s="101"/>
      <c r="AJ198" s="21"/>
      <c r="AK198" s="21"/>
      <c r="AL198" s="101"/>
      <c r="AM198" s="101"/>
      <c r="AN198" s="101"/>
      <c r="AO198" s="101"/>
      <c r="AP198" s="101"/>
      <c r="AQ198" s="21"/>
      <c r="AR198" s="21"/>
      <c r="AS198" s="101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</row>
  </sheetData>
  <mergeCells count="11">
    <mergeCell ref="AP3:AQ3"/>
    <mergeCell ref="A1:BG1"/>
    <mergeCell ref="AX5:BG5"/>
    <mergeCell ref="AT4:AT6"/>
    <mergeCell ref="AU4:AU6"/>
    <mergeCell ref="AV4:BG4"/>
    <mergeCell ref="AV5:AW5"/>
    <mergeCell ref="A4:A6"/>
    <mergeCell ref="B4:B6"/>
    <mergeCell ref="C4:C6"/>
    <mergeCell ref="D4:D6"/>
  </mergeCells>
  <phoneticPr fontId="2" type="noConversion"/>
  <conditionalFormatting sqref="C140:C141">
    <cfRule type="duplicateValues" dxfId="153" priority="249"/>
  </conditionalFormatting>
  <conditionalFormatting sqref="C138">
    <cfRule type="duplicateValues" dxfId="152" priority="240"/>
  </conditionalFormatting>
  <conditionalFormatting sqref="C144:C145">
    <cfRule type="duplicateValues" dxfId="151" priority="267"/>
  </conditionalFormatting>
  <conditionalFormatting sqref="C134:C135">
    <cfRule type="duplicateValues" dxfId="150" priority="222"/>
  </conditionalFormatting>
  <conditionalFormatting sqref="C152">
    <cfRule type="duplicateValues" dxfId="149" priority="1550"/>
  </conditionalFormatting>
  <conditionalFormatting sqref="C146">
    <cfRule type="duplicateValues" dxfId="148" priority="1628"/>
  </conditionalFormatting>
  <conditionalFormatting sqref="C146">
    <cfRule type="duplicateValues" dxfId="147" priority="1630"/>
  </conditionalFormatting>
  <conditionalFormatting sqref="C148:C149">
    <cfRule type="duplicateValues" dxfId="146" priority="1632"/>
  </conditionalFormatting>
  <conditionalFormatting sqref="C148:C149">
    <cfRule type="duplicateValues" dxfId="145" priority="1633"/>
  </conditionalFormatting>
  <conditionalFormatting sqref="C130">
    <cfRule type="duplicateValues" dxfId="144" priority="1639"/>
  </conditionalFormatting>
  <conditionalFormatting sqref="C140:C141 C133">
    <cfRule type="duplicateValues" dxfId="143" priority="1649"/>
  </conditionalFormatting>
  <conditionalFormatting sqref="C132">
    <cfRule type="duplicateValues" dxfId="142" priority="1651"/>
  </conditionalFormatting>
  <conditionalFormatting sqref="C138 C132">
    <cfRule type="duplicateValues" dxfId="141" priority="1653"/>
  </conditionalFormatting>
  <conditionalFormatting sqref="C144:C145 C136">
    <cfRule type="duplicateValues" dxfId="140" priority="1655"/>
  </conditionalFormatting>
  <conditionalFormatting sqref="C130">
    <cfRule type="duplicateValues" dxfId="139" priority="1658"/>
  </conditionalFormatting>
  <conditionalFormatting sqref="C134:C135 C130">
    <cfRule type="duplicateValues" dxfId="138" priority="1660"/>
  </conditionalFormatting>
  <conditionalFormatting sqref="C132">
    <cfRule type="duplicateValues" dxfId="137" priority="1664"/>
  </conditionalFormatting>
  <conditionalFormatting sqref="C132">
    <cfRule type="duplicateValues" dxfId="136" priority="1665"/>
  </conditionalFormatting>
  <conditionalFormatting sqref="C146">
    <cfRule type="duplicateValues" dxfId="135" priority="1670"/>
  </conditionalFormatting>
  <conditionalFormatting sqref="C152 C146">
    <cfRule type="duplicateValues" dxfId="134" priority="1673"/>
  </conditionalFormatting>
  <conditionalFormatting sqref="C150">
    <cfRule type="duplicateValues" dxfId="133" priority="198"/>
  </conditionalFormatting>
  <conditionalFormatting sqref="A3">
    <cfRule type="duplicateValues" dxfId="132" priority="195"/>
  </conditionalFormatting>
  <conditionalFormatting sqref="B3">
    <cfRule type="duplicateValues" dxfId="131" priority="192"/>
  </conditionalFormatting>
  <conditionalFormatting sqref="C39:C40">
    <cfRule type="duplicateValues" dxfId="130" priority="179"/>
  </conditionalFormatting>
  <conditionalFormatting sqref="C15">
    <cfRule type="duplicateValues" dxfId="129" priority="173"/>
  </conditionalFormatting>
  <conditionalFormatting sqref="C157">
    <cfRule type="duplicateValues" dxfId="128" priority="138"/>
  </conditionalFormatting>
  <conditionalFormatting sqref="C29:C30">
    <cfRule type="duplicateValues" dxfId="127" priority="1771"/>
  </conditionalFormatting>
  <conditionalFormatting sqref="C42:C44 C46">
    <cfRule type="duplicateValues" dxfId="126" priority="1823"/>
  </conditionalFormatting>
  <conditionalFormatting sqref="C47">
    <cfRule type="duplicateValues" dxfId="125" priority="123"/>
  </conditionalFormatting>
  <conditionalFormatting sqref="C45">
    <cfRule type="duplicateValues" dxfId="124" priority="118"/>
    <cfRule type="duplicateValues" dxfId="123" priority="119"/>
  </conditionalFormatting>
  <conditionalFormatting sqref="C45">
    <cfRule type="duplicateValues" dxfId="122" priority="120"/>
  </conditionalFormatting>
  <conditionalFormatting sqref="C161">
    <cfRule type="duplicateValues" dxfId="121" priority="117"/>
  </conditionalFormatting>
  <conditionalFormatting sqref="C161">
    <cfRule type="duplicateValues" dxfId="120" priority="115"/>
    <cfRule type="duplicateValues" dxfId="119" priority="116"/>
  </conditionalFormatting>
  <conditionalFormatting sqref="C162">
    <cfRule type="duplicateValues" dxfId="118" priority="114"/>
  </conditionalFormatting>
  <conditionalFormatting sqref="C162">
    <cfRule type="duplicateValues" dxfId="117" priority="112"/>
    <cfRule type="duplicateValues" dxfId="116" priority="113"/>
  </conditionalFormatting>
  <conditionalFormatting sqref="C58">
    <cfRule type="duplicateValues" dxfId="115" priority="107"/>
    <cfRule type="duplicateValues" dxfId="114" priority="108"/>
  </conditionalFormatting>
  <conditionalFormatting sqref="C58">
    <cfRule type="duplicateValues" dxfId="113" priority="109"/>
  </conditionalFormatting>
  <conditionalFormatting sqref="C58">
    <cfRule type="duplicateValues" dxfId="112" priority="110"/>
  </conditionalFormatting>
  <conditionalFormatting sqref="C58">
    <cfRule type="duplicateValues" dxfId="111" priority="111"/>
  </conditionalFormatting>
  <conditionalFormatting sqref="C163">
    <cfRule type="duplicateValues" dxfId="110" priority="106"/>
  </conditionalFormatting>
  <conditionalFormatting sqref="C163">
    <cfRule type="duplicateValues" dxfId="109" priority="104"/>
    <cfRule type="duplicateValues" dxfId="108" priority="105"/>
  </conditionalFormatting>
  <conditionalFormatting sqref="C165:C166">
    <cfRule type="duplicateValues" dxfId="107" priority="98"/>
    <cfRule type="duplicateValues" dxfId="106" priority="99"/>
  </conditionalFormatting>
  <conditionalFormatting sqref="C165:C166">
    <cfRule type="duplicateValues" dxfId="105" priority="100"/>
  </conditionalFormatting>
  <conditionalFormatting sqref="C167">
    <cfRule type="duplicateValues" dxfId="104" priority="94"/>
  </conditionalFormatting>
  <conditionalFormatting sqref="C167">
    <cfRule type="duplicateValues" dxfId="103" priority="92"/>
    <cfRule type="duplicateValues" dxfId="102" priority="93"/>
  </conditionalFormatting>
  <conditionalFormatting sqref="C170:C172">
    <cfRule type="duplicateValues" dxfId="101" priority="91"/>
  </conditionalFormatting>
  <conditionalFormatting sqref="C170:C172">
    <cfRule type="duplicateValues" dxfId="100" priority="89"/>
    <cfRule type="duplicateValues" dxfId="99" priority="90"/>
  </conditionalFormatting>
  <conditionalFormatting sqref="C136">
    <cfRule type="duplicateValues" dxfId="98" priority="1849"/>
  </conditionalFormatting>
  <conditionalFormatting sqref="C136">
    <cfRule type="duplicateValues" dxfId="97" priority="1854"/>
  </conditionalFormatting>
  <conditionalFormatting sqref="C71">
    <cfRule type="duplicateValues" dxfId="96" priority="84"/>
    <cfRule type="duplicateValues" dxfId="95" priority="85"/>
  </conditionalFormatting>
  <conditionalFormatting sqref="C71">
    <cfRule type="duplicateValues" dxfId="94" priority="86"/>
  </conditionalFormatting>
  <conditionalFormatting sqref="C71">
    <cfRule type="duplicateValues" dxfId="93" priority="87"/>
  </conditionalFormatting>
  <conditionalFormatting sqref="C71">
    <cfRule type="duplicateValues" dxfId="92" priority="88"/>
  </conditionalFormatting>
  <conditionalFormatting sqref="C195:C1048576 C174:C176 C46 C50:C57 C1:C18 C59:C70 C72:C91 C160 C156:C158 C95:C98 C100 C102:C111 C113:C114 C116:C117 C121:C122 C125:C130 C152:C154 C138 C132:C136 C140:C141 C20:C44 C143:C150">
    <cfRule type="duplicateValues" dxfId="91" priority="1858"/>
    <cfRule type="duplicateValues" dxfId="90" priority="1859"/>
  </conditionalFormatting>
  <conditionalFormatting sqref="C11">
    <cfRule type="duplicateValues" dxfId="89" priority="1938"/>
  </conditionalFormatting>
  <conditionalFormatting sqref="C168">
    <cfRule type="duplicateValues" dxfId="88" priority="83"/>
  </conditionalFormatting>
  <conditionalFormatting sqref="C168">
    <cfRule type="duplicateValues" dxfId="87" priority="81"/>
    <cfRule type="duplicateValues" dxfId="86" priority="82"/>
  </conditionalFormatting>
  <conditionalFormatting sqref="C159">
    <cfRule type="duplicateValues" dxfId="85" priority="78"/>
  </conditionalFormatting>
  <conditionalFormatting sqref="C159">
    <cfRule type="duplicateValues" dxfId="84" priority="79"/>
    <cfRule type="duplicateValues" dxfId="83" priority="80"/>
  </conditionalFormatting>
  <conditionalFormatting sqref="C164">
    <cfRule type="duplicateValues" dxfId="82" priority="77"/>
  </conditionalFormatting>
  <conditionalFormatting sqref="C164">
    <cfRule type="duplicateValues" dxfId="81" priority="75"/>
    <cfRule type="duplicateValues" dxfId="80" priority="76"/>
  </conditionalFormatting>
  <conditionalFormatting sqref="C147">
    <cfRule type="duplicateValues" dxfId="79" priority="1939"/>
  </conditionalFormatting>
  <conditionalFormatting sqref="C147">
    <cfRule type="duplicateValues" dxfId="78" priority="1940"/>
  </conditionalFormatting>
  <conditionalFormatting sqref="C101">
    <cfRule type="duplicateValues" dxfId="77" priority="72"/>
  </conditionalFormatting>
  <conditionalFormatting sqref="C101">
    <cfRule type="duplicateValues" dxfId="76" priority="73"/>
    <cfRule type="duplicateValues" dxfId="75" priority="74"/>
  </conditionalFormatting>
  <conditionalFormatting sqref="C155">
    <cfRule type="duplicateValues" dxfId="74" priority="70"/>
    <cfRule type="duplicateValues" dxfId="73" priority="71"/>
  </conditionalFormatting>
  <conditionalFormatting sqref="C93">
    <cfRule type="duplicateValues" dxfId="72" priority="67"/>
  </conditionalFormatting>
  <conditionalFormatting sqref="C93">
    <cfRule type="duplicateValues" dxfId="71" priority="68"/>
    <cfRule type="duplicateValues" dxfId="70" priority="69"/>
  </conditionalFormatting>
  <conditionalFormatting sqref="C92">
    <cfRule type="duplicateValues" dxfId="69" priority="64"/>
  </conditionalFormatting>
  <conditionalFormatting sqref="C92">
    <cfRule type="duplicateValues" dxfId="68" priority="65"/>
    <cfRule type="duplicateValues" dxfId="67" priority="66"/>
  </conditionalFormatting>
  <conditionalFormatting sqref="C94">
    <cfRule type="duplicateValues" dxfId="66" priority="61"/>
  </conditionalFormatting>
  <conditionalFormatting sqref="C94">
    <cfRule type="duplicateValues" dxfId="65" priority="62"/>
    <cfRule type="duplicateValues" dxfId="64" priority="63"/>
  </conditionalFormatting>
  <conditionalFormatting sqref="C99">
    <cfRule type="duplicateValues" dxfId="63" priority="58"/>
  </conditionalFormatting>
  <conditionalFormatting sqref="C99">
    <cfRule type="duplicateValues" dxfId="62" priority="59"/>
    <cfRule type="duplicateValues" dxfId="61" priority="60"/>
  </conditionalFormatting>
  <conditionalFormatting sqref="C112">
    <cfRule type="duplicateValues" dxfId="60" priority="52"/>
  </conditionalFormatting>
  <conditionalFormatting sqref="C112">
    <cfRule type="duplicateValues" dxfId="59" priority="53"/>
    <cfRule type="duplicateValues" dxfId="58" priority="54"/>
  </conditionalFormatting>
  <conditionalFormatting sqref="C115">
    <cfRule type="duplicateValues" dxfId="57" priority="49"/>
  </conditionalFormatting>
  <conditionalFormatting sqref="C115">
    <cfRule type="duplicateValues" dxfId="56" priority="50"/>
    <cfRule type="duplicateValues" dxfId="55" priority="51"/>
  </conditionalFormatting>
  <conditionalFormatting sqref="C118">
    <cfRule type="duplicateValues" dxfId="54" priority="43"/>
  </conditionalFormatting>
  <conditionalFormatting sqref="C118">
    <cfRule type="duplicateValues" dxfId="53" priority="44"/>
    <cfRule type="duplicateValues" dxfId="52" priority="45"/>
  </conditionalFormatting>
  <conditionalFormatting sqref="C151">
    <cfRule type="duplicateValues" dxfId="51" priority="35"/>
  </conditionalFormatting>
  <conditionalFormatting sqref="C151">
    <cfRule type="duplicateValues" dxfId="50" priority="36"/>
  </conditionalFormatting>
  <conditionalFormatting sqref="C151">
    <cfRule type="duplicateValues" dxfId="49" priority="37"/>
  </conditionalFormatting>
  <conditionalFormatting sqref="C151">
    <cfRule type="duplicateValues" dxfId="48" priority="38"/>
    <cfRule type="duplicateValues" dxfId="47" priority="39"/>
  </conditionalFormatting>
  <conditionalFormatting sqref="C137">
    <cfRule type="duplicateValues" dxfId="46" priority="29"/>
  </conditionalFormatting>
  <conditionalFormatting sqref="C137">
    <cfRule type="duplicateValues" dxfId="45" priority="30"/>
  </conditionalFormatting>
  <conditionalFormatting sqref="C137">
    <cfRule type="duplicateValues" dxfId="44" priority="31"/>
  </conditionalFormatting>
  <conditionalFormatting sqref="C137">
    <cfRule type="duplicateValues" dxfId="43" priority="32"/>
  </conditionalFormatting>
  <conditionalFormatting sqref="C137">
    <cfRule type="duplicateValues" dxfId="42" priority="33"/>
    <cfRule type="duplicateValues" dxfId="41" priority="34"/>
  </conditionalFormatting>
  <conditionalFormatting sqref="C123">
    <cfRule type="duplicateValues" dxfId="40" priority="26"/>
  </conditionalFormatting>
  <conditionalFormatting sqref="C123">
    <cfRule type="duplicateValues" dxfId="39" priority="27"/>
    <cfRule type="duplicateValues" dxfId="38" priority="28"/>
  </conditionalFormatting>
  <conditionalFormatting sqref="C131">
    <cfRule type="duplicateValues" dxfId="37" priority="20"/>
  </conditionalFormatting>
  <conditionalFormatting sqref="C131">
    <cfRule type="duplicateValues" dxfId="36" priority="21"/>
  </conditionalFormatting>
  <conditionalFormatting sqref="C131">
    <cfRule type="duplicateValues" dxfId="35" priority="22"/>
  </conditionalFormatting>
  <conditionalFormatting sqref="C131">
    <cfRule type="duplicateValues" dxfId="34" priority="23"/>
  </conditionalFormatting>
  <conditionalFormatting sqref="C131">
    <cfRule type="duplicateValues" dxfId="33" priority="24"/>
    <cfRule type="duplicateValues" dxfId="32" priority="25"/>
  </conditionalFormatting>
  <conditionalFormatting sqref="C169">
    <cfRule type="duplicateValues" dxfId="31" priority="19"/>
  </conditionalFormatting>
  <conditionalFormatting sqref="C169">
    <cfRule type="duplicateValues" dxfId="30" priority="17"/>
    <cfRule type="duplicateValues" dxfId="29" priority="18"/>
  </conditionalFormatting>
  <conditionalFormatting sqref="C139">
    <cfRule type="duplicateValues" dxfId="28" priority="12"/>
  </conditionalFormatting>
  <conditionalFormatting sqref="C139">
    <cfRule type="duplicateValues" dxfId="27" priority="13"/>
  </conditionalFormatting>
  <conditionalFormatting sqref="C139">
    <cfRule type="duplicateValues" dxfId="26" priority="14"/>
  </conditionalFormatting>
  <conditionalFormatting sqref="C139">
    <cfRule type="duplicateValues" dxfId="25" priority="15"/>
    <cfRule type="duplicateValues" dxfId="24" priority="16"/>
  </conditionalFormatting>
  <conditionalFormatting sqref="C119:C120">
    <cfRule type="duplicateValues" dxfId="23" priority="9"/>
  </conditionalFormatting>
  <conditionalFormatting sqref="C119:C120">
    <cfRule type="duplicateValues" dxfId="22" priority="10"/>
    <cfRule type="duplicateValues" dxfId="21" priority="11"/>
  </conditionalFormatting>
  <conditionalFormatting sqref="C26:C28">
    <cfRule type="duplicateValues" dxfId="20" priority="1946"/>
  </conditionalFormatting>
  <conditionalFormatting sqref="C20:C25">
    <cfRule type="duplicateValues" dxfId="19" priority="2024"/>
  </conditionalFormatting>
  <conditionalFormatting sqref="C19:D19">
    <cfRule type="duplicateValues" dxfId="18" priority="6"/>
  </conditionalFormatting>
  <conditionalFormatting sqref="C19:D19">
    <cfRule type="duplicateValues" dxfId="17" priority="7"/>
    <cfRule type="duplicateValues" dxfId="16" priority="8"/>
  </conditionalFormatting>
  <conditionalFormatting sqref="C68:C69">
    <cfRule type="duplicateValues" dxfId="15" priority="2188"/>
  </conditionalFormatting>
  <conditionalFormatting sqref="C74 C174:C176 C158 C160">
    <cfRule type="duplicateValues" dxfId="14" priority="2189"/>
  </conditionalFormatting>
  <conditionalFormatting sqref="C142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</conditionalFormatting>
  <conditionalFormatting sqref="C124">
    <cfRule type="duplicateValues" dxfId="8" priority="2258"/>
  </conditionalFormatting>
  <conditionalFormatting sqref="C124">
    <cfRule type="duplicateValues" dxfId="7" priority="2259"/>
    <cfRule type="duplicateValues" dxfId="6" priority="2260"/>
  </conditionalFormatting>
  <conditionalFormatting sqref="C47:C49">
    <cfRule type="duplicateValues" dxfId="5" priority="2407"/>
    <cfRule type="duplicateValues" dxfId="4" priority="2408"/>
  </conditionalFormatting>
  <conditionalFormatting sqref="C48:C49">
    <cfRule type="duplicateValues" dxfId="3" priority="2411"/>
  </conditionalFormatting>
  <conditionalFormatting sqref="C48:C49">
    <cfRule type="duplicateValues" dxfId="2" priority="2412"/>
  </conditionalFormatting>
  <conditionalFormatting sqref="C48:C49">
    <cfRule type="duplicateValues" dxfId="1" priority="2413"/>
  </conditionalFormatting>
  <conditionalFormatting sqref="C195:C1048576 C41 C31:C38 C152 C70 C12:C14 C16:C18 C59:C67 C72:C73 C75:C91 C1:C10 C50:C57 C95:C98 C100 C102:C111 C113:C114 C116:C117 C121:C122 C125:C130 C138 C132:C136 C140:C141 C143:C149">
    <cfRule type="duplicateValues" dxfId="0" priority="2414"/>
  </conditionalFormatting>
  <dataValidations count="3">
    <dataValidation type="list" showInputMessage="1" showErrorMessage="1" sqref="AD147:AH149 V144:AA144 Z150 AR147:AS149 AK147:AO149 W132:AA140 AD132:AH140 AK132:AO140 AR142:AS143 AP132:AP142 V132:V143 AR132:AS140 AK143:AP143 W143:AA143 Y142:AA142 AD142:AH144 AM142:AO142 Q142:T144 T146 AH146 AK146:AL146 R150 T150 AK151:AO179 AD151:AH179 W151:AA179 AB132:AC179 AR151:AS179 U132:U179 AI132:AJ179 V145:V179 AP144:AP179 AQ132:AQ179 W147:W149 Y147:AA149 X146:X149 E147:T149 E180:AS194 E151:T179 E141:P144 E132:T140 E7:AS131">
      <formula1>序列1</formula1>
    </dataValidation>
    <dataValidation type="list" showInputMessage="1" showErrorMessage="1" sqref="E195:AS195">
      <formula1>INDIRECT(#REF!)</formula1>
    </dataValidation>
    <dataValidation type="whole" allowBlank="1" showInputMessage="1" showErrorMessage="1" error="请输入1-31之间的整数" sqref="AU7:AU194">
      <formula1>1</formula1>
      <formula2>31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参数</vt:lpstr>
      <vt:lpstr>2019.1</vt:lpstr>
      <vt:lpstr>□</vt:lpstr>
      <vt:lpstr>退</vt:lpstr>
      <vt:lpstr>序列1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刘莉</dc:creator>
  <cp:lastModifiedBy>XDF</cp:lastModifiedBy>
  <cp:revision/>
  <cp:lastPrinted>2015-04-21T10:58:59Z</cp:lastPrinted>
  <dcterms:created xsi:type="dcterms:W3CDTF">2013-04-26T01:46:40Z</dcterms:created>
  <dcterms:modified xsi:type="dcterms:W3CDTF">2019-02-26T09:16:54Z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2052-8.1.0.3405</vt:lpwstr>
  </property>
</Properties>
</file>