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ate1904="1"/>
  <mc:AlternateContent xmlns:mc="http://schemas.openxmlformats.org/markup-compatibility/2006">
    <mc:Choice Requires="x15">
      <x15ac:absPath xmlns:x15ac="http://schemas.microsoft.com/office/spreadsheetml/2010/11/ac" url="I:\Clinical Protocols and Workflows and everything else (Melody)\Scoliosis surgery\"/>
    </mc:Choice>
  </mc:AlternateContent>
  <bookViews>
    <workbookView xWindow="10170" yWindow="-15" windowWidth="10005" windowHeight="8775"/>
  </bookViews>
  <sheets>
    <sheet name="Scoliosis Drug Calculator" sheetId="1" r:id="rId1"/>
  </sheets>
  <definedNames>
    <definedName name="_xlnm.Print_Area" localSheetId="0">'Scoliosis Drug Calculator'!$A$2:$G$23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21" i="1"/>
  <c r="E10" i="1" l="1"/>
  <c r="C13" i="1" l="1"/>
</calcChain>
</file>

<file path=xl/sharedStrings.xml><?xml version="1.0" encoding="utf-8"?>
<sst xmlns="http://schemas.openxmlformats.org/spreadsheetml/2006/main" count="48" uniqueCount="41">
  <si>
    <t>kg</t>
  </si>
  <si>
    <t>Remarks</t>
  </si>
  <si>
    <t>Dexmedetomidine</t>
  </si>
  <si>
    <t>2000 mg</t>
  </si>
  <si>
    <t>Propofol</t>
  </si>
  <si>
    <t>Remifentanil</t>
    <phoneticPr fontId="1" type="noConversion"/>
  </si>
  <si>
    <t>Scoliosis Drugs Calculator</t>
  </si>
  <si>
    <t>0.01-1 mcg/kg/min, titrate to effect</t>
  </si>
  <si>
    <t>TCI - Draw up the drug neat into 50 ml syringe for infusion</t>
  </si>
  <si>
    <t>BWT in kg =</t>
  </si>
  <si>
    <t>Tranexemic acid (&lt; 40kg)</t>
  </si>
  <si>
    <r>
      <t>Morphine+Ketamine PCA (</t>
    </r>
    <r>
      <rPr>
        <sz val="10"/>
        <color theme="1"/>
        <rFont val="Calibri"/>
        <family val="2"/>
        <scheme val="minor"/>
      </rPr>
      <t xml:space="preserve">&lt; </t>
    </r>
    <r>
      <rPr>
        <b/>
        <sz val="10"/>
        <color theme="1"/>
        <rFont val="Calibri"/>
        <family val="2"/>
        <scheme val="minor"/>
      </rPr>
      <t>50kg)</t>
    </r>
  </si>
  <si>
    <r>
      <t>Morphine PCA (</t>
    </r>
    <r>
      <rPr>
        <sz val="10"/>
        <color theme="1"/>
        <rFont val="Calibri"/>
        <family val="2"/>
        <scheme val="minor"/>
      </rPr>
      <t>&lt;</t>
    </r>
    <r>
      <rPr>
        <b/>
        <sz val="10"/>
        <color theme="1"/>
        <rFont val="Calibri"/>
        <family val="2"/>
        <scheme val="minor"/>
      </rPr>
      <t xml:space="preserve"> 50kg)</t>
    </r>
  </si>
  <si>
    <r>
      <t>Tranexemic acid (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alibri"/>
        <family val="2"/>
        <scheme val="minor"/>
      </rPr>
      <t xml:space="preserve"> 40kg)</t>
    </r>
  </si>
  <si>
    <r>
      <t>Morphine+Ketamine PCA (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alibri"/>
        <family val="2"/>
        <scheme val="minor"/>
      </rPr>
      <t xml:space="preserve"> 50kg)</t>
    </r>
  </si>
  <si>
    <r>
      <t>Morphine PCA (</t>
    </r>
    <r>
      <rPr>
        <b/>
        <sz val="10"/>
        <color theme="1"/>
        <rFont val="Symbol"/>
        <family val="1"/>
        <charset val="2"/>
      </rPr>
      <t>³</t>
    </r>
    <r>
      <rPr>
        <b/>
        <sz val="10"/>
        <color theme="1"/>
        <rFont val="Calibri"/>
        <family val="2"/>
        <scheme val="minor"/>
      </rPr>
      <t xml:space="preserve"> 50kg)</t>
    </r>
  </si>
  <si>
    <r>
      <t xml:space="preserve">                </t>
    </r>
    <r>
      <rPr>
        <b/>
        <sz val="10"/>
        <color theme="1"/>
        <rFont val="Calibri"/>
        <family val="2"/>
        <scheme val="minor"/>
      </rPr>
      <t xml:space="preserve">    START HERE</t>
    </r>
  </si>
  <si>
    <t>(10ml/hr for 1hr then 1ml/hr)</t>
  </si>
  <si>
    <t>0.2-0.5 mcg/kg/hr</t>
  </si>
  <si>
    <t>(max 2000 mg)</t>
  </si>
  <si>
    <t>DRUG</t>
  </si>
  <si>
    <t>DOSE/KG</t>
  </si>
  <si>
    <t>AMOUNT</t>
  </si>
  <si>
    <t>UNIT</t>
  </si>
  <si>
    <t>REMARKS</t>
  </si>
  <si>
    <t>2000 mg/20 ml</t>
  </si>
  <si>
    <t>TCI - Draw up 2mg in 50 ml for infusion</t>
  </si>
  <si>
    <t>mg/20ml</t>
  </si>
  <si>
    <t>1ml/hr=1mg/hr</t>
  </si>
  <si>
    <t>1ml/hr=20mcg/kg/hr</t>
  </si>
  <si>
    <t>1ml/hr=2.5 mg/kg/hr
(10ml/hr for 1hr then 1ml/hr)</t>
  </si>
  <si>
    <t>( BWT x 50 ) mg/20ml</t>
  </si>
  <si>
    <t>mcg/kg/hr</t>
  </si>
  <si>
    <t>1 ml/ hr =</t>
  </si>
  <si>
    <r>
      <t>Draw 200 mcg in 50 ml. Use BBraun Infusion Pump "</t>
    </r>
    <r>
      <rPr>
        <i/>
        <sz val="10"/>
        <color theme="1"/>
        <rFont val="Calibri"/>
        <family val="2"/>
        <scheme val="minor"/>
      </rPr>
      <t>Dexmedetomidine setting"</t>
    </r>
    <r>
      <rPr>
        <sz val="10"/>
        <color theme="1"/>
        <rFont val="Calibri"/>
        <family val="2"/>
        <scheme val="minor"/>
      </rPr>
      <t xml:space="preserve">.
</t>
    </r>
    <r>
      <rPr>
        <b/>
        <i/>
        <sz val="11"/>
        <color theme="1"/>
        <rFont val="Calibri"/>
        <family val="2"/>
        <scheme val="minor"/>
      </rPr>
      <t xml:space="preserve">(Dex is </t>
    </r>
    <r>
      <rPr>
        <b/>
        <i/>
        <u/>
        <sz val="11"/>
        <color theme="1"/>
        <rFont val="Calibri"/>
        <family val="2"/>
        <scheme val="minor"/>
      </rPr>
      <t>NOT</t>
    </r>
    <r>
      <rPr>
        <b/>
        <i/>
        <sz val="11"/>
        <color theme="1"/>
        <rFont val="Calibri"/>
        <family val="2"/>
        <scheme val="minor"/>
      </rPr>
      <t xml:space="preserve"> always used - </t>
    </r>
    <r>
      <rPr>
        <b/>
        <i/>
        <u/>
        <sz val="11"/>
        <color theme="1"/>
        <rFont val="Calibri"/>
        <family val="2"/>
        <scheme val="minor"/>
      </rPr>
      <t>ASK</t>
    </r>
    <r>
      <rPr>
        <b/>
        <i/>
        <sz val="11"/>
        <color theme="1"/>
        <rFont val="Calibri"/>
        <family val="2"/>
        <scheme val="minor"/>
      </rPr>
      <t xml:space="preserve"> Consultant before diluting)</t>
    </r>
  </si>
  <si>
    <t>[ (BWT) mg Morphine + (BWT) mg Ketamine ] / 50 ml</t>
  </si>
  <si>
    <t>(max 50 mg)</t>
  </si>
  <si>
    <t>mg/50ml</t>
  </si>
  <si>
    <t>( 50 mg Morphine + 50 mg Ketamine ) / 50ml</t>
  </si>
  <si>
    <t>( BWT ) mg / 50ml</t>
  </si>
  <si>
    <t>50 mg / 50ml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</si>
</sst>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2">
    <font>
      <sz val="10"/>
      <color indexed="0"/>
      <name val="Helvetica Neue"/>
    </font>
    <font>
      <sz val="8"/>
      <name val="Helvetica Neue"/>
    </font>
    <font>
      <b/>
      <sz val="10"/>
      <color theme="1"/>
      <name val="Symbol"/>
      <family val="1"/>
      <charset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3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 applyNumberFormat="0" applyFill="0" applyBorder="0" applyProtection="0"/>
  </cellStyleXfs>
  <cellXfs count="87">
    <xf numFmtId="0" fontId="0" fillId="0" borderId="0" xfId="0"/>
    <xf numFmtId="0" fontId="3" fillId="0" borderId="1" xfId="0" applyNumberFormat="1" applyFont="1" applyBorder="1" applyAlignment="1">
      <alignment horizontal="left"/>
    </xf>
    <xf numFmtId="0" fontId="3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0" fontId="4" fillId="2" borderId="3" xfId="0" applyNumberFormat="1" applyFont="1" applyFill="1" applyBorder="1" applyAlignment="1">
      <alignment horizontal="left" vertical="center"/>
    </xf>
    <xf numFmtId="0" fontId="3" fillId="0" borderId="8" xfId="0" applyNumberFormat="1" applyFont="1" applyBorder="1" applyAlignment="1">
      <alignment horizontal="center" vertical="center"/>
    </xf>
    <xf numFmtId="0" fontId="4" fillId="0" borderId="0" xfId="0" applyNumberFormat="1" applyFont="1" applyBorder="1" applyAlignment="1">
      <alignment vertical="center"/>
    </xf>
    <xf numFmtId="0" fontId="3" fillId="0" borderId="7" xfId="0" applyNumberFormat="1" applyFont="1" applyBorder="1" applyAlignment="1"/>
    <xf numFmtId="0" fontId="5" fillId="0" borderId="2" xfId="0" applyFont="1" applyBorder="1" applyAlignment="1" applyProtection="1"/>
    <xf numFmtId="0" fontId="5" fillId="0" borderId="6" xfId="0" applyFont="1" applyBorder="1" applyAlignment="1" applyProtection="1"/>
    <xf numFmtId="0" fontId="5" fillId="0" borderId="1" xfId="0" applyFont="1" applyBorder="1" applyAlignment="1" applyProtection="1"/>
    <xf numFmtId="0" fontId="3" fillId="0" borderId="6" xfId="0" applyNumberFormat="1" applyFont="1" applyBorder="1" applyAlignment="1">
      <alignment horizontal="left"/>
    </xf>
    <xf numFmtId="0" fontId="5" fillId="0" borderId="6" xfId="0" applyFont="1" applyBorder="1" applyAlignment="1" applyProtection="1">
      <alignment horizontal="left"/>
    </xf>
    <xf numFmtId="0" fontId="4" fillId="0" borderId="6" xfId="0" applyNumberFormat="1" applyFont="1" applyBorder="1" applyAlignment="1"/>
    <xf numFmtId="0" fontId="6" fillId="0" borderId="1" xfId="0" applyFont="1" applyBorder="1" applyProtection="1"/>
    <xf numFmtId="0" fontId="4" fillId="0" borderId="1" xfId="0" applyNumberFormat="1" applyFont="1" applyBorder="1" applyAlignment="1"/>
    <xf numFmtId="0" fontId="5" fillId="0" borderId="6" xfId="0" applyFont="1" applyBorder="1" applyProtection="1"/>
    <xf numFmtId="0" fontId="5" fillId="0" borderId="0" xfId="0" applyFont="1" applyBorder="1" applyProtection="1"/>
    <xf numFmtId="0" fontId="4" fillId="0" borderId="0" xfId="0" applyNumberFormat="1" applyFont="1" applyBorder="1" applyAlignment="1">
      <alignment horizontal="left"/>
    </xf>
    <xf numFmtId="0" fontId="3" fillId="0" borderId="2" xfId="0" applyNumberFormat="1" applyFont="1" applyBorder="1" applyAlignment="1">
      <alignment vertical="top"/>
    </xf>
    <xf numFmtId="0" fontId="4" fillId="0" borderId="1" xfId="0" applyNumberFormat="1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center" vertical="top"/>
    </xf>
    <xf numFmtId="0" fontId="4" fillId="0" borderId="0" xfId="0" applyNumberFormat="1" applyFont="1"/>
    <xf numFmtId="0" fontId="3" fillId="0" borderId="2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0" fontId="3" fillId="0" borderId="0" xfId="0" applyNumberFormat="1" applyFont="1"/>
    <xf numFmtId="0" fontId="4" fillId="0" borderId="0" xfId="0" applyNumberFormat="1" applyFont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3" fillId="0" borderId="0" xfId="0" applyNumberFormat="1" applyFont="1" applyBorder="1"/>
    <xf numFmtId="0" fontId="4" fillId="0" borderId="0" xfId="0" applyNumberFormat="1" applyFont="1" applyAlignment="1">
      <alignment vertical="center"/>
    </xf>
    <xf numFmtId="0" fontId="5" fillId="0" borderId="9" xfId="0" applyFont="1" applyBorder="1" applyProtection="1"/>
    <xf numFmtId="0" fontId="3" fillId="0" borderId="10" xfId="0" applyNumberFormat="1" applyFont="1" applyBorder="1" applyAlignment="1">
      <alignment vertical="top"/>
    </xf>
    <xf numFmtId="0" fontId="4" fillId="0" borderId="10" xfId="0" applyNumberFormat="1" applyFont="1" applyBorder="1" applyAlignment="1">
      <alignment horizontal="left" vertical="top"/>
    </xf>
    <xf numFmtId="0" fontId="3" fillId="0" borderId="5" xfId="0" applyNumberFormat="1" applyFont="1" applyBorder="1"/>
    <xf numFmtId="0" fontId="4" fillId="0" borderId="5" xfId="0" applyNumberFormat="1" applyFont="1" applyBorder="1"/>
    <xf numFmtId="0" fontId="3" fillId="0" borderId="10" xfId="0" applyNumberFormat="1" applyFont="1" applyFill="1" applyBorder="1" applyAlignment="1">
      <alignment horizontal="center" vertical="top"/>
    </xf>
    <xf numFmtId="0" fontId="4" fillId="0" borderId="5" xfId="0" applyNumberFormat="1" applyFont="1" applyFill="1" applyBorder="1" applyAlignment="1">
      <alignment horizontal="center" vertical="top"/>
    </xf>
    <xf numFmtId="0" fontId="3" fillId="0" borderId="10" xfId="0" applyNumberFormat="1" applyFont="1" applyBorder="1" applyAlignment="1">
      <alignment vertical="center"/>
    </xf>
    <xf numFmtId="0" fontId="4" fillId="0" borderId="10" xfId="0" applyNumberFormat="1" applyFont="1" applyBorder="1" applyAlignment="1">
      <alignment horizontal="left" vertical="center"/>
    </xf>
    <xf numFmtId="0" fontId="7" fillId="3" borderId="1" xfId="0" applyFont="1" applyFill="1" applyBorder="1" applyAlignment="1" applyProtection="1">
      <alignment horizontal="center" vertical="center"/>
    </xf>
    <xf numFmtId="0" fontId="8" fillId="0" borderId="0" xfId="0" applyNumberFormat="1" applyFont="1"/>
    <xf numFmtId="0" fontId="3" fillId="0" borderId="5" xfId="0" applyNumberFormat="1" applyFont="1" applyBorder="1" applyAlignment="1">
      <alignment vertical="top"/>
    </xf>
    <xf numFmtId="0" fontId="3" fillId="0" borderId="4" xfId="0" applyNumberFormat="1" applyFont="1" applyBorder="1" applyAlignment="1">
      <alignment vertical="center"/>
    </xf>
    <xf numFmtId="0" fontId="4" fillId="0" borderId="5" xfId="0" applyNumberFormat="1" applyFont="1" applyBorder="1" applyAlignment="1">
      <alignment horizontal="left" vertical="center"/>
    </xf>
    <xf numFmtId="0" fontId="3" fillId="0" borderId="10" xfId="0" applyNumberFormat="1" applyFont="1" applyBorder="1" applyAlignment="1">
      <alignment horizontal="center" vertical="center"/>
    </xf>
    <xf numFmtId="0" fontId="6" fillId="0" borderId="1" xfId="0" applyFont="1" applyBorder="1" applyAlignment="1" applyProtection="1">
      <alignment vertical="top" wrapText="1"/>
    </xf>
    <xf numFmtId="0" fontId="4" fillId="0" borderId="2" xfId="0" applyNumberFormat="1" applyFont="1" applyBorder="1" applyAlignment="1">
      <alignment horizontal="right" vertical="top"/>
    </xf>
    <xf numFmtId="0" fontId="4" fillId="0" borderId="6" xfId="0" applyNumberFormat="1" applyFont="1" applyBorder="1" applyAlignment="1">
      <alignment horizontal="center" vertical="top"/>
    </xf>
    <xf numFmtId="0" fontId="4" fillId="0" borderId="3" xfId="0" applyNumberFormat="1" applyFont="1" applyBorder="1" applyAlignment="1">
      <alignment horizontal="left" vertical="top"/>
    </xf>
    <xf numFmtId="0" fontId="4" fillId="0" borderId="1" xfId="0" applyNumberFormat="1" applyFont="1" applyBorder="1" applyAlignment="1">
      <alignment vertical="top"/>
    </xf>
    <xf numFmtId="0" fontId="4" fillId="0" borderId="2" xfId="0" applyNumberFormat="1" applyFont="1" applyBorder="1" applyAlignment="1">
      <alignment horizontal="left" vertical="center"/>
    </xf>
    <xf numFmtId="0" fontId="4" fillId="0" borderId="6" xfId="0" applyNumberFormat="1" applyFont="1" applyBorder="1" applyAlignment="1">
      <alignment horizontal="left" vertical="center"/>
    </xf>
    <xf numFmtId="0" fontId="4" fillId="0" borderId="3" xfId="0" applyNumberFormat="1" applyFont="1" applyBorder="1" applyAlignment="1">
      <alignment horizontal="left" vertical="center"/>
    </xf>
    <xf numFmtId="0" fontId="4" fillId="0" borderId="11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center"/>
    </xf>
    <xf numFmtId="0" fontId="4" fillId="0" borderId="12" xfId="0" applyNumberFormat="1" applyFont="1" applyBorder="1" applyAlignment="1">
      <alignment horizontal="left" vertical="center"/>
    </xf>
    <xf numFmtId="0" fontId="4" fillId="0" borderId="4" xfId="0" applyNumberFormat="1" applyFont="1" applyBorder="1" applyAlignment="1">
      <alignment horizontal="left" vertical="center"/>
    </xf>
    <xf numFmtId="0" fontId="4" fillId="0" borderId="7" xfId="0" applyNumberFormat="1" applyFont="1" applyBorder="1" applyAlignment="1">
      <alignment horizontal="left" vertical="center"/>
    </xf>
    <xf numFmtId="0" fontId="4" fillId="0" borderId="13" xfId="0" applyNumberFormat="1" applyFont="1" applyBorder="1" applyAlignment="1">
      <alignment horizontal="left" vertical="center"/>
    </xf>
    <xf numFmtId="0" fontId="5" fillId="0" borderId="2" xfId="0" applyFont="1" applyBorder="1" applyAlignment="1" applyProtection="1">
      <alignment horizontal="left"/>
    </xf>
    <xf numFmtId="0" fontId="5" fillId="0" borderId="6" xfId="0" applyFont="1" applyBorder="1" applyAlignment="1" applyProtection="1">
      <alignment horizontal="left"/>
    </xf>
    <xf numFmtId="0" fontId="5" fillId="0" borderId="3" xfId="0" applyFont="1" applyBorder="1" applyAlignment="1" applyProtection="1">
      <alignment horizontal="left"/>
    </xf>
    <xf numFmtId="0" fontId="7" fillId="3" borderId="2" xfId="0" applyFont="1" applyFill="1" applyBorder="1" applyAlignment="1" applyProtection="1">
      <alignment horizontal="left" vertical="center"/>
    </xf>
    <xf numFmtId="0" fontId="7" fillId="3" borderId="6" xfId="0" applyFont="1" applyFill="1" applyBorder="1" applyAlignment="1" applyProtection="1">
      <alignment horizontal="left" vertical="center"/>
    </xf>
    <xf numFmtId="0" fontId="7" fillId="3" borderId="3" xfId="0" applyFont="1" applyFill="1" applyBorder="1" applyAlignment="1" applyProtection="1">
      <alignment horizontal="left" vertical="center"/>
    </xf>
    <xf numFmtId="0" fontId="4" fillId="0" borderId="10" xfId="0" applyNumberFormat="1" applyFont="1" applyBorder="1" applyAlignment="1">
      <alignment horizontal="left" vertical="top" wrapText="1"/>
    </xf>
    <xf numFmtId="0" fontId="4" fillId="0" borderId="5" xfId="0" applyNumberFormat="1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 wrapText="1"/>
    </xf>
    <xf numFmtId="0" fontId="4" fillId="0" borderId="9" xfId="0" applyNumberFormat="1" applyFont="1" applyBorder="1" applyAlignment="1">
      <alignment horizontal="left" vertical="top" wrapText="1"/>
    </xf>
    <xf numFmtId="0" fontId="4" fillId="0" borderId="12" xfId="0" applyNumberFormat="1" applyFont="1" applyBorder="1" applyAlignment="1">
      <alignment horizontal="left" vertical="top" wrapText="1"/>
    </xf>
    <xf numFmtId="0" fontId="4" fillId="0" borderId="4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 wrapText="1"/>
    </xf>
    <xf numFmtId="0" fontId="4" fillId="0" borderId="13" xfId="0" applyNumberFormat="1" applyFont="1" applyBorder="1" applyAlignment="1">
      <alignment horizontal="left" vertical="top" wrapText="1"/>
    </xf>
    <xf numFmtId="164" fontId="4" fillId="0" borderId="2" xfId="0" applyNumberFormat="1" applyFont="1" applyBorder="1" applyAlignment="1">
      <alignment horizontal="left" vertical="top" wrapText="1"/>
    </xf>
    <xf numFmtId="164" fontId="4" fillId="0" borderId="6" xfId="0" applyNumberFormat="1" applyFont="1" applyBorder="1" applyAlignment="1">
      <alignment horizontal="left" vertical="top" wrapText="1"/>
    </xf>
    <xf numFmtId="164" fontId="4" fillId="0" borderId="3" xfId="0" applyNumberFormat="1" applyFont="1" applyBorder="1" applyAlignment="1">
      <alignment horizontal="left" vertical="top" wrapText="1"/>
    </xf>
    <xf numFmtId="0" fontId="4" fillId="0" borderId="11" xfId="0" applyNumberFormat="1" applyFont="1" applyBorder="1" applyAlignment="1">
      <alignment horizontal="left" vertical="top"/>
    </xf>
    <xf numFmtId="0" fontId="4" fillId="0" borderId="9" xfId="0" applyNumberFormat="1" applyFont="1" applyBorder="1" applyAlignment="1">
      <alignment horizontal="left" vertical="top"/>
    </xf>
    <xf numFmtId="0" fontId="4" fillId="0" borderId="12" xfId="0" applyNumberFormat="1" applyFont="1" applyBorder="1" applyAlignment="1">
      <alignment horizontal="left" vertical="top"/>
    </xf>
    <xf numFmtId="0" fontId="4" fillId="0" borderId="4" xfId="0" applyNumberFormat="1" applyFont="1" applyBorder="1" applyAlignment="1">
      <alignment horizontal="left" vertical="top"/>
    </xf>
    <xf numFmtId="0" fontId="4" fillId="0" borderId="7" xfId="0" applyNumberFormat="1" applyFont="1" applyBorder="1" applyAlignment="1">
      <alignment horizontal="left" vertical="top"/>
    </xf>
    <xf numFmtId="0" fontId="4" fillId="0" borderId="13" xfId="0" applyNumberFormat="1" applyFont="1" applyBorder="1" applyAlignment="1">
      <alignment horizontal="left" vertical="top"/>
    </xf>
    <xf numFmtId="0" fontId="4" fillId="0" borderId="2" xfId="0" applyNumberFormat="1" applyFont="1" applyBorder="1" applyAlignment="1">
      <alignment horizontal="left" vertical="center" wrapText="1"/>
    </xf>
    <xf numFmtId="0" fontId="4" fillId="0" borderId="3" xfId="0" applyNumberFormat="1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CCCC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84667</xdr:colOff>
      <xdr:row>2</xdr:row>
      <xdr:rowOff>56445</xdr:rowOff>
    </xdr:from>
    <xdr:to>
      <xdr:col>2</xdr:col>
      <xdr:colOff>508000</xdr:colOff>
      <xdr:row>2</xdr:row>
      <xdr:rowOff>155222</xdr:rowOff>
    </xdr:to>
    <xdr:sp macro="" textlink="">
      <xdr:nvSpPr>
        <xdr:cNvPr id="2" name="Left Arrow 1"/>
        <xdr:cNvSpPr/>
      </xdr:nvSpPr>
      <xdr:spPr>
        <a:xfrm>
          <a:off x="2835487" y="307905"/>
          <a:ext cx="423333" cy="98777"/>
        </a:xfrm>
        <a:prstGeom prst="left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23"/>
  <sheetViews>
    <sheetView showGridLines="0" tabSelected="1" topLeftCell="A2" zoomScale="130" zoomScaleNormal="130" zoomScaleSheetLayoutView="70" zoomScalePageLayoutView="110" workbookViewId="0">
      <selection activeCell="B4" sqref="B4"/>
    </sheetView>
  </sheetViews>
  <sheetFormatPr defaultColWidth="12" defaultRowHeight="20.100000000000001" customHeight="1"/>
  <cols>
    <col min="1" max="1" width="31.85546875" style="28" customWidth="1"/>
    <col min="2" max="2" width="49.28515625" style="23" customWidth="1"/>
    <col min="3" max="3" width="19.5703125" style="29" customWidth="1"/>
    <col min="4" max="4" width="11.28515625" style="28" customWidth="1"/>
    <col min="5" max="5" width="9.7109375" style="29" customWidth="1"/>
    <col min="6" max="6" width="11" style="29" customWidth="1"/>
    <col min="7" max="7" width="38.5703125" style="29" customWidth="1"/>
    <col min="8" max="16384" width="12" style="23"/>
  </cols>
  <sheetData>
    <row r="1" spans="1:7" ht="0.2" customHeight="1"/>
    <row r="2" spans="1:7" ht="20.25" customHeight="1">
      <c r="A2" s="1" t="s">
        <v>6</v>
      </c>
      <c r="B2" s="2" t="s">
        <v>0</v>
      </c>
      <c r="C2" s="30"/>
      <c r="D2" s="31"/>
      <c r="E2" s="19"/>
      <c r="F2" s="19"/>
      <c r="G2" s="19"/>
    </row>
    <row r="3" spans="1:7" s="32" customFormat="1" ht="14.45" customHeight="1">
      <c r="A3" s="3" t="s">
        <v>9</v>
      </c>
      <c r="B3" s="4">
        <v>30</v>
      </c>
      <c r="C3" s="5" t="s">
        <v>16</v>
      </c>
      <c r="D3" s="6"/>
      <c r="E3" s="7"/>
      <c r="F3" s="7"/>
      <c r="G3" s="7"/>
    </row>
    <row r="4" spans="1:7" s="32" customFormat="1" ht="14.45" customHeight="1">
      <c r="A4" s="7"/>
      <c r="B4" s="7"/>
      <c r="C4" s="7"/>
      <c r="D4" s="7"/>
      <c r="E4" s="7"/>
      <c r="F4" s="7"/>
      <c r="G4" s="7"/>
    </row>
    <row r="5" spans="1:7" ht="12.95" customHeight="1">
      <c r="A5" s="8"/>
      <c r="B5" s="7"/>
      <c r="G5" s="2" t="s">
        <v>1</v>
      </c>
    </row>
    <row r="6" spans="1:7" ht="12.95" customHeight="1">
      <c r="A6" s="1" t="s">
        <v>4</v>
      </c>
      <c r="B6" s="9" t="s">
        <v>8</v>
      </c>
      <c r="C6" s="10"/>
      <c r="D6" s="10"/>
      <c r="E6" s="10"/>
      <c r="F6" s="10"/>
      <c r="G6" s="11"/>
    </row>
    <row r="7" spans="1:7" ht="12.95" customHeight="1">
      <c r="A7" s="12"/>
      <c r="B7" s="13"/>
      <c r="C7" s="13"/>
      <c r="D7" s="13"/>
      <c r="E7" s="13"/>
      <c r="F7" s="13"/>
      <c r="G7" s="14"/>
    </row>
    <row r="8" spans="1:7" ht="12.95" customHeight="1">
      <c r="A8" s="15" t="s">
        <v>5</v>
      </c>
      <c r="B8" s="62" t="s">
        <v>26</v>
      </c>
      <c r="C8" s="63"/>
      <c r="D8" s="63"/>
      <c r="E8" s="63"/>
      <c r="F8" s="64"/>
      <c r="G8" s="16" t="s">
        <v>7</v>
      </c>
    </row>
    <row r="9" spans="1:7" ht="12.95" customHeight="1">
      <c r="A9" s="17"/>
      <c r="B9" s="18"/>
      <c r="C9" s="19"/>
      <c r="G9" s="19"/>
    </row>
    <row r="10" spans="1:7" ht="30" customHeight="1">
      <c r="A10" s="48" t="s">
        <v>2</v>
      </c>
      <c r="B10" s="85" t="s">
        <v>34</v>
      </c>
      <c r="C10" s="86"/>
      <c r="D10" s="49" t="s">
        <v>33</v>
      </c>
      <c r="E10" s="50">
        <f>4/B3</f>
        <v>0.13333333333333333</v>
      </c>
      <c r="F10" s="51" t="s">
        <v>32</v>
      </c>
      <c r="G10" s="52" t="s">
        <v>18</v>
      </c>
    </row>
    <row r="11" spans="1:7" ht="12.95" customHeight="1">
      <c r="A11" s="33"/>
      <c r="B11" s="18"/>
      <c r="C11" s="19"/>
      <c r="G11" s="19"/>
    </row>
    <row r="12" spans="1:7" s="43" customFormat="1" ht="20.100000000000001" customHeight="1">
      <c r="A12" s="42" t="s">
        <v>20</v>
      </c>
      <c r="B12" s="42" t="s">
        <v>21</v>
      </c>
      <c r="C12" s="42" t="s">
        <v>22</v>
      </c>
      <c r="D12" s="42" t="s">
        <v>23</v>
      </c>
      <c r="E12" s="65" t="s">
        <v>24</v>
      </c>
      <c r="F12" s="66"/>
      <c r="G12" s="67"/>
    </row>
    <row r="13" spans="1:7" ht="12.75">
      <c r="A13" s="34" t="s">
        <v>10</v>
      </c>
      <c r="B13" s="35" t="s">
        <v>31</v>
      </c>
      <c r="C13" s="38">
        <f>B3*50</f>
        <v>1500</v>
      </c>
      <c r="D13" s="35" t="s">
        <v>27</v>
      </c>
      <c r="E13" s="70" t="s">
        <v>30</v>
      </c>
      <c r="F13" s="71"/>
      <c r="G13" s="72"/>
    </row>
    <row r="14" spans="1:7" ht="20.100000000000001" customHeight="1">
      <c r="A14" s="36"/>
      <c r="B14" s="37"/>
      <c r="C14" s="39" t="s">
        <v>19</v>
      </c>
      <c r="D14" s="36"/>
      <c r="E14" s="73"/>
      <c r="F14" s="74"/>
      <c r="G14" s="75"/>
    </row>
    <row r="15" spans="1:7" ht="12.75">
      <c r="A15" s="20" t="s">
        <v>13</v>
      </c>
      <c r="B15" s="21" t="s">
        <v>25</v>
      </c>
      <c r="C15" s="22" t="s">
        <v>3</v>
      </c>
      <c r="D15" s="21" t="s">
        <v>27</v>
      </c>
      <c r="E15" s="76" t="s">
        <v>17</v>
      </c>
      <c r="F15" s="77"/>
      <c r="G15" s="78"/>
    </row>
    <row r="17" spans="1:7" ht="12.75">
      <c r="A17" s="34" t="s">
        <v>11</v>
      </c>
      <c r="B17" s="68" t="s">
        <v>35</v>
      </c>
      <c r="C17" s="38">
        <f>B3</f>
        <v>30</v>
      </c>
      <c r="D17" s="35" t="s">
        <v>37</v>
      </c>
      <c r="E17" s="79" t="s">
        <v>29</v>
      </c>
      <c r="F17" s="80"/>
      <c r="G17" s="81"/>
    </row>
    <row r="18" spans="1:7" ht="20.100000000000001" customHeight="1">
      <c r="A18" s="44"/>
      <c r="B18" s="69"/>
      <c r="C18" s="39" t="s">
        <v>36</v>
      </c>
      <c r="D18" s="44"/>
      <c r="E18" s="82"/>
      <c r="F18" s="83"/>
      <c r="G18" s="84"/>
    </row>
    <row r="19" spans="1:7" ht="12.75">
      <c r="A19" s="24" t="s">
        <v>14</v>
      </c>
      <c r="B19" s="25" t="s">
        <v>38</v>
      </c>
      <c r="C19" s="26">
        <v>50</v>
      </c>
      <c r="D19" s="25" t="s">
        <v>37</v>
      </c>
      <c r="E19" s="53" t="s">
        <v>28</v>
      </c>
      <c r="F19" s="54"/>
      <c r="G19" s="55"/>
    </row>
    <row r="21" spans="1:7" s="32" customFormat="1" ht="14.45" customHeight="1">
      <c r="A21" s="40" t="s">
        <v>12</v>
      </c>
      <c r="B21" s="41" t="s">
        <v>39</v>
      </c>
      <c r="C21" s="47">
        <f>B3</f>
        <v>30</v>
      </c>
      <c r="D21" s="41" t="s">
        <v>37</v>
      </c>
      <c r="E21" s="56" t="s">
        <v>29</v>
      </c>
      <c r="F21" s="57"/>
      <c r="G21" s="58"/>
    </row>
    <row r="22" spans="1:7" ht="20.100000000000001" customHeight="1">
      <c r="A22" s="36"/>
      <c r="B22" s="37"/>
      <c r="C22" s="39" t="s">
        <v>36</v>
      </c>
      <c r="D22" s="36"/>
      <c r="E22" s="59"/>
      <c r="F22" s="60"/>
      <c r="G22" s="61"/>
    </row>
    <row r="23" spans="1:7" s="32" customFormat="1" ht="14.45" customHeight="1">
      <c r="A23" s="45" t="s">
        <v>15</v>
      </c>
      <c r="B23" s="46" t="s">
        <v>40</v>
      </c>
      <c r="C23" s="27">
        <v>50</v>
      </c>
      <c r="D23" s="46" t="s">
        <v>37</v>
      </c>
      <c r="E23" s="53" t="s">
        <v>28</v>
      </c>
      <c r="F23" s="54"/>
      <c r="G23" s="55"/>
    </row>
  </sheetData>
  <sheetProtection algorithmName="SHA-512" hashValue="Itkj6jL+fVJYEqjo9/NO66PTxVc5fhQPh5b5kWDH17EXzHDBR8O5DCgvBdEvI60XasNOatq6KfLwDI2Jd9JWTQ==" saltValue="klroxBrz/kyaEmku+Iouig==" spinCount="100000" sheet="1" objects="1" scenarios="1"/>
  <protectedRanges>
    <protectedRange password="EE6F" sqref="B6:B7" name="Range1_1"/>
    <protectedRange password="EE6F" sqref="A11:B11 A8:B9" name="Range1_2"/>
    <protectedRange password="EE6F" sqref="A10" name="Range1_4"/>
    <protectedRange password="EE6F" sqref="A12" name="Range1"/>
    <protectedRange password="EE6F" sqref="B12:F12" name="Range1_3"/>
  </protectedRanges>
  <mergeCells count="10">
    <mergeCell ref="E19:G19"/>
    <mergeCell ref="E21:G22"/>
    <mergeCell ref="E23:G23"/>
    <mergeCell ref="B8:F8"/>
    <mergeCell ref="E12:G12"/>
    <mergeCell ref="B17:B18"/>
    <mergeCell ref="E13:G14"/>
    <mergeCell ref="E15:G15"/>
    <mergeCell ref="E17:G18"/>
    <mergeCell ref="B10:C10"/>
  </mergeCells>
  <phoneticPr fontId="1" type="noConversion"/>
  <printOptions horizontalCentered="1" verticalCentered="1"/>
  <pageMargins left="0.74803149606299213" right="0.74803149606299213" top="0" bottom="0" header="0" footer="0"/>
  <pageSetup paperSize="9" scale="77" orientation="landscape" useFirstPageNumber="1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Scoliosis Drug Calculator</vt:lpstr>
      <vt:lpstr>'Scoliosis Drug Calculator'!Print_Area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Unam Trulee</dc:creator>
  <cp:lastModifiedBy>Ng Siew Luan @ Siti Nur Diyanah Ng</cp:lastModifiedBy>
  <cp:lastPrinted>2020-10-12T23:35:45Z</cp:lastPrinted>
  <dcterms:created xsi:type="dcterms:W3CDTF">2008-06-04T11:57:26Z</dcterms:created>
  <dcterms:modified xsi:type="dcterms:W3CDTF">2022-06-06T06:16:54Z</dcterms:modified>
</cp:coreProperties>
</file>