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tan/Desktop/New Baby Bear Drugs/CRISIS/"/>
    </mc:Choice>
  </mc:AlternateContent>
  <bookViews>
    <workbookView xWindow="0" yWindow="460" windowWidth="25600" windowHeight="14440" tabRatio="50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5" l="1"/>
  <c r="H30" i="9"/>
  <c r="E26" i="9"/>
  <c r="E14" i="9"/>
  <c r="E11" i="9"/>
  <c r="I16" i="7"/>
  <c r="F16" i="7"/>
  <c r="G17" i="5"/>
  <c r="G13" i="5"/>
</calcChain>
</file>

<file path=xl/sharedStrings.xml><?xml version="1.0" encoding="utf-8"?>
<sst xmlns="http://schemas.openxmlformats.org/spreadsheetml/2006/main" count="131" uniqueCount="83">
  <si>
    <t>MANAGEMENT OF LA TOXICITY</t>
  </si>
  <si>
    <t>RECOGNITION</t>
  </si>
  <si>
    <t>TREATMENT</t>
  </si>
  <si>
    <t>IMMEDIATE MANAGEMENT</t>
  </si>
  <si>
    <t>Signs of LA Toxicity:</t>
  </si>
  <si>
    <t>1. severe agitation</t>
  </si>
  <si>
    <t>2. loss of consciousness</t>
  </si>
  <si>
    <t>1. sinus bradycardia</t>
  </si>
  <si>
    <t>2. conduction block</t>
  </si>
  <si>
    <t>3. ventricular Tachyarrhythmias</t>
  </si>
  <si>
    <t>4. Asystole</t>
  </si>
  <si>
    <r>
      <t xml:space="preserve">sudden alteration in </t>
    </r>
    <r>
      <rPr>
        <i/>
        <sz val="12"/>
        <color theme="1"/>
        <rFont val="Calibri"/>
        <scheme val="minor"/>
      </rPr>
      <t>mental status</t>
    </r>
    <r>
      <rPr>
        <sz val="12"/>
        <color theme="1"/>
        <rFont val="Calibri"/>
        <family val="2"/>
        <scheme val="minor"/>
      </rPr>
      <t>:</t>
    </r>
  </si>
  <si>
    <r>
      <rPr>
        <i/>
        <sz val="12"/>
        <color theme="1"/>
        <rFont val="Calibri (Body)"/>
      </rPr>
      <t>Cardiovascular</t>
    </r>
    <r>
      <rPr>
        <sz val="12"/>
        <color theme="1"/>
        <rFont val="Calibri"/>
        <family val="2"/>
        <scheme val="minor"/>
      </rPr>
      <t xml:space="preserve"> Collapse:</t>
    </r>
  </si>
  <si>
    <t>NEXT</t>
  </si>
  <si>
    <t>STOP INJECTING LA</t>
  </si>
  <si>
    <t>call for HELP</t>
  </si>
  <si>
    <t>maintain &amp; secure AIRWAY</t>
  </si>
  <si>
    <t>give 100% OXYGEN</t>
  </si>
  <si>
    <t>(hyperventilation useful to ↑ plasma PH)</t>
  </si>
  <si>
    <t>establish IV access</t>
  </si>
  <si>
    <t>✓</t>
  </si>
  <si>
    <t>Neurotoxicity</t>
  </si>
  <si>
    <t>Cardiotoxicity</t>
  </si>
  <si>
    <t>MIDAZOLAM</t>
  </si>
  <si>
    <t>DRUG</t>
  </si>
  <si>
    <t xml:space="preserve">DOSE/KG </t>
  </si>
  <si>
    <t>AMOUNT</t>
  </si>
  <si>
    <t>ROUTE</t>
  </si>
  <si>
    <t>UNITS</t>
  </si>
  <si>
    <t>IV</t>
  </si>
  <si>
    <t>MG</t>
  </si>
  <si>
    <t>THIOPENTONE</t>
  </si>
  <si>
    <t>PROPOFOL</t>
  </si>
  <si>
    <t>REMARKS</t>
  </si>
  <si>
    <t>small incremental doses</t>
  </si>
  <si>
    <t>give benzodiazepine, thiopentone or propofol in small incremental doses</t>
  </si>
  <si>
    <t>CARDIOTOXICITY</t>
  </si>
  <si>
    <t>WITH CIRCULATORY ARREST</t>
  </si>
  <si>
    <t>NEUROTOXICITY- Seizures</t>
  </si>
  <si>
    <t>WITHOUT CIRCULATORY ARREST</t>
  </si>
  <si>
    <t>without circulatory arrest</t>
  </si>
  <si>
    <t>use conventional therpies to treat :</t>
  </si>
  <si>
    <t>hypotension</t>
  </si>
  <si>
    <t>bradycardia</t>
  </si>
  <si>
    <t>tachyarrhythmias</t>
  </si>
  <si>
    <t>IV LIPID EMULSION THERAPY</t>
  </si>
  <si>
    <t xml:space="preserve">consider: </t>
  </si>
  <si>
    <t>with circulatory arrest</t>
  </si>
  <si>
    <t>BACK</t>
  </si>
  <si>
    <t>ML</t>
  </si>
  <si>
    <t>MICROgrams</t>
  </si>
  <si>
    <t>epinephrine</t>
  </si>
  <si>
    <t>1: 100 000</t>
  </si>
  <si>
    <t>(1 MICROgram/KG)</t>
  </si>
  <si>
    <t>OR</t>
  </si>
  <si>
    <t>* Lignocaine should NOT be used as as antiarrhythmic therapy !</t>
  </si>
  <si>
    <t>DILUTION</t>
  </si>
  <si>
    <t>HYPOTENSION:</t>
  </si>
  <si>
    <t>ARRHYTHMIA:</t>
  </si>
  <si>
    <t>Avoid Calcium Channel Blockers</t>
  </si>
  <si>
    <t>Avoid Beta Blockers</t>
  </si>
  <si>
    <t>INTRALIPID THERAPY</t>
  </si>
  <si>
    <r>
      <t xml:space="preserve">1. start </t>
    </r>
    <r>
      <rPr>
        <b/>
        <sz val="14"/>
        <color theme="1"/>
        <rFont val="Calibri (Body)"/>
      </rPr>
      <t>CPR</t>
    </r>
  </si>
  <si>
    <t xml:space="preserve">2. administer: </t>
  </si>
  <si>
    <t>IMMEDIATE:</t>
  </si>
  <si>
    <t>BOLUS</t>
  </si>
  <si>
    <t>(1.5 ML/KG)</t>
  </si>
  <si>
    <t>INFUSION</t>
  </si>
  <si>
    <t>(15 ML/KG/H)</t>
  </si>
  <si>
    <t>Over 1 Hour</t>
  </si>
  <si>
    <t>Over 1 Minute</t>
  </si>
  <si>
    <t xml:space="preserve">AFTER 5 MINUTES: </t>
  </si>
  <si>
    <t xml:space="preserve">if cardiovascular stabilty NOT restored: </t>
  </si>
  <si>
    <t>1. repeat bolus up to maximum of 2X (same dose) 5 minutes apart</t>
  </si>
  <si>
    <t xml:space="preserve">    (TOTAL 3 bolus including initial dose !)</t>
  </si>
  <si>
    <t xml:space="preserve">    (30 ML/KG/ H)</t>
  </si>
  <si>
    <r>
      <t xml:space="preserve">2. double rate of </t>
    </r>
    <r>
      <rPr>
        <sz val="12"/>
        <color theme="8" tint="-0.249977111117893"/>
        <rFont val="Calibri (Body)"/>
      </rPr>
      <t>INFUSION</t>
    </r>
    <r>
      <rPr>
        <sz val="12"/>
        <color theme="1"/>
        <rFont val="Calibri"/>
        <family val="2"/>
        <scheme val="minor"/>
      </rPr>
      <t>:</t>
    </r>
  </si>
  <si>
    <t>DO NOT EXCEED MAXIMUM CUMMULATIVE DOSE (12 ML/KG) =</t>
  </si>
  <si>
    <t>(20% LIPID EMULSION)</t>
  </si>
  <si>
    <t>NOTE: Hypotension &amp; Rhythm disturbance may be the only signs under GA</t>
  </si>
  <si>
    <t>enter BODY WEIGHT (KG)=</t>
  </si>
  <si>
    <t>CRISIS LIST</t>
  </si>
  <si>
    <t>** LAST treatment box (BLACK) located in MOT recovery &amp; outside DSOT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</si>
</sst>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/>
      <name val="Calibri (Body)"/>
    </font>
    <font>
      <b/>
      <sz val="14"/>
      <color theme="1"/>
      <name val="Calibri (Body)"/>
    </font>
    <font>
      <sz val="14"/>
      <color theme="1"/>
      <name val="Calibri"/>
      <family val="2"/>
      <scheme val="minor"/>
    </font>
    <font>
      <i/>
      <sz val="14"/>
      <color theme="1"/>
      <name val="Calibri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8" tint="-0.249977111117893"/>
      <name val="Calibri (Body)"/>
    </font>
    <font>
      <b/>
      <sz val="12"/>
      <color theme="8" tint="-0.249977111117893"/>
      <name val="Calibri (Body)"/>
    </font>
    <font>
      <sz val="14"/>
      <color theme="1"/>
      <name val="Calibri (Body)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u/>
      <sz val="12"/>
      <color rgb="FF0070C0"/>
      <name val="Calibri (Body)"/>
    </font>
    <font>
      <b/>
      <sz val="14"/>
      <color theme="8" tint="-0.249977111117893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4"/>
      <color rgb="FFC00000"/>
      <name val="Calibri"/>
      <scheme val="minor"/>
    </font>
    <font>
      <sz val="14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95B6"/>
        <bgColor indexed="64"/>
      </patternFill>
    </fill>
    <fill>
      <patternFill patternType="solid">
        <fgColor rgb="FFF3E3EA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rgb="FFE34CC9"/>
      </right>
      <top/>
      <bottom/>
      <diagonal/>
    </border>
    <border>
      <left style="thin">
        <color rgb="FFE34CC9"/>
      </left>
      <right/>
      <top/>
      <bottom style="thin">
        <color rgb="FFE34CC9"/>
      </bottom>
      <diagonal/>
    </border>
    <border>
      <left/>
      <right/>
      <top/>
      <bottom style="thin">
        <color rgb="FFE34CC9"/>
      </bottom>
      <diagonal/>
    </border>
    <border>
      <left/>
      <right style="thin">
        <color rgb="FFE34CC9"/>
      </right>
      <top/>
      <bottom style="thin">
        <color rgb="FFE34CC9"/>
      </bottom>
      <diagonal/>
    </border>
    <border>
      <left style="thin">
        <color rgb="FFE34CC9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3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1" fillId="0" borderId="5" xfId="0" applyFont="1" applyBorder="1"/>
    <xf numFmtId="0" fontId="0" fillId="0" borderId="0" xfId="0" applyFont="1"/>
    <xf numFmtId="0" fontId="0" fillId="0" borderId="0" xfId="0" applyBorder="1"/>
    <xf numFmtId="0" fontId="0" fillId="0" borderId="6" xfId="0" applyBorder="1"/>
    <xf numFmtId="0" fontId="1" fillId="0" borderId="0" xfId="0" applyFont="1" applyBorder="1"/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0" borderId="18" xfId="0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10" fillId="3" borderId="20" xfId="0" applyFont="1" applyFill="1" applyBorder="1"/>
    <xf numFmtId="0" fontId="10" fillId="3" borderId="21" xfId="0" applyFont="1" applyFill="1" applyBorder="1"/>
    <xf numFmtId="0" fontId="9" fillId="4" borderId="0" xfId="0" applyFont="1" applyFill="1" applyBorder="1"/>
    <xf numFmtId="0" fontId="0" fillId="4" borderId="0" xfId="0" applyFill="1" applyBorder="1"/>
    <xf numFmtId="0" fontId="0" fillId="0" borderId="26" xfId="0" applyBorder="1"/>
    <xf numFmtId="0" fontId="0" fillId="5" borderId="27" xfId="0" applyFill="1" applyBorder="1"/>
    <xf numFmtId="0" fontId="0" fillId="5" borderId="28" xfId="0" applyFill="1" applyBorder="1"/>
    <xf numFmtId="0" fontId="8" fillId="5" borderId="26" xfId="0" applyFont="1" applyFill="1" applyBorder="1"/>
    <xf numFmtId="0" fontId="0" fillId="5" borderId="29" xfId="0" applyFill="1" applyBorder="1"/>
    <xf numFmtId="0" fontId="0" fillId="4" borderId="28" xfId="0" applyFill="1" applyBorder="1"/>
    <xf numFmtId="0" fontId="2" fillId="0" borderId="0" xfId="0" applyFont="1"/>
    <xf numFmtId="0" fontId="0" fillId="0" borderId="0" xfId="0" applyBorder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6" fillId="5" borderId="0" xfId="0" applyFont="1" applyFill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4" fillId="0" borderId="0" xfId="0" applyFont="1" applyBorder="1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5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6" fillId="0" borderId="1" xfId="1" applyFont="1" applyBorder="1"/>
    <xf numFmtId="0" fontId="8" fillId="0" borderId="1" xfId="0" applyFont="1" applyBorder="1"/>
    <xf numFmtId="0" fontId="19" fillId="0" borderId="33" xfId="1" applyFont="1" applyBorder="1" applyAlignment="1">
      <alignment horizontal="center"/>
    </xf>
    <xf numFmtId="0" fontId="20" fillId="0" borderId="33" xfId="1" applyFont="1" applyBorder="1" applyAlignment="1">
      <alignment horizontal="center"/>
    </xf>
    <xf numFmtId="0" fontId="15" fillId="0" borderId="0" xfId="1" applyBorder="1" applyAlignment="1">
      <alignment horizontal="center"/>
    </xf>
    <xf numFmtId="0" fontId="21" fillId="5" borderId="0" xfId="0" applyFont="1" applyFill="1" applyBorder="1"/>
    <xf numFmtId="0" fontId="22" fillId="5" borderId="0" xfId="0" applyFont="1" applyFill="1" applyBorder="1" applyAlignment="1">
      <alignment horizontal="center"/>
    </xf>
    <xf numFmtId="0" fontId="22" fillId="5" borderId="0" xfId="0" applyFont="1" applyFill="1" applyBorder="1"/>
    <xf numFmtId="0" fontId="0" fillId="0" borderId="0" xfId="0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17" fillId="0" borderId="2" xfId="1" applyFont="1" applyBorder="1"/>
    <xf numFmtId="0" fontId="15" fillId="0" borderId="3" xfId="1" applyBorder="1"/>
    <xf numFmtId="0" fontId="15" fillId="0" borderId="2" xfId="1" applyBorder="1"/>
    <xf numFmtId="0" fontId="15" fillId="0" borderId="4" xfId="1" applyBorder="1"/>
    <xf numFmtId="0" fontId="18" fillId="0" borderId="0" xfId="0" applyFont="1" applyAlignment="1">
      <alignment horizontal="center"/>
    </xf>
    <xf numFmtId="0" fontId="18" fillId="0" borderId="34" xfId="0" applyFont="1" applyBorder="1" applyAlignment="1">
      <alignment horizontal="center"/>
    </xf>
    <xf numFmtId="0" fontId="1" fillId="0" borderId="0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8" fillId="0" borderId="35" xfId="0" applyFont="1" applyBorder="1" applyAlignment="1">
      <alignment horizontal="center"/>
    </xf>
    <xf numFmtId="0" fontId="2" fillId="0" borderId="0" xfId="0" applyFont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0" borderId="13" xfId="0" applyBorder="1"/>
    <xf numFmtId="0" fontId="2" fillId="0" borderId="36" xfId="0" applyFont="1" applyBorder="1"/>
    <xf numFmtId="0" fontId="2" fillId="0" borderId="38" xfId="0" applyFont="1" applyBorder="1"/>
    <xf numFmtId="0" fontId="18" fillId="0" borderId="0" xfId="0" applyFont="1" applyBorder="1" applyAlignment="1">
      <alignment horizontal="center"/>
    </xf>
    <xf numFmtId="0" fontId="1" fillId="0" borderId="39" xfId="0" applyFont="1" applyBorder="1"/>
    <xf numFmtId="0" fontId="0" fillId="0" borderId="32" xfId="0" applyBorder="1"/>
    <xf numFmtId="0" fontId="13" fillId="5" borderId="0" xfId="0" applyFont="1" applyFill="1" applyBorder="1"/>
    <xf numFmtId="0" fontId="0" fillId="5" borderId="0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9" xfId="0" applyFill="1" applyBorder="1"/>
    <xf numFmtId="0" fontId="0" fillId="3" borderId="20" xfId="0" applyFill="1" applyBorder="1"/>
    <xf numFmtId="0" fontId="1" fillId="4" borderId="28" xfId="0" applyFont="1" applyFill="1" applyBorder="1"/>
    <xf numFmtId="0" fontId="0" fillId="4" borderId="28" xfId="0" applyFill="1" applyBorder="1"/>
    <xf numFmtId="0" fontId="12" fillId="2" borderId="0" xfId="0" applyFont="1" applyFill="1"/>
    <xf numFmtId="0" fontId="10" fillId="2" borderId="0" xfId="0" applyFont="1" applyFill="1"/>
    <xf numFmtId="0" fontId="0" fillId="3" borderId="22" xfId="0" applyFill="1" applyBorder="1"/>
    <xf numFmtId="0" fontId="0" fillId="3" borderId="0" xfId="0" applyFill="1" applyBorder="1"/>
    <xf numFmtId="0" fontId="0" fillId="3" borderId="18" xfId="0" applyFill="1" applyBorder="1"/>
    <xf numFmtId="0" fontId="1" fillId="0" borderId="4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3E3EA"/>
      <color rgb="FFE34CC9"/>
      <color rgb="FFE296A6"/>
      <color rgb="FFE995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about:blank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5" sqref="C5:D5"/>
    </sheetView>
  </sheetViews>
  <sheetFormatPr baseColWidth="10" defaultRowHeight="16" x14ac:dyDescent="0.2"/>
  <cols>
    <col min="1" max="1" width="10.83203125" style="38"/>
  </cols>
  <sheetData>
    <row r="1" spans="2:6" x14ac:dyDescent="0.2">
      <c r="F1" s="18"/>
    </row>
    <row r="2" spans="2:6" ht="19" x14ac:dyDescent="0.25">
      <c r="B2" s="47"/>
      <c r="C2" s="68" t="s">
        <v>0</v>
      </c>
      <c r="D2" s="68"/>
      <c r="E2" s="69"/>
      <c r="F2" s="54" t="s">
        <v>13</v>
      </c>
    </row>
    <row r="3" spans="2:6" s="38" customFormat="1" ht="19" x14ac:dyDescent="0.25">
      <c r="B3" s="45"/>
      <c r="C3" s="36"/>
      <c r="D3" s="36"/>
      <c r="E3" s="36"/>
      <c r="F3" s="45"/>
    </row>
    <row r="4" spans="2:6" ht="17" thickBot="1" x14ac:dyDescent="0.25"/>
    <row r="5" spans="2:6" ht="17" thickBot="1" x14ac:dyDescent="0.25">
      <c r="C5" s="64" t="s">
        <v>1</v>
      </c>
      <c r="D5" s="65"/>
    </row>
    <row r="6" spans="2:6" ht="17" thickBot="1" x14ac:dyDescent="0.25"/>
    <row r="7" spans="2:6" ht="17" thickBot="1" x14ac:dyDescent="0.25">
      <c r="C7" s="66" t="s">
        <v>3</v>
      </c>
      <c r="D7" s="67"/>
      <c r="E7" s="65"/>
    </row>
    <row r="8" spans="2:6" ht="17" thickBot="1" x14ac:dyDescent="0.25"/>
    <row r="9" spans="2:6" ht="17" thickBot="1" x14ac:dyDescent="0.25">
      <c r="C9" s="52" t="s">
        <v>2</v>
      </c>
    </row>
    <row r="11" spans="2:6" x14ac:dyDescent="0.2">
      <c r="C11" s="37"/>
    </row>
    <row r="15" spans="2:6" x14ac:dyDescent="0.2">
      <c r="E15" s="18"/>
    </row>
  </sheetData>
  <mergeCells count="3">
    <mergeCell ref="C5:D5"/>
    <mergeCell ref="C7:E7"/>
    <mergeCell ref="C2:E2"/>
  </mergeCells>
  <hyperlinks>
    <hyperlink ref="C5" location="Sheet2!A1" display="RECOGNITION"/>
    <hyperlink ref="D5" location="Sheet2!A1" display="Sheet2!A1"/>
    <hyperlink ref="C7" location="Sheet3!A1" display="IMMEDIATE MANAGEMENT"/>
    <hyperlink ref="D7" location="Sheet3!A1" display="Sheet3!A1"/>
    <hyperlink ref="E7" location="Sheet3!A1" display="Sheet3!A1"/>
    <hyperlink ref="C9" location="Sheet4!A1" display="TREATMENT"/>
    <hyperlink ref="F2" location="Sheet2!A1" display="NEX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" sqref="F2"/>
    </sheetView>
  </sheetViews>
  <sheetFormatPr baseColWidth="10" defaultRowHeight="16" x14ac:dyDescent="0.2"/>
  <cols>
    <col min="1" max="1" width="10.83203125" style="38"/>
  </cols>
  <sheetData>
    <row r="1" spans="2:6" x14ac:dyDescent="0.2">
      <c r="B1" s="46"/>
      <c r="F1" s="46"/>
    </row>
    <row r="2" spans="2:6" ht="19" x14ac:dyDescent="0.25">
      <c r="B2" s="55" t="s">
        <v>48</v>
      </c>
      <c r="C2" s="77" t="s">
        <v>0</v>
      </c>
      <c r="D2" s="68"/>
      <c r="E2" s="69"/>
      <c r="F2" s="54" t="s">
        <v>13</v>
      </c>
    </row>
    <row r="4" spans="2:6" ht="19" x14ac:dyDescent="0.25">
      <c r="C4" s="78" t="s">
        <v>1</v>
      </c>
      <c r="D4" s="78"/>
    </row>
    <row r="5" spans="2:6" ht="19" x14ac:dyDescent="0.25">
      <c r="C5" s="10"/>
      <c r="D5" s="10"/>
    </row>
    <row r="7" spans="2:6" x14ac:dyDescent="0.2">
      <c r="C7" t="s">
        <v>4</v>
      </c>
    </row>
    <row r="9" spans="2:6" x14ac:dyDescent="0.2">
      <c r="C9" s="74" t="s">
        <v>11</v>
      </c>
      <c r="D9" s="75"/>
      <c r="E9" s="76"/>
    </row>
    <row r="10" spans="2:6" x14ac:dyDescent="0.2">
      <c r="C10" s="71" t="s">
        <v>5</v>
      </c>
      <c r="D10" s="72"/>
      <c r="E10" s="3"/>
    </row>
    <row r="11" spans="2:6" x14ac:dyDescent="0.2">
      <c r="C11" s="79" t="s">
        <v>6</v>
      </c>
      <c r="D11" s="80"/>
      <c r="E11" s="4"/>
    </row>
    <row r="13" spans="2:6" x14ac:dyDescent="0.2">
      <c r="C13" s="74" t="s">
        <v>12</v>
      </c>
      <c r="D13" s="75"/>
      <c r="E13" s="76"/>
    </row>
    <row r="14" spans="2:6" x14ac:dyDescent="0.2">
      <c r="C14" s="71" t="s">
        <v>7</v>
      </c>
      <c r="D14" s="72"/>
      <c r="E14" s="73"/>
    </row>
    <row r="15" spans="2:6" x14ac:dyDescent="0.2">
      <c r="C15" s="71" t="s">
        <v>8</v>
      </c>
      <c r="D15" s="72"/>
      <c r="E15" s="73"/>
    </row>
    <row r="16" spans="2:6" x14ac:dyDescent="0.2">
      <c r="C16" s="71" t="s">
        <v>9</v>
      </c>
      <c r="D16" s="72"/>
      <c r="E16" s="73"/>
    </row>
    <row r="17" spans="3:8" x14ac:dyDescent="0.2">
      <c r="C17" s="6" t="s">
        <v>10</v>
      </c>
      <c r="D17" s="7"/>
      <c r="E17" s="4"/>
    </row>
    <row r="20" spans="3:8" x14ac:dyDescent="0.2">
      <c r="C20" s="70" t="s">
        <v>79</v>
      </c>
      <c r="D20" s="70"/>
      <c r="E20" s="70"/>
      <c r="F20" s="70"/>
      <c r="G20" s="70"/>
      <c r="H20" s="70"/>
    </row>
  </sheetData>
  <mergeCells count="10">
    <mergeCell ref="C2:E2"/>
    <mergeCell ref="C4:D4"/>
    <mergeCell ref="C9:E9"/>
    <mergeCell ref="C10:D10"/>
    <mergeCell ref="C11:D11"/>
    <mergeCell ref="C20:H20"/>
    <mergeCell ref="C16:E16"/>
    <mergeCell ref="C14:E14"/>
    <mergeCell ref="C15:E15"/>
    <mergeCell ref="C13:E13"/>
  </mergeCells>
  <hyperlinks>
    <hyperlink ref="B2" location="Sheet1!A1" display="BACK"/>
    <hyperlink ref="F2" location="Sheet3!A1" display="NEX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14" workbookViewId="0">
      <selection activeCell="F2" sqref="F2"/>
    </sheetView>
  </sheetViews>
  <sheetFormatPr baseColWidth="10" defaultRowHeight="16" x14ac:dyDescent="0.2"/>
  <cols>
    <col min="1" max="1" width="10.83203125" style="38"/>
    <col min="7" max="7" width="6.33203125" customWidth="1"/>
  </cols>
  <sheetData>
    <row r="1" spans="2:7" s="38" customFormat="1" x14ac:dyDescent="0.2"/>
    <row r="2" spans="2:7" s="38" customFormat="1" ht="19" x14ac:dyDescent="0.25">
      <c r="B2" s="55" t="s">
        <v>48</v>
      </c>
      <c r="C2" s="77" t="s">
        <v>0</v>
      </c>
      <c r="D2" s="68"/>
      <c r="E2" s="69"/>
      <c r="F2" s="54" t="s">
        <v>13</v>
      </c>
    </row>
    <row r="3" spans="2:7" s="38" customFormat="1" x14ac:dyDescent="0.2"/>
    <row r="4" spans="2:7" x14ac:dyDescent="0.2">
      <c r="C4" s="81" t="s">
        <v>3</v>
      </c>
      <c r="D4" s="81"/>
      <c r="E4" s="81"/>
    </row>
    <row r="5" spans="2:7" ht="17" thickBot="1" x14ac:dyDescent="0.25"/>
    <row r="6" spans="2:7" ht="17" thickBot="1" x14ac:dyDescent="0.25">
      <c r="C6" s="82" t="s">
        <v>14</v>
      </c>
      <c r="D6" s="82"/>
      <c r="E6" s="82"/>
      <c r="G6" s="9" t="s">
        <v>20</v>
      </c>
    </row>
    <row r="7" spans="2:7" ht="17" thickBot="1" x14ac:dyDescent="0.25"/>
    <row r="8" spans="2:7" ht="17" thickBot="1" x14ac:dyDescent="0.25">
      <c r="C8" t="s">
        <v>15</v>
      </c>
      <c r="G8" s="2"/>
    </row>
    <row r="9" spans="2:7" ht="17" thickBot="1" x14ac:dyDescent="0.25"/>
    <row r="10" spans="2:7" ht="17" thickBot="1" x14ac:dyDescent="0.25">
      <c r="C10" t="s">
        <v>16</v>
      </c>
      <c r="G10" s="2"/>
    </row>
    <row r="11" spans="2:7" x14ac:dyDescent="0.2">
      <c r="C11" t="s">
        <v>18</v>
      </c>
    </row>
    <row r="12" spans="2:7" ht="17" thickBot="1" x14ac:dyDescent="0.25"/>
    <row r="13" spans="2:7" ht="17" thickBot="1" x14ac:dyDescent="0.25">
      <c r="C13" t="s">
        <v>17</v>
      </c>
      <c r="G13" s="2"/>
    </row>
    <row r="14" spans="2:7" ht="17" thickBot="1" x14ac:dyDescent="0.25"/>
    <row r="15" spans="2:7" ht="17" thickBot="1" x14ac:dyDescent="0.25">
      <c r="C15" t="s">
        <v>19</v>
      </c>
      <c r="G15" s="2"/>
    </row>
    <row r="19" spans="3:8" x14ac:dyDescent="0.2">
      <c r="C19" s="18"/>
      <c r="D19" s="37"/>
      <c r="H19" s="37"/>
    </row>
  </sheetData>
  <mergeCells count="3">
    <mergeCell ref="C4:E4"/>
    <mergeCell ref="C6:E6"/>
    <mergeCell ref="C2:E2"/>
  </mergeCells>
  <hyperlinks>
    <hyperlink ref="F2" location="Sheet4!A1" display="NEXT"/>
    <hyperlink ref="B2" location="Sheet2!A1" display="BA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9" sqref="C9:D9"/>
    </sheetView>
  </sheetViews>
  <sheetFormatPr baseColWidth="10" defaultRowHeight="16" x14ac:dyDescent="0.2"/>
  <cols>
    <col min="1" max="1" width="10.83203125" style="38"/>
  </cols>
  <sheetData>
    <row r="1" spans="2:6" s="38" customFormat="1" x14ac:dyDescent="0.2"/>
    <row r="2" spans="2:6" s="38" customFormat="1" ht="19" x14ac:dyDescent="0.25">
      <c r="B2" s="55" t="s">
        <v>48</v>
      </c>
      <c r="C2" s="77" t="s">
        <v>0</v>
      </c>
      <c r="D2" s="68"/>
      <c r="E2" s="69"/>
      <c r="F2" s="55" t="s">
        <v>13</v>
      </c>
    </row>
    <row r="3" spans="2:6" s="38" customFormat="1" x14ac:dyDescent="0.2"/>
    <row r="4" spans="2:6" ht="19" x14ac:dyDescent="0.25">
      <c r="C4" s="78" t="s">
        <v>2</v>
      </c>
      <c r="D4" s="78"/>
    </row>
    <row r="5" spans="2:6" ht="17" thickBot="1" x14ac:dyDescent="0.25"/>
    <row r="6" spans="2:6" ht="17" thickBot="1" x14ac:dyDescent="0.25">
      <c r="C6" s="66" t="s">
        <v>21</v>
      </c>
      <c r="D6" s="65"/>
    </row>
    <row r="8" spans="2:6" ht="17" thickBot="1" x14ac:dyDescent="0.25"/>
    <row r="9" spans="2:6" ht="17" thickBot="1" x14ac:dyDescent="0.25">
      <c r="C9" s="66" t="s">
        <v>22</v>
      </c>
      <c r="D9" s="65"/>
    </row>
    <row r="12" spans="2:6" x14ac:dyDescent="0.2">
      <c r="B12" s="18"/>
      <c r="E12" s="18"/>
    </row>
  </sheetData>
  <mergeCells count="4">
    <mergeCell ref="C4:D4"/>
    <mergeCell ref="C6:D6"/>
    <mergeCell ref="C9:D9"/>
    <mergeCell ref="C2:E2"/>
  </mergeCells>
  <hyperlinks>
    <hyperlink ref="F2" location="Sheet5!A1" display="NEXT"/>
    <hyperlink ref="B2" location="Sheet3!A1" display="BACK"/>
    <hyperlink ref="C6" location="Sheet5!A1" display="Neurotoxicity"/>
    <hyperlink ref="D6" location="Sheet5!A1" display="Sheet5!A1"/>
    <hyperlink ref="C9" location="Sheet6!A1" display="Cardiotoxicity"/>
    <hyperlink ref="D9" location="Sheet6!A1" display="Sheet6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11" workbookViewId="0">
      <selection activeCell="B2" sqref="B2"/>
    </sheetView>
  </sheetViews>
  <sheetFormatPr baseColWidth="10" defaultRowHeight="16" x14ac:dyDescent="0.2"/>
  <cols>
    <col min="1" max="1" width="10.83203125" style="38"/>
  </cols>
  <sheetData>
    <row r="1" spans="2:10" s="38" customFormat="1" x14ac:dyDescent="0.2"/>
    <row r="2" spans="2:10" s="38" customFormat="1" ht="19" x14ac:dyDescent="0.25">
      <c r="B2" s="55" t="s">
        <v>48</v>
      </c>
      <c r="C2" s="77" t="s">
        <v>0</v>
      </c>
      <c r="D2" s="68"/>
      <c r="E2" s="69"/>
      <c r="F2" s="55" t="s">
        <v>13</v>
      </c>
    </row>
    <row r="3" spans="2:10" s="38" customFormat="1" x14ac:dyDescent="0.2"/>
    <row r="4" spans="2:10" ht="19" x14ac:dyDescent="0.25">
      <c r="C4" s="78" t="s">
        <v>2</v>
      </c>
      <c r="D4" s="78"/>
    </row>
    <row r="5" spans="2:10" ht="17" thickBot="1" x14ac:dyDescent="0.25"/>
    <row r="6" spans="2:10" ht="17" thickBot="1" x14ac:dyDescent="0.25">
      <c r="C6" t="s">
        <v>80</v>
      </c>
      <c r="E6" s="53">
        <v>1</v>
      </c>
    </row>
    <row r="8" spans="2:10" ht="19" x14ac:dyDescent="0.25">
      <c r="C8" s="91" t="s">
        <v>38</v>
      </c>
      <c r="D8" s="82"/>
      <c r="E8" s="82"/>
    </row>
    <row r="9" spans="2:10" x14ac:dyDescent="0.2">
      <c r="C9" s="92" t="s">
        <v>35</v>
      </c>
      <c r="D9" s="92"/>
      <c r="E9" s="92"/>
      <c r="F9" s="92"/>
      <c r="G9" s="92"/>
      <c r="H9" s="92"/>
    </row>
    <row r="12" spans="2:10" x14ac:dyDescent="0.2">
      <c r="C12" s="87" t="s">
        <v>24</v>
      </c>
      <c r="D12" s="88"/>
      <c r="E12" s="14" t="s">
        <v>27</v>
      </c>
      <c r="F12" s="14" t="s">
        <v>25</v>
      </c>
      <c r="G12" s="14" t="s">
        <v>26</v>
      </c>
      <c r="H12" s="14" t="s">
        <v>28</v>
      </c>
      <c r="I12" s="89" t="s">
        <v>33</v>
      </c>
      <c r="J12" s="90"/>
    </row>
    <row r="13" spans="2:10" x14ac:dyDescent="0.2">
      <c r="C13" s="83" t="s">
        <v>23</v>
      </c>
      <c r="D13" s="84"/>
      <c r="E13" s="12" t="s">
        <v>29</v>
      </c>
      <c r="F13" s="12">
        <v>0.05</v>
      </c>
      <c r="G13" s="12">
        <f>E6*F13</f>
        <v>0.05</v>
      </c>
      <c r="H13" s="12" t="s">
        <v>30</v>
      </c>
      <c r="I13" s="75" t="s">
        <v>34</v>
      </c>
      <c r="J13" s="76"/>
    </row>
    <row r="14" spans="2:10" x14ac:dyDescent="0.2">
      <c r="C14" s="85"/>
      <c r="D14" s="86"/>
      <c r="E14" s="13"/>
      <c r="F14" s="13"/>
      <c r="G14" s="13"/>
      <c r="H14" s="13"/>
      <c r="I14" s="7"/>
      <c r="J14" s="4"/>
    </row>
    <row r="15" spans="2:10" x14ac:dyDescent="0.2">
      <c r="C15" s="83" t="s">
        <v>31</v>
      </c>
      <c r="D15" s="84"/>
      <c r="E15" s="12" t="s">
        <v>29</v>
      </c>
      <c r="F15" s="12">
        <v>4</v>
      </c>
      <c r="G15" s="12">
        <f>E6*4</f>
        <v>4</v>
      </c>
      <c r="H15" s="12" t="s">
        <v>30</v>
      </c>
      <c r="I15" s="74" t="s">
        <v>34</v>
      </c>
      <c r="J15" s="76"/>
    </row>
    <row r="16" spans="2:10" x14ac:dyDescent="0.2">
      <c r="C16" s="85"/>
      <c r="D16" s="86"/>
      <c r="E16" s="13"/>
      <c r="F16" s="13"/>
      <c r="G16" s="13"/>
      <c r="H16" s="13"/>
      <c r="I16" s="6"/>
      <c r="J16" s="4"/>
    </row>
    <row r="17" spans="3:10" x14ac:dyDescent="0.2">
      <c r="C17" s="83" t="s">
        <v>32</v>
      </c>
      <c r="D17" s="84"/>
      <c r="E17" s="12" t="s">
        <v>29</v>
      </c>
      <c r="F17" s="12">
        <v>1</v>
      </c>
      <c r="G17" s="12">
        <f>F17*E6</f>
        <v>1</v>
      </c>
      <c r="H17" s="12" t="s">
        <v>30</v>
      </c>
      <c r="I17" s="74" t="s">
        <v>34</v>
      </c>
      <c r="J17" s="76"/>
    </row>
    <row r="18" spans="3:10" x14ac:dyDescent="0.2">
      <c r="C18" s="85"/>
      <c r="D18" s="86"/>
      <c r="E18" s="13"/>
      <c r="F18" s="13"/>
      <c r="G18" s="13"/>
      <c r="H18" s="13"/>
      <c r="I18" s="6"/>
      <c r="J18" s="4"/>
    </row>
    <row r="21" spans="3:10" x14ac:dyDescent="0.2">
      <c r="C21" s="18"/>
      <c r="I21" s="37"/>
    </row>
  </sheetData>
  <mergeCells count="12">
    <mergeCell ref="C2:E2"/>
    <mergeCell ref="I17:J17"/>
    <mergeCell ref="C13:D14"/>
    <mergeCell ref="C15:D16"/>
    <mergeCell ref="C17:D18"/>
    <mergeCell ref="C12:D12"/>
    <mergeCell ref="I12:J12"/>
    <mergeCell ref="C4:D4"/>
    <mergeCell ref="C8:E8"/>
    <mergeCell ref="I13:J13"/>
    <mergeCell ref="I15:J15"/>
    <mergeCell ref="C9:H9"/>
  </mergeCells>
  <hyperlinks>
    <hyperlink ref="F2" location="Sheet6!A1" display="NEXT"/>
    <hyperlink ref="B2" location="Sheet4!A1" display="BAC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:E10"/>
    </sheetView>
  </sheetViews>
  <sheetFormatPr baseColWidth="10" defaultRowHeight="16" x14ac:dyDescent="0.2"/>
  <cols>
    <col min="1" max="1" width="10.83203125" style="38"/>
  </cols>
  <sheetData>
    <row r="1" spans="2:6" s="38" customFormat="1" x14ac:dyDescent="0.2"/>
    <row r="2" spans="2:6" s="38" customFormat="1" ht="19" x14ac:dyDescent="0.25">
      <c r="B2" s="55" t="s">
        <v>48</v>
      </c>
      <c r="C2" s="77" t="s">
        <v>0</v>
      </c>
      <c r="D2" s="68"/>
      <c r="E2" s="69"/>
      <c r="F2" s="55" t="s">
        <v>13</v>
      </c>
    </row>
    <row r="3" spans="2:6" s="38" customFormat="1" x14ac:dyDescent="0.2"/>
    <row r="4" spans="2:6" ht="19" x14ac:dyDescent="0.25">
      <c r="C4" s="78" t="s">
        <v>2</v>
      </c>
      <c r="D4" s="78"/>
    </row>
    <row r="6" spans="2:6" x14ac:dyDescent="0.2">
      <c r="E6" s="16"/>
    </row>
    <row r="8" spans="2:6" ht="19" x14ac:dyDescent="0.25">
      <c r="C8" s="78" t="s">
        <v>36</v>
      </c>
      <c r="D8" s="93"/>
    </row>
    <row r="9" spans="2:6" ht="17" thickBot="1" x14ac:dyDescent="0.25"/>
    <row r="10" spans="2:6" ht="17" thickBot="1" x14ac:dyDescent="0.25">
      <c r="C10" s="66" t="s">
        <v>39</v>
      </c>
      <c r="D10" s="67"/>
      <c r="E10" s="65"/>
    </row>
    <row r="11" spans="2:6" ht="17" thickBot="1" x14ac:dyDescent="0.25"/>
    <row r="12" spans="2:6" ht="17" thickBot="1" x14ac:dyDescent="0.25">
      <c r="C12" s="66" t="s">
        <v>37</v>
      </c>
      <c r="D12" s="67"/>
      <c r="E12" s="65"/>
    </row>
    <row r="15" spans="2:6" x14ac:dyDescent="0.2">
      <c r="B15" s="37"/>
    </row>
  </sheetData>
  <mergeCells count="5">
    <mergeCell ref="C2:E2"/>
    <mergeCell ref="C4:D4"/>
    <mergeCell ref="C10:E10"/>
    <mergeCell ref="C12:E12"/>
    <mergeCell ref="C8:D8"/>
  </mergeCells>
  <hyperlinks>
    <hyperlink ref="F2" location="Sheet7!A1" display="NEXT"/>
    <hyperlink ref="B2" location="Sheet5!A1" display="BACK"/>
    <hyperlink ref="C10" location="Sheet7!A1" display="WITHOUT CIRCULATORY ARREST"/>
    <hyperlink ref="D10" location="Sheet7!A1" display="Sheet7!A1"/>
    <hyperlink ref="E10" location="Sheet7!A1" display="Sheet7!A1"/>
    <hyperlink ref="C12" location="Sheet8!A1" display="WITH CIRCULATORY ARREST"/>
    <hyperlink ref="D12" location="Sheet8!A1" display="Sheet8!A1"/>
    <hyperlink ref="E12" location="Sheet8!A1" display="Sheet8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92" workbookViewId="0">
      <selection activeCell="D24" sqref="D24:F24"/>
    </sheetView>
  </sheetViews>
  <sheetFormatPr baseColWidth="10" defaultRowHeight="16" x14ac:dyDescent="0.2"/>
  <cols>
    <col min="1" max="1" width="10.83203125" style="38"/>
    <col min="3" max="3" width="15.33203125" customWidth="1"/>
    <col min="4" max="4" width="12.1640625" customWidth="1"/>
    <col min="6" max="6" width="7.83203125" customWidth="1"/>
    <col min="7" max="7" width="15.5" customWidth="1"/>
    <col min="8" max="8" width="4.83203125" customWidth="1"/>
    <col min="9" max="9" width="14.33203125" customWidth="1"/>
  </cols>
  <sheetData>
    <row r="1" spans="2:13" x14ac:dyDescent="0.2">
      <c r="B1" s="37"/>
      <c r="G1" s="18"/>
    </row>
    <row r="2" spans="2:13" ht="19" x14ac:dyDescent="0.25">
      <c r="B2" s="55" t="s">
        <v>48</v>
      </c>
      <c r="C2" s="77" t="s">
        <v>0</v>
      </c>
      <c r="D2" s="68"/>
      <c r="E2" s="69"/>
      <c r="F2" s="55" t="s">
        <v>13</v>
      </c>
      <c r="G2" s="37"/>
    </row>
    <row r="4" spans="2:13" ht="19" x14ac:dyDescent="0.25">
      <c r="C4" s="78" t="s">
        <v>2</v>
      </c>
      <c r="D4" s="78"/>
    </row>
    <row r="5" spans="2:13" ht="17" thickBot="1" x14ac:dyDescent="0.25"/>
    <row r="6" spans="2:13" ht="17" thickBot="1" x14ac:dyDescent="0.25">
      <c r="C6" s="82" t="s">
        <v>80</v>
      </c>
      <c r="D6" s="82"/>
      <c r="E6" s="53">
        <v>10</v>
      </c>
    </row>
    <row r="8" spans="2:13" ht="19" x14ac:dyDescent="0.25">
      <c r="C8" s="48" t="s">
        <v>36</v>
      </c>
      <c r="D8" s="49"/>
      <c r="E8" s="50"/>
    </row>
    <row r="9" spans="2:13" x14ac:dyDescent="0.2">
      <c r="C9" s="51" t="s">
        <v>40</v>
      </c>
      <c r="D9" s="43"/>
      <c r="E9" s="44"/>
    </row>
    <row r="11" spans="2:13" x14ac:dyDescent="0.2">
      <c r="C11" s="17" t="s">
        <v>41</v>
      </c>
      <c r="D11" s="11"/>
      <c r="E11" s="5"/>
    </row>
    <row r="12" spans="2:13" x14ac:dyDescent="0.2">
      <c r="C12" s="71" t="s">
        <v>42</v>
      </c>
      <c r="D12" s="72"/>
      <c r="E12" s="73"/>
    </row>
    <row r="13" spans="2:13" x14ac:dyDescent="0.2">
      <c r="C13" s="71" t="s">
        <v>43</v>
      </c>
      <c r="D13" s="72"/>
      <c r="E13" s="73"/>
    </row>
    <row r="14" spans="2:13" x14ac:dyDescent="0.2">
      <c r="C14" s="79" t="s">
        <v>44</v>
      </c>
      <c r="D14" s="80"/>
      <c r="E14" s="95"/>
    </row>
    <row r="16" spans="2:13" ht="19" x14ac:dyDescent="0.25">
      <c r="C16" t="s">
        <v>57</v>
      </c>
      <c r="D16" s="61" t="s">
        <v>51</v>
      </c>
      <c r="E16" s="62" t="s">
        <v>29</v>
      </c>
      <c r="F16" s="61">
        <f>1*E6</f>
        <v>10</v>
      </c>
      <c r="G16" s="61" t="s">
        <v>50</v>
      </c>
      <c r="H16" s="15" t="s">
        <v>54</v>
      </c>
      <c r="I16" s="63">
        <f>E6*0.1</f>
        <v>1</v>
      </c>
      <c r="J16" s="61" t="s">
        <v>49</v>
      </c>
      <c r="K16" s="61" t="s">
        <v>52</v>
      </c>
      <c r="L16" s="61" t="s">
        <v>56</v>
      </c>
      <c r="M16" s="19"/>
    </row>
    <row r="17" spans="2:9" x14ac:dyDescent="0.2">
      <c r="D17" s="82" t="s">
        <v>53</v>
      </c>
      <c r="E17" s="82"/>
    </row>
    <row r="20" spans="2:9" ht="19" x14ac:dyDescent="0.25">
      <c r="C20" s="15" t="s">
        <v>58</v>
      </c>
      <c r="D20" s="94" t="s">
        <v>55</v>
      </c>
      <c r="E20" s="94"/>
      <c r="F20" s="94"/>
      <c r="G20" s="94"/>
      <c r="H20" s="94"/>
      <c r="I20" s="94"/>
    </row>
    <row r="21" spans="2:9" x14ac:dyDescent="0.2">
      <c r="D21" t="s">
        <v>59</v>
      </c>
    </row>
    <row r="22" spans="2:9" x14ac:dyDescent="0.2">
      <c r="D22" t="s">
        <v>60</v>
      </c>
    </row>
    <row r="23" spans="2:9" ht="17" thickBot="1" x14ac:dyDescent="0.25"/>
    <row r="24" spans="2:9" ht="17" thickBot="1" x14ac:dyDescent="0.25">
      <c r="C24" t="s">
        <v>46</v>
      </c>
      <c r="D24" s="66" t="s">
        <v>45</v>
      </c>
      <c r="E24" s="67"/>
      <c r="F24" s="65"/>
    </row>
    <row r="26" spans="2:9" x14ac:dyDescent="0.2">
      <c r="B26" s="16"/>
      <c r="G26" s="18"/>
    </row>
  </sheetData>
  <mergeCells count="9">
    <mergeCell ref="C2:E2"/>
    <mergeCell ref="D24:F24"/>
    <mergeCell ref="C6:D6"/>
    <mergeCell ref="D17:E17"/>
    <mergeCell ref="D20:I20"/>
    <mergeCell ref="C4:D4"/>
    <mergeCell ref="C12:E12"/>
    <mergeCell ref="C13:E13"/>
    <mergeCell ref="C14:E14"/>
  </mergeCells>
  <hyperlinks>
    <hyperlink ref="F2" location="Sheet8!A1" display="NEXT"/>
    <hyperlink ref="B2" location="Sheet6!A1" display="BACK"/>
    <hyperlink ref="D24" location="Sheet9!A1" display="IV LIPID EMULSION THERAPY"/>
    <hyperlink ref="E24" location="Sheet9!A1" display="Sheet9!A1"/>
    <hyperlink ref="F24" location="Sheet9!A1" display="Sheet9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" sqref="F2"/>
    </sheetView>
  </sheetViews>
  <sheetFormatPr baseColWidth="10" defaultRowHeight="16" x14ac:dyDescent="0.2"/>
  <cols>
    <col min="1" max="1" width="10.83203125" style="38"/>
    <col min="3" max="3" width="13" customWidth="1"/>
    <col min="4" max="4" width="11.83203125" customWidth="1"/>
    <col min="7" max="7" width="14.33203125" customWidth="1"/>
    <col min="9" max="10" width="11.33203125" customWidth="1"/>
  </cols>
  <sheetData>
    <row r="1" spans="2:6" s="38" customFormat="1" x14ac:dyDescent="0.2"/>
    <row r="2" spans="2:6" s="38" customFormat="1" ht="19" x14ac:dyDescent="0.25">
      <c r="B2" s="55" t="s">
        <v>48</v>
      </c>
      <c r="C2" s="77" t="s">
        <v>0</v>
      </c>
      <c r="D2" s="68"/>
      <c r="E2" s="69"/>
      <c r="F2" s="55" t="s">
        <v>13</v>
      </c>
    </row>
    <row r="3" spans="2:6" s="38" customFormat="1" x14ac:dyDescent="0.2"/>
    <row r="4" spans="2:6" ht="19" x14ac:dyDescent="0.25">
      <c r="C4" s="78" t="s">
        <v>2</v>
      </c>
      <c r="D4" s="78"/>
    </row>
    <row r="6" spans="2:6" x14ac:dyDescent="0.2">
      <c r="C6" s="82"/>
      <c r="D6" s="82"/>
      <c r="E6" s="16"/>
    </row>
    <row r="7" spans="2:6" ht="19" x14ac:dyDescent="0.25">
      <c r="C7" s="96" t="s">
        <v>36</v>
      </c>
      <c r="D7" s="97"/>
    </row>
    <row r="8" spans="2:6" x14ac:dyDescent="0.2">
      <c r="C8" s="51" t="s">
        <v>47</v>
      </c>
      <c r="D8" s="44"/>
    </row>
    <row r="10" spans="2:6" ht="19" x14ac:dyDescent="0.25">
      <c r="C10" t="s">
        <v>62</v>
      </c>
    </row>
    <row r="11" spans="2:6" ht="17" thickBot="1" x14ac:dyDescent="0.25"/>
    <row r="12" spans="2:6" ht="17" thickBot="1" x14ac:dyDescent="0.25">
      <c r="C12" t="s">
        <v>63</v>
      </c>
      <c r="D12" s="66" t="s">
        <v>61</v>
      </c>
      <c r="E12" s="65"/>
    </row>
  </sheetData>
  <mergeCells count="5">
    <mergeCell ref="C4:D4"/>
    <mergeCell ref="C7:D7"/>
    <mergeCell ref="C6:D6"/>
    <mergeCell ref="D12:E12"/>
    <mergeCell ref="C2:E2"/>
  </mergeCells>
  <hyperlinks>
    <hyperlink ref="D12" location="Sheet9!A1" display="INTRALIPID THERAPY"/>
    <hyperlink ref="E12" location="Sheet9!A1" display="Sheet9!A1"/>
    <hyperlink ref="B2" location="Sheet7!A1" display="BACK"/>
    <hyperlink ref="F2" location="Sheet9!A1" display="NEX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8" workbookViewId="0">
      <selection activeCell="C7" sqref="C7:H7"/>
    </sheetView>
  </sheetViews>
  <sheetFormatPr baseColWidth="10" defaultRowHeight="16" x14ac:dyDescent="0.2"/>
  <cols>
    <col min="1" max="1" width="10.83203125" style="38"/>
    <col min="3" max="3" width="15.5" customWidth="1"/>
    <col min="7" max="7" width="13.1640625" customWidth="1"/>
    <col min="8" max="8" width="12.1640625" customWidth="1"/>
  </cols>
  <sheetData>
    <row r="1" spans="2:10" s="38" customFormat="1" x14ac:dyDescent="0.2"/>
    <row r="2" spans="2:10" s="38" customFormat="1" ht="19" x14ac:dyDescent="0.25">
      <c r="B2" s="55" t="s">
        <v>48</v>
      </c>
      <c r="C2" s="77" t="s">
        <v>0</v>
      </c>
      <c r="D2" s="68"/>
      <c r="E2" s="98"/>
      <c r="F2" s="56" t="s">
        <v>81</v>
      </c>
    </row>
    <row r="3" spans="2:10" ht="17" thickBot="1" x14ac:dyDescent="0.25"/>
    <row r="4" spans="2:10" ht="20" thickBot="1" x14ac:dyDescent="0.3">
      <c r="C4" s="96" t="s">
        <v>61</v>
      </c>
      <c r="D4" s="97"/>
      <c r="F4" s="82" t="s">
        <v>80</v>
      </c>
      <c r="G4" s="82"/>
      <c r="H4" s="53">
        <v>10</v>
      </c>
    </row>
    <row r="5" spans="2:10" x14ac:dyDescent="0.2">
      <c r="C5" s="99" t="s">
        <v>78</v>
      </c>
      <c r="D5" s="100"/>
    </row>
    <row r="6" spans="2:10" x14ac:dyDescent="0.2">
      <c r="C6" s="81"/>
      <c r="D6" s="82"/>
    </row>
    <row r="7" spans="2:10" s="60" customFormat="1" x14ac:dyDescent="0.2">
      <c r="C7" s="89" t="s">
        <v>82</v>
      </c>
      <c r="D7" s="115"/>
      <c r="E7" s="115"/>
      <c r="F7" s="115"/>
      <c r="G7" s="115"/>
      <c r="H7" s="90"/>
    </row>
    <row r="8" spans="2:10" x14ac:dyDescent="0.2">
      <c r="C8" s="8"/>
    </row>
    <row r="9" spans="2:10" x14ac:dyDescent="0.2">
      <c r="C9" s="28" t="s">
        <v>64</v>
      </c>
      <c r="D9" s="29"/>
      <c r="E9" s="29"/>
      <c r="F9" s="29"/>
      <c r="G9" s="29"/>
    </row>
    <row r="10" spans="2:10" x14ac:dyDescent="0.2">
      <c r="B10" s="16"/>
      <c r="C10" s="108"/>
      <c r="D10" s="109"/>
      <c r="E10" s="35"/>
      <c r="F10" s="35"/>
      <c r="G10" s="35"/>
    </row>
    <row r="11" spans="2:10" ht="19" x14ac:dyDescent="0.25">
      <c r="B11" s="30"/>
      <c r="C11" s="57" t="s">
        <v>65</v>
      </c>
      <c r="D11" s="58" t="s">
        <v>29</v>
      </c>
      <c r="E11" s="59">
        <f>H4*1.5</f>
        <v>15</v>
      </c>
      <c r="F11" s="59" t="s">
        <v>49</v>
      </c>
      <c r="G11" s="33" t="s">
        <v>70</v>
      </c>
    </row>
    <row r="12" spans="2:10" x14ac:dyDescent="0.2">
      <c r="B12" s="30"/>
      <c r="C12" s="31" t="s">
        <v>66</v>
      </c>
      <c r="D12" s="32"/>
      <c r="E12" s="32"/>
      <c r="F12" s="32"/>
      <c r="G12" s="34"/>
      <c r="H12" s="42"/>
    </row>
    <row r="13" spans="2:10" x14ac:dyDescent="0.2">
      <c r="C13" s="32"/>
      <c r="D13" s="32"/>
      <c r="E13" s="32"/>
      <c r="F13" s="32"/>
      <c r="G13" s="32"/>
      <c r="J13" s="16"/>
    </row>
    <row r="14" spans="2:10" ht="19" x14ac:dyDescent="0.25">
      <c r="B14" s="30"/>
      <c r="C14" s="57" t="s">
        <v>67</v>
      </c>
      <c r="D14" s="58" t="s">
        <v>29</v>
      </c>
      <c r="E14" s="59">
        <f>H4*15</f>
        <v>150</v>
      </c>
      <c r="F14" s="59" t="s">
        <v>49</v>
      </c>
      <c r="G14" s="33" t="s">
        <v>69</v>
      </c>
    </row>
    <row r="15" spans="2:10" x14ac:dyDescent="0.2">
      <c r="B15" s="30"/>
      <c r="C15" s="31" t="s">
        <v>68</v>
      </c>
      <c r="D15" s="32"/>
      <c r="E15" s="32"/>
      <c r="F15" s="32"/>
      <c r="G15" s="34"/>
      <c r="H15" s="16"/>
    </row>
    <row r="17" spans="1:10" x14ac:dyDescent="0.2">
      <c r="C17" s="40"/>
      <c r="D17" s="40"/>
      <c r="E17" s="40"/>
      <c r="F17" s="40"/>
      <c r="G17" s="40"/>
      <c r="H17" s="39"/>
      <c r="I17" s="39"/>
    </row>
    <row r="18" spans="1:10" s="1" customFormat="1" x14ac:dyDescent="0.2">
      <c r="A18" s="38"/>
    </row>
    <row r="19" spans="1:10" x14ac:dyDescent="0.2">
      <c r="C19" s="110" t="s">
        <v>71</v>
      </c>
      <c r="D19" s="111"/>
      <c r="E19" s="20"/>
      <c r="F19" s="20"/>
      <c r="G19" s="20"/>
    </row>
    <row r="20" spans="1:10" x14ac:dyDescent="0.2">
      <c r="C20" s="20"/>
      <c r="D20" s="20"/>
      <c r="E20" s="20"/>
      <c r="F20" s="20"/>
      <c r="G20" s="20"/>
    </row>
    <row r="21" spans="1:10" x14ac:dyDescent="0.2">
      <c r="C21" s="20" t="s">
        <v>72</v>
      </c>
      <c r="D21" s="20"/>
      <c r="E21" s="20"/>
      <c r="F21" s="20"/>
      <c r="G21" s="20"/>
    </row>
    <row r="22" spans="1:10" x14ac:dyDescent="0.2">
      <c r="C22" s="23"/>
      <c r="D22" s="24"/>
      <c r="E22" s="24"/>
      <c r="F22" s="24"/>
      <c r="G22" s="25"/>
    </row>
    <row r="23" spans="1:10" x14ac:dyDescent="0.2">
      <c r="C23" s="112" t="s">
        <v>73</v>
      </c>
      <c r="D23" s="113"/>
      <c r="E23" s="113"/>
      <c r="F23" s="113"/>
      <c r="G23" s="114"/>
    </row>
    <row r="24" spans="1:10" x14ac:dyDescent="0.2">
      <c r="C24" s="103" t="s">
        <v>74</v>
      </c>
      <c r="D24" s="104"/>
      <c r="E24" s="104"/>
      <c r="F24" s="104"/>
      <c r="G24" s="105"/>
    </row>
    <row r="25" spans="1:10" x14ac:dyDescent="0.2">
      <c r="C25" s="21"/>
      <c r="D25" s="21"/>
      <c r="E25" s="21"/>
      <c r="F25" s="21"/>
      <c r="G25" s="21"/>
    </row>
    <row r="26" spans="1:10" x14ac:dyDescent="0.2">
      <c r="C26" s="106" t="s">
        <v>76</v>
      </c>
      <c r="D26" s="107"/>
      <c r="E26" s="26">
        <f>30* H4</f>
        <v>300</v>
      </c>
      <c r="F26" s="26" t="s">
        <v>49</v>
      </c>
      <c r="G26" s="27" t="s">
        <v>69</v>
      </c>
    </row>
    <row r="27" spans="1:10" x14ac:dyDescent="0.2">
      <c r="C27" s="103" t="s">
        <v>75</v>
      </c>
      <c r="D27" s="104"/>
      <c r="E27" s="104"/>
      <c r="F27" s="104"/>
      <c r="G27" s="105"/>
    </row>
    <row r="30" spans="1:10" ht="19" x14ac:dyDescent="0.25">
      <c r="C30" s="101" t="s">
        <v>77</v>
      </c>
      <c r="D30" s="102"/>
      <c r="E30" s="102"/>
      <c r="F30" s="102"/>
      <c r="G30" s="102"/>
      <c r="H30" s="41">
        <f>H4*12</f>
        <v>120</v>
      </c>
      <c r="I30" s="41" t="s">
        <v>49</v>
      </c>
      <c r="J30" s="22"/>
    </row>
  </sheetData>
  <mergeCells count="13">
    <mergeCell ref="C2:E2"/>
    <mergeCell ref="C5:D5"/>
    <mergeCell ref="C30:G30"/>
    <mergeCell ref="C27:G27"/>
    <mergeCell ref="C26:D26"/>
    <mergeCell ref="C4:D4"/>
    <mergeCell ref="C10:D10"/>
    <mergeCell ref="F4:G4"/>
    <mergeCell ref="C6:D6"/>
    <mergeCell ref="C19:D19"/>
    <mergeCell ref="C24:G24"/>
    <mergeCell ref="C23:G23"/>
    <mergeCell ref="C7:H7"/>
  </mergeCells>
  <hyperlinks>
    <hyperlink ref="B2" location="Sheet8!A1" display="BACK"/>
    <hyperlink ref="F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Tan</dc:creator>
  <cp:lastModifiedBy>Jo Tan</cp:lastModifiedBy>
  <dcterms:created xsi:type="dcterms:W3CDTF">2016-10-02T05:19:59Z</dcterms:created>
  <dcterms:modified xsi:type="dcterms:W3CDTF">2016-11-21T03:12:13Z</dcterms:modified>
</cp:coreProperties>
</file>