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2022\SolutionLearn10\"/>
    </mc:Choice>
  </mc:AlternateContent>
  <xr:revisionPtr revIDLastSave="0" documentId="13_ncr:1_{F498A3E5-4479-4984-8395-7F1F07CF3B4C}" xr6:coauthVersionLast="47" xr6:coauthVersionMax="47" xr10:uidLastSave="{00000000-0000-0000-0000-000000000000}"/>
  <bookViews>
    <workbookView xWindow="-120" yWindow="-120" windowWidth="29040" windowHeight="15840" xr2:uid="{589C2F18-10DB-4ADF-A616-1BD7903450CE}"/>
  </bookViews>
  <sheets>
    <sheet name="Отскок" sheetId="1" r:id="rId1"/>
    <sheet name="Бита" sheetId="3" r:id="rId2"/>
    <sheet name="Мяч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G16" i="1"/>
  <c r="G17" i="1"/>
  <c r="G18" i="1"/>
  <c r="G15" i="1"/>
  <c r="F18" i="1"/>
  <c r="H18" i="1" s="1"/>
  <c r="F17" i="1"/>
  <c r="H17" i="1" s="1"/>
  <c r="F16" i="1"/>
  <c r="H16" i="1" s="1"/>
  <c r="F15" i="1"/>
  <c r="H15" i="1" s="1"/>
  <c r="F12" i="1"/>
  <c r="H12" i="1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3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F4" i="2"/>
  <c r="E4" i="2"/>
  <c r="F13" i="1"/>
  <c r="D13" i="1"/>
  <c r="C13" i="1"/>
  <c r="B13" i="1"/>
  <c r="A13" i="1"/>
  <c r="G13" i="1" s="1"/>
  <c r="G12" i="1"/>
  <c r="D12" i="1"/>
  <c r="C12" i="1"/>
  <c r="B12" i="1"/>
  <c r="A12" i="1"/>
  <c r="G11" i="1"/>
  <c r="G10" i="1"/>
  <c r="C11" i="1"/>
  <c r="D11" i="1"/>
  <c r="B11" i="1"/>
  <c r="A11" i="1"/>
  <c r="D10" i="1"/>
  <c r="C10" i="1"/>
  <c r="B10" i="1"/>
  <c r="A10" i="1"/>
  <c r="H3" i="1"/>
  <c r="H4" i="1"/>
  <c r="H5" i="1"/>
  <c r="H2" i="1"/>
  <c r="G3" i="1"/>
  <c r="G4" i="1"/>
  <c r="G5" i="1"/>
  <c r="G2" i="1"/>
  <c r="F4" i="1"/>
  <c r="F5" i="1"/>
  <c r="F2" i="1"/>
  <c r="E3" i="1"/>
  <c r="F3" i="1" s="1"/>
  <c r="E4" i="1"/>
  <c r="E5" i="1"/>
  <c r="E2" i="1"/>
  <c r="D5" i="1"/>
  <c r="D4" i="1"/>
  <c r="D3" i="1"/>
  <c r="D2" i="1"/>
  <c r="H13" i="1" l="1"/>
  <c r="F11" i="1"/>
  <c r="H11" i="1" s="1"/>
  <c r="F10" i="1"/>
  <c r="H10" i="1" s="1"/>
</calcChain>
</file>

<file path=xl/sharedStrings.xml><?xml version="1.0" encoding="utf-8"?>
<sst xmlns="http://schemas.openxmlformats.org/spreadsheetml/2006/main" count="24" uniqueCount="15">
  <si>
    <t>ax</t>
  </si>
  <si>
    <t>bx</t>
  </si>
  <si>
    <t>ay</t>
  </si>
  <si>
    <t>by</t>
  </si>
  <si>
    <t>угол</t>
  </si>
  <si>
    <t>x</t>
  </si>
  <si>
    <t>y</t>
  </si>
  <si>
    <t>Коллизии</t>
  </si>
  <si>
    <t>Центр</t>
  </si>
  <si>
    <t>Точка</t>
  </si>
  <si>
    <t>Вектор</t>
  </si>
  <si>
    <t>Пиксель</t>
  </si>
  <si>
    <t>Градус</t>
  </si>
  <si>
    <t>Радиан</t>
  </si>
  <si>
    <t>Коррекция угла мяча при ударе о биту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</si>
</sst>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28B0-E490-47CF-A715-8199D10AC974}">
  <dimension ref="A1:I18"/>
  <sheetViews>
    <sheetView tabSelected="1" workbookViewId="0">
      <selection activeCell="I18" sqref="I18"/>
    </sheetView>
  </sheetViews>
  <sheetFormatPr defaultRowHeight="15" x14ac:dyDescent="0.25"/>
  <sheetData>
    <row r="1" spans="1:9" x14ac:dyDescent="0.25">
      <c r="A1" s="1" t="s">
        <v>5</v>
      </c>
      <c r="B1" s="1" t="s">
        <v>6</v>
      </c>
      <c r="D1" s="4" t="s">
        <v>4</v>
      </c>
      <c r="E1" s="4"/>
      <c r="F1" s="4"/>
      <c r="G1" s="1" t="s">
        <v>5</v>
      </c>
      <c r="H1" s="1" t="s">
        <v>6</v>
      </c>
    </row>
    <row r="2" spans="1:9" x14ac:dyDescent="0.25">
      <c r="A2">
        <v>10</v>
      </c>
      <c r="B2">
        <v>10</v>
      </c>
      <c r="D2">
        <f>ACOS(A2/SQRT(A2*A2+B2*B2))</f>
        <v>0.78539816339744828</v>
      </c>
      <c r="E2">
        <f>ACOS(A2/SQRT(A2*A2+B2*B2)) * IF(B2&gt;=0,1,-1) + IF(B2&gt;=0,0,PI()*2)</f>
        <v>0.78539816339744828</v>
      </c>
      <c r="F2">
        <f>180/PI()*E2</f>
        <v>45</v>
      </c>
      <c r="G2">
        <f>SQRT(A2*A2+B2*B2)*COS(E2)</f>
        <v>10.000000000000002</v>
      </c>
      <c r="H2">
        <f>SQRT(A2*A2+B2*B2)*SIN(E2)</f>
        <v>10</v>
      </c>
    </row>
    <row r="3" spans="1:9" x14ac:dyDescent="0.25">
      <c r="A3">
        <v>-10</v>
      </c>
      <c r="B3">
        <v>10</v>
      </c>
      <c r="D3">
        <f>ACOS(A3/SQRT(A3*A3+B3*B3))</f>
        <v>2.3561944901923448</v>
      </c>
      <c r="E3">
        <f>ACOS(A3/SQRT(A3*A3+B3*B3)) * IF(B3&gt;=0,1,-1) + IF(B3&gt;=0,0,PI()*2)</f>
        <v>2.3561944901923448</v>
      </c>
      <c r="F3">
        <f t="shared" ref="F3:F5" si="0">180/PI()*E3</f>
        <v>135</v>
      </c>
      <c r="G3">
        <f t="shared" ref="G3:G5" si="1">SQRT(A3*A3+B3*B3)*COS(E3)</f>
        <v>-10</v>
      </c>
      <c r="H3">
        <f t="shared" ref="H3:H5" si="2">SQRT(A3*A3+B3*B3)*SIN(E3)</f>
        <v>10.000000000000002</v>
      </c>
    </row>
    <row r="4" spans="1:9" x14ac:dyDescent="0.25">
      <c r="A4">
        <v>-10</v>
      </c>
      <c r="B4">
        <v>-10</v>
      </c>
      <c r="D4">
        <f>ACOS(A4/SQRT(A4*A4+B4*B4))</f>
        <v>2.3561944901923448</v>
      </c>
      <c r="E4">
        <f>ACOS(A4/SQRT(A4*A4+B4*B4)) * IF(B4&gt;=0,1,-1) + IF(B4&gt;=0,0,PI()*2)</f>
        <v>3.9269908169872414</v>
      </c>
      <c r="F4">
        <f t="shared" si="0"/>
        <v>225</v>
      </c>
      <c r="G4">
        <f t="shared" si="1"/>
        <v>-10.000000000000002</v>
      </c>
      <c r="H4">
        <f t="shared" si="2"/>
        <v>-10</v>
      </c>
    </row>
    <row r="5" spans="1:9" x14ac:dyDescent="0.25">
      <c r="A5">
        <v>10</v>
      </c>
      <c r="B5">
        <v>-10</v>
      </c>
      <c r="D5">
        <f>ACOS(A5/SQRT(A5*A5+B5*B5))</f>
        <v>0.78539816339744828</v>
      </c>
      <c r="E5">
        <f>ACOS(A5/SQRT(A5*A5+B5*B5)) * IF(B5&gt;=0,1,-1) + IF(B5&gt;=0,0,PI()*2)</f>
        <v>5.497787143782138</v>
      </c>
      <c r="F5">
        <f t="shared" si="0"/>
        <v>315</v>
      </c>
      <c r="G5">
        <f t="shared" si="1"/>
        <v>9.9999999999999982</v>
      </c>
      <c r="H5">
        <f t="shared" si="2"/>
        <v>-10.000000000000002</v>
      </c>
    </row>
    <row r="9" spans="1:9" x14ac:dyDescent="0.25">
      <c r="A9" s="1" t="s">
        <v>0</v>
      </c>
      <c r="B9" s="1" t="s">
        <v>2</v>
      </c>
      <c r="C9" s="1" t="s">
        <v>1</v>
      </c>
      <c r="D9" s="1" t="s">
        <v>3</v>
      </c>
      <c r="E9" s="1"/>
      <c r="F9" s="4" t="s">
        <v>4</v>
      </c>
      <c r="G9" s="4"/>
      <c r="H9" s="4"/>
    </row>
    <row r="10" spans="1:9" x14ac:dyDescent="0.25">
      <c r="A10">
        <f>230.8209-205</f>
        <v>25.820899999999995</v>
      </c>
      <c r="B10">
        <f>193.5621-145</f>
        <v>48.562099999999987</v>
      </c>
      <c r="C10">
        <f>205-157.3686</f>
        <v>47.631400000000014</v>
      </c>
      <c r="D10">
        <f>145-117.5</f>
        <v>27.5</v>
      </c>
      <c r="F10">
        <f>ACOS((A10*C10+B10*D10)/((SQRT(A10*A10+B10*B10)*SQRT(C10*C10+D10*D10))))</f>
        <v>0.55850581290464651</v>
      </c>
      <c r="G10">
        <f>((A10*C10+B10*D10)/((SQRT(A10*A10+B10*B10)*SQRT(C10*C10+D10*D10))))</f>
        <v>0.84804785649162895</v>
      </c>
      <c r="H10">
        <f>180/PI()*F10</f>
        <v>32.000025912959437</v>
      </c>
    </row>
    <row r="11" spans="1:9" x14ac:dyDescent="0.25">
      <c r="A11">
        <f>259.9665-205</f>
        <v>54.966499999999996</v>
      </c>
      <c r="B11">
        <f>143.0805-145</f>
        <v>-1.9194999999999993</v>
      </c>
      <c r="C11">
        <f>205-157.3686</f>
        <v>47.631400000000014</v>
      </c>
      <c r="D11">
        <f>145-117.5</f>
        <v>27.5</v>
      </c>
      <c r="F11">
        <f>ACOS((A11*C11+B11*D11)/((SQRT(A11*A11+B11*B11)*SQRT(C11*C11+D11*D11))))</f>
        <v>0.55850583538426757</v>
      </c>
      <c r="G11">
        <f>((A11*C11+B11*D11)/((SQRT(A11*A11+B11*B11)*SQRT(C11*C11+D11*D11))))</f>
        <v>0.84804784457923588</v>
      </c>
      <c r="H11">
        <f>180/PI()*F11</f>
        <v>32.000027200946846</v>
      </c>
    </row>
    <row r="12" spans="1:9" x14ac:dyDescent="0.25">
      <c r="A12">
        <f>230.8209-205</f>
        <v>25.820899999999995</v>
      </c>
      <c r="B12">
        <f>193.5621-145</f>
        <v>48.562099999999987</v>
      </c>
      <c r="C12">
        <f>205-157.3686</f>
        <v>47.631400000000014</v>
      </c>
      <c r="D12">
        <f>145-117.5</f>
        <v>27.5</v>
      </c>
      <c r="F12">
        <f>ASIN((A12*D12-B12*C12)/((SQRT(A12*A12+B12*B12)*SQRT(C12*C12+D12*D12))))</f>
        <v>-0.55850581290464674</v>
      </c>
      <c r="G12">
        <f>((A12*C12+B12*D12)/((SQRT(A12*A12+B12*B12)*SQRT(C12*C12+D12*D12))))</f>
        <v>0.84804785649162895</v>
      </c>
      <c r="H12">
        <f>180/PI()*F12</f>
        <v>-32.000025912959444</v>
      </c>
    </row>
    <row r="13" spans="1:9" x14ac:dyDescent="0.25">
      <c r="A13">
        <f>259.9665-205</f>
        <v>54.966499999999996</v>
      </c>
      <c r="B13">
        <f>143.0805-145</f>
        <v>-1.9194999999999993</v>
      </c>
      <c r="C13">
        <f>205-157.3686</f>
        <v>47.631400000000014</v>
      </c>
      <c r="D13">
        <f>145-117.5</f>
        <v>27.5</v>
      </c>
      <c r="F13">
        <f>ASIN((A13*D13-B13*C13)/((SQRT(A13*A13+B13*B13)*SQRT(C13*C13+D13*D13))))</f>
        <v>0.55850583538426757</v>
      </c>
      <c r="G13">
        <f>((A13*C13+B13*D13)/((SQRT(A13*A13+B13*B13)*SQRT(C13*C13+D13*D13))))</f>
        <v>0.84804784457923588</v>
      </c>
      <c r="H13">
        <f>180/PI()*F13</f>
        <v>32.000027200946846</v>
      </c>
    </row>
    <row r="15" spans="1:9" x14ac:dyDescent="0.25">
      <c r="A15">
        <v>20</v>
      </c>
      <c r="B15">
        <v>10</v>
      </c>
      <c r="F15">
        <f>ASIN((-B15)/(SQRT(A15*A15+B15*B15)))</f>
        <v>-0.46364760900080609</v>
      </c>
      <c r="G15">
        <f>ASIN((A15)/(SQRT(A15*A15+B15*B15)))</f>
        <v>1.1071487177940904</v>
      </c>
      <c r="H15">
        <f t="shared" ref="H15:I18" si="3">180/PI()*F15</f>
        <v>-26.56505117707799</v>
      </c>
      <c r="I15">
        <f t="shared" si="3"/>
        <v>63.43494882292201</v>
      </c>
    </row>
    <row r="16" spans="1:9" x14ac:dyDescent="0.25">
      <c r="A16">
        <v>-20</v>
      </c>
      <c r="B16">
        <v>10</v>
      </c>
      <c r="F16">
        <f t="shared" ref="F16:F18" si="4">ASIN((-B16)/(SQRT(A16*A16+B16*B16)))</f>
        <v>-0.46364760900080609</v>
      </c>
      <c r="G16">
        <f t="shared" ref="G16:G18" si="5">ASIN((A16)/(SQRT(A16*A16+B16*B16)))</f>
        <v>-1.1071487177940902</v>
      </c>
      <c r="H16">
        <f t="shared" si="3"/>
        <v>-26.56505117707799</v>
      </c>
      <c r="I16">
        <f t="shared" si="3"/>
        <v>-63.434948822921996</v>
      </c>
    </row>
    <row r="17" spans="1:9" x14ac:dyDescent="0.25">
      <c r="A17">
        <v>-20</v>
      </c>
      <c r="B17">
        <v>-10</v>
      </c>
      <c r="F17">
        <f t="shared" si="4"/>
        <v>0.46364760900080609</v>
      </c>
      <c r="G17">
        <f t="shared" si="5"/>
        <v>-1.1071487177940902</v>
      </c>
      <c r="H17">
        <f t="shared" si="3"/>
        <v>26.56505117707799</v>
      </c>
      <c r="I17">
        <f t="shared" si="3"/>
        <v>-63.434948822921996</v>
      </c>
    </row>
    <row r="18" spans="1:9" x14ac:dyDescent="0.25">
      <c r="A18">
        <v>20</v>
      </c>
      <c r="B18">
        <v>-10</v>
      </c>
      <c r="F18">
        <f t="shared" si="4"/>
        <v>0.46364760900080609</v>
      </c>
      <c r="G18">
        <f t="shared" si="5"/>
        <v>1.1071487177940904</v>
      </c>
      <c r="H18">
        <f t="shared" si="3"/>
        <v>26.56505117707799</v>
      </c>
      <c r="I18">
        <f t="shared" si="3"/>
        <v>63.43494882292201</v>
      </c>
    </row>
  </sheetData>
  <mergeCells count="2">
    <mergeCell ref="D1:F1"/>
    <mergeCell ref="F9:H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36082-2572-42BA-B30D-8EAE399A6470}">
  <dimension ref="A1:E86"/>
  <sheetViews>
    <sheetView workbookViewId="0">
      <selection activeCell="L34" sqref="L34"/>
    </sheetView>
  </sheetViews>
  <sheetFormatPr defaultRowHeight="15" x14ac:dyDescent="0.25"/>
  <sheetData>
    <row r="1" spans="1:5" x14ac:dyDescent="0.25">
      <c r="A1" s="1" t="s">
        <v>14</v>
      </c>
    </row>
    <row r="2" spans="1:5" x14ac:dyDescent="0.25">
      <c r="A2" s="1" t="s">
        <v>11</v>
      </c>
      <c r="B2" s="1" t="s">
        <v>12</v>
      </c>
      <c r="C2" s="1" t="s">
        <v>13</v>
      </c>
    </row>
    <row r="3" spans="1:5" x14ac:dyDescent="0.25">
      <c r="A3">
        <v>8</v>
      </c>
      <c r="B3">
        <v>-70</v>
      </c>
      <c r="C3">
        <f>PI()/180*B3</f>
        <v>-1.2217304763960306</v>
      </c>
      <c r="E3" t="str">
        <f>CONCATENATE("{",A3,", ",C3,"f },")</f>
        <v>{8, -1,22173047639603f },</v>
      </c>
    </row>
    <row r="4" spans="1:5" x14ac:dyDescent="0.25">
      <c r="A4">
        <v>9</v>
      </c>
      <c r="B4">
        <v>-68</v>
      </c>
      <c r="C4">
        <f t="shared" ref="C4:C67" si="0">PI()/180*B4</f>
        <v>-1.1868238913561442</v>
      </c>
      <c r="E4" t="str">
        <f t="shared" ref="E4:E67" si="1">CONCATENATE("{",A4,", ",C4,"f },")</f>
        <v>{9, -1,18682389135614f },</v>
      </c>
    </row>
    <row r="5" spans="1:5" x14ac:dyDescent="0.25">
      <c r="A5">
        <v>10</v>
      </c>
      <c r="B5">
        <v>-66</v>
      </c>
      <c r="C5">
        <f t="shared" si="0"/>
        <v>-1.1519173063162575</v>
      </c>
      <c r="E5" t="str">
        <f t="shared" si="1"/>
        <v>{10, -1,15191730631626f },</v>
      </c>
    </row>
    <row r="6" spans="1:5" x14ac:dyDescent="0.25">
      <c r="A6">
        <v>11</v>
      </c>
      <c r="B6">
        <v>-64</v>
      </c>
      <c r="C6">
        <f t="shared" si="0"/>
        <v>-1.1170107212763709</v>
      </c>
      <c r="E6" t="str">
        <f t="shared" si="1"/>
        <v>{11, -1,11701072127637f },</v>
      </c>
    </row>
    <row r="7" spans="1:5" x14ac:dyDescent="0.25">
      <c r="A7">
        <v>12</v>
      </c>
      <c r="B7">
        <v>-62</v>
      </c>
      <c r="C7">
        <f t="shared" si="0"/>
        <v>-1.0821041362364843</v>
      </c>
      <c r="E7" t="str">
        <f t="shared" si="1"/>
        <v>{12, -1,08210413623648f },</v>
      </c>
    </row>
    <row r="8" spans="1:5" x14ac:dyDescent="0.25">
      <c r="A8">
        <v>13</v>
      </c>
      <c r="B8">
        <v>-60</v>
      </c>
      <c r="C8">
        <f t="shared" si="0"/>
        <v>-1.0471975511965976</v>
      </c>
      <c r="E8" t="str">
        <f t="shared" si="1"/>
        <v>{13, -1,0471975511966f },</v>
      </c>
    </row>
    <row r="9" spans="1:5" x14ac:dyDescent="0.25">
      <c r="A9">
        <v>14</v>
      </c>
      <c r="B9">
        <v>-58</v>
      </c>
      <c r="C9">
        <f t="shared" si="0"/>
        <v>-1.0122909661567112</v>
      </c>
      <c r="E9" t="str">
        <f t="shared" si="1"/>
        <v>{14, -1,01229096615671f },</v>
      </c>
    </row>
    <row r="10" spans="1:5" x14ac:dyDescent="0.25">
      <c r="A10">
        <v>15</v>
      </c>
      <c r="B10">
        <v>-56</v>
      </c>
      <c r="C10">
        <f t="shared" si="0"/>
        <v>-0.97738438111682457</v>
      </c>
      <c r="E10" t="str">
        <f t="shared" si="1"/>
        <v>{15, -0,977384381116825f },</v>
      </c>
    </row>
    <row r="11" spans="1:5" x14ac:dyDescent="0.25">
      <c r="A11">
        <v>16</v>
      </c>
      <c r="B11">
        <v>-54</v>
      </c>
      <c r="C11">
        <f t="shared" si="0"/>
        <v>-0.94247779607693793</v>
      </c>
      <c r="E11" t="str">
        <f t="shared" si="1"/>
        <v>{16, -0,942477796076938f },</v>
      </c>
    </row>
    <row r="12" spans="1:5" x14ac:dyDescent="0.25">
      <c r="A12">
        <v>17</v>
      </c>
      <c r="B12">
        <v>-52</v>
      </c>
      <c r="C12">
        <f t="shared" si="0"/>
        <v>-0.90757121103705141</v>
      </c>
      <c r="E12" t="str">
        <f t="shared" si="1"/>
        <v>{17, -0,907571211037051f },</v>
      </c>
    </row>
    <row r="13" spans="1:5" x14ac:dyDescent="0.25">
      <c r="A13">
        <v>18</v>
      </c>
      <c r="B13">
        <v>-50</v>
      </c>
      <c r="C13">
        <f t="shared" si="0"/>
        <v>-0.87266462599716477</v>
      </c>
      <c r="E13" t="str">
        <f t="shared" si="1"/>
        <v>{18, -0,872664625997165f },</v>
      </c>
    </row>
    <row r="14" spans="1:5" x14ac:dyDescent="0.25">
      <c r="A14">
        <v>19</v>
      </c>
      <c r="B14">
        <v>-48</v>
      </c>
      <c r="C14">
        <f t="shared" si="0"/>
        <v>-0.83775804095727824</v>
      </c>
      <c r="E14" t="str">
        <f t="shared" si="1"/>
        <v>{19, -0,837758040957278f },</v>
      </c>
    </row>
    <row r="15" spans="1:5" x14ac:dyDescent="0.25">
      <c r="A15">
        <v>20</v>
      </c>
      <c r="B15">
        <v>-46</v>
      </c>
      <c r="C15">
        <f t="shared" si="0"/>
        <v>-0.8028514559173916</v>
      </c>
      <c r="E15" t="str">
        <f t="shared" si="1"/>
        <v>{20, -0,802851455917392f },</v>
      </c>
    </row>
    <row r="16" spans="1:5" x14ac:dyDescent="0.25">
      <c r="A16">
        <v>21</v>
      </c>
      <c r="B16">
        <v>-44</v>
      </c>
      <c r="C16">
        <f t="shared" si="0"/>
        <v>-0.76794487087750496</v>
      </c>
      <c r="E16" t="str">
        <f t="shared" si="1"/>
        <v>{21, -0,767944870877505f },</v>
      </c>
    </row>
    <row r="17" spans="1:5" x14ac:dyDescent="0.25">
      <c r="A17">
        <v>22</v>
      </c>
      <c r="B17">
        <v>-42</v>
      </c>
      <c r="C17">
        <f t="shared" si="0"/>
        <v>-0.73303828583761843</v>
      </c>
      <c r="E17" t="str">
        <f t="shared" si="1"/>
        <v>{22, -0,733038285837618f },</v>
      </c>
    </row>
    <row r="18" spans="1:5" x14ac:dyDescent="0.25">
      <c r="A18">
        <v>23</v>
      </c>
      <c r="B18">
        <v>-40</v>
      </c>
      <c r="C18">
        <f t="shared" si="0"/>
        <v>-0.69813170079773179</v>
      </c>
      <c r="E18" t="str">
        <f t="shared" si="1"/>
        <v>{23, -0,698131700797732f },</v>
      </c>
    </row>
    <row r="19" spans="1:5" x14ac:dyDescent="0.25">
      <c r="A19">
        <v>24</v>
      </c>
      <c r="B19">
        <v>-38</v>
      </c>
      <c r="C19">
        <f t="shared" si="0"/>
        <v>-0.66322511575784526</v>
      </c>
      <c r="E19" t="str">
        <f t="shared" si="1"/>
        <v>{24, -0,663225115757845f },</v>
      </c>
    </row>
    <row r="20" spans="1:5" x14ac:dyDescent="0.25">
      <c r="A20">
        <v>25</v>
      </c>
      <c r="B20">
        <v>-36</v>
      </c>
      <c r="C20">
        <f t="shared" si="0"/>
        <v>-0.62831853071795862</v>
      </c>
      <c r="E20" t="str">
        <f t="shared" si="1"/>
        <v>{25, -0,628318530717959f },</v>
      </c>
    </row>
    <row r="21" spans="1:5" x14ac:dyDescent="0.25">
      <c r="A21">
        <v>26</v>
      </c>
      <c r="B21">
        <v>-34</v>
      </c>
      <c r="C21">
        <f t="shared" si="0"/>
        <v>-0.59341194567807209</v>
      </c>
      <c r="E21" t="str">
        <f t="shared" si="1"/>
        <v>{26, -0,593411945678072f },</v>
      </c>
    </row>
    <row r="22" spans="1:5" x14ac:dyDescent="0.25">
      <c r="A22">
        <v>27</v>
      </c>
      <c r="B22">
        <v>-32</v>
      </c>
      <c r="C22">
        <f t="shared" si="0"/>
        <v>-0.55850536063818546</v>
      </c>
      <c r="E22" t="str">
        <f t="shared" si="1"/>
        <v>{27, -0,558505360638185f },</v>
      </c>
    </row>
    <row r="23" spans="1:5" x14ac:dyDescent="0.25">
      <c r="A23">
        <v>28</v>
      </c>
      <c r="B23">
        <v>-30</v>
      </c>
      <c r="C23">
        <f t="shared" si="0"/>
        <v>-0.52359877559829882</v>
      </c>
      <c r="E23" t="str">
        <f t="shared" si="1"/>
        <v>{28, -0,523598775598299f },</v>
      </c>
    </row>
    <row r="24" spans="1:5" x14ac:dyDescent="0.25">
      <c r="A24">
        <v>29</v>
      </c>
      <c r="B24">
        <v>-28</v>
      </c>
      <c r="C24">
        <f t="shared" si="0"/>
        <v>-0.48869219055841229</v>
      </c>
      <c r="E24" t="str">
        <f t="shared" si="1"/>
        <v>{29, -0,488692190558412f },</v>
      </c>
    </row>
    <row r="25" spans="1:5" x14ac:dyDescent="0.25">
      <c r="A25">
        <v>30</v>
      </c>
      <c r="B25">
        <v>-26</v>
      </c>
      <c r="C25">
        <f t="shared" si="0"/>
        <v>-0.4537856055185257</v>
      </c>
      <c r="E25" t="str">
        <f t="shared" si="1"/>
        <v>{30, -0,453785605518526f },</v>
      </c>
    </row>
    <row r="26" spans="1:5" x14ac:dyDescent="0.25">
      <c r="A26">
        <v>31</v>
      </c>
      <c r="B26">
        <v>-24</v>
      </c>
      <c r="C26">
        <f t="shared" si="0"/>
        <v>-0.41887902047863912</v>
      </c>
      <c r="E26" t="str">
        <f t="shared" si="1"/>
        <v>{31, -0,418879020478639f },</v>
      </c>
    </row>
    <row r="27" spans="1:5" x14ac:dyDescent="0.25">
      <c r="A27">
        <v>32</v>
      </c>
      <c r="B27">
        <v>-22</v>
      </c>
      <c r="C27">
        <f t="shared" si="0"/>
        <v>-0.38397243543875248</v>
      </c>
      <c r="E27" t="str">
        <f t="shared" si="1"/>
        <v>{32, -0,383972435438752f },</v>
      </c>
    </row>
    <row r="28" spans="1:5" x14ac:dyDescent="0.25">
      <c r="A28">
        <v>33</v>
      </c>
      <c r="B28">
        <v>-20</v>
      </c>
      <c r="C28">
        <f t="shared" si="0"/>
        <v>-0.3490658503988659</v>
      </c>
      <c r="E28" t="str">
        <f t="shared" si="1"/>
        <v>{33, -0,349065850398866f },</v>
      </c>
    </row>
    <row r="29" spans="1:5" x14ac:dyDescent="0.25">
      <c r="A29">
        <v>34</v>
      </c>
      <c r="B29">
        <v>-18</v>
      </c>
      <c r="C29">
        <f t="shared" si="0"/>
        <v>-0.31415926535897931</v>
      </c>
      <c r="E29" t="str">
        <f t="shared" si="1"/>
        <v>{34, -0,314159265358979f },</v>
      </c>
    </row>
    <row r="30" spans="1:5" x14ac:dyDescent="0.25">
      <c r="A30">
        <v>35</v>
      </c>
      <c r="B30">
        <v>-16</v>
      </c>
      <c r="C30">
        <f t="shared" si="0"/>
        <v>-0.27925268031909273</v>
      </c>
      <c r="E30" t="str">
        <f t="shared" si="1"/>
        <v>{35, -0,279252680319093f },</v>
      </c>
    </row>
    <row r="31" spans="1:5" x14ac:dyDescent="0.25">
      <c r="A31">
        <v>36</v>
      </c>
      <c r="B31">
        <v>-14</v>
      </c>
      <c r="C31">
        <f t="shared" si="0"/>
        <v>-0.24434609527920614</v>
      </c>
      <c r="E31" t="str">
        <f t="shared" si="1"/>
        <v>{36, -0,244346095279206f },</v>
      </c>
    </row>
    <row r="32" spans="1:5" x14ac:dyDescent="0.25">
      <c r="A32">
        <v>37</v>
      </c>
      <c r="B32">
        <v>-12</v>
      </c>
      <c r="C32">
        <f t="shared" si="0"/>
        <v>-0.20943951023931956</v>
      </c>
      <c r="E32" t="str">
        <f t="shared" si="1"/>
        <v>{37, -0,20943951023932f },</v>
      </c>
    </row>
    <row r="33" spans="1:5" x14ac:dyDescent="0.25">
      <c r="A33">
        <v>38</v>
      </c>
      <c r="B33">
        <v>-10</v>
      </c>
      <c r="C33">
        <f t="shared" si="0"/>
        <v>-0.17453292519943295</v>
      </c>
      <c r="E33" t="str">
        <f t="shared" si="1"/>
        <v>{38, -0,174532925199433f },</v>
      </c>
    </row>
    <row r="34" spans="1:5" x14ac:dyDescent="0.25">
      <c r="A34">
        <v>39</v>
      </c>
      <c r="B34">
        <v>-8</v>
      </c>
      <c r="C34">
        <f t="shared" si="0"/>
        <v>-0.13962634015954636</v>
      </c>
      <c r="E34" t="str">
        <f t="shared" si="1"/>
        <v>{39, -0,139626340159546f },</v>
      </c>
    </row>
    <row r="35" spans="1:5" x14ac:dyDescent="0.25">
      <c r="A35">
        <v>40</v>
      </c>
      <c r="B35">
        <v>-6</v>
      </c>
      <c r="C35">
        <f t="shared" si="0"/>
        <v>-0.10471975511965978</v>
      </c>
      <c r="E35" t="str">
        <f t="shared" si="1"/>
        <v>{40, -0,10471975511966f },</v>
      </c>
    </row>
    <row r="36" spans="1:5" x14ac:dyDescent="0.25">
      <c r="A36">
        <v>41</v>
      </c>
      <c r="B36">
        <v>-4</v>
      </c>
      <c r="C36">
        <f t="shared" si="0"/>
        <v>-6.9813170079773182E-2</v>
      </c>
      <c r="E36" t="str">
        <f t="shared" si="1"/>
        <v>{41, -0,0698131700797732f },</v>
      </c>
    </row>
    <row r="37" spans="1:5" x14ac:dyDescent="0.25">
      <c r="A37">
        <v>42</v>
      </c>
      <c r="B37">
        <v>-2</v>
      </c>
      <c r="C37">
        <f t="shared" si="0"/>
        <v>-3.4906585039886591E-2</v>
      </c>
      <c r="E37" t="str">
        <f t="shared" si="1"/>
        <v>{42, -0,0349065850398866f },</v>
      </c>
    </row>
    <row r="38" spans="1:5" x14ac:dyDescent="0.25">
      <c r="A38">
        <v>43</v>
      </c>
      <c r="B38">
        <v>0</v>
      </c>
      <c r="C38">
        <f t="shared" si="0"/>
        <v>0</v>
      </c>
      <c r="E38" t="str">
        <f t="shared" si="1"/>
        <v>{43, 0f },</v>
      </c>
    </row>
    <row r="39" spans="1:5" x14ac:dyDescent="0.25">
      <c r="A39">
        <v>44</v>
      </c>
      <c r="B39">
        <v>0</v>
      </c>
      <c r="C39">
        <f t="shared" si="0"/>
        <v>0</v>
      </c>
      <c r="E39" t="str">
        <f t="shared" si="1"/>
        <v>{44, 0f },</v>
      </c>
    </row>
    <row r="40" spans="1:5" x14ac:dyDescent="0.25">
      <c r="A40">
        <v>45</v>
      </c>
      <c r="B40">
        <v>0</v>
      </c>
      <c r="C40">
        <f t="shared" si="0"/>
        <v>0</v>
      </c>
      <c r="E40" t="str">
        <f t="shared" si="1"/>
        <v>{45, 0f },</v>
      </c>
    </row>
    <row r="41" spans="1:5" x14ac:dyDescent="0.25">
      <c r="A41">
        <v>46</v>
      </c>
      <c r="B41">
        <v>0</v>
      </c>
      <c r="C41">
        <f t="shared" si="0"/>
        <v>0</v>
      </c>
      <c r="E41" t="str">
        <f t="shared" si="1"/>
        <v>{46, 0f },</v>
      </c>
    </row>
    <row r="42" spans="1:5" x14ac:dyDescent="0.25">
      <c r="A42">
        <v>47</v>
      </c>
      <c r="B42">
        <v>0</v>
      </c>
      <c r="C42">
        <f t="shared" si="0"/>
        <v>0</v>
      </c>
      <c r="E42" t="str">
        <f t="shared" si="1"/>
        <v>{47, 0f },</v>
      </c>
    </row>
    <row r="43" spans="1:5" x14ac:dyDescent="0.25">
      <c r="A43">
        <v>48</v>
      </c>
      <c r="B43">
        <v>0</v>
      </c>
      <c r="C43">
        <f t="shared" si="0"/>
        <v>0</v>
      </c>
      <c r="E43" t="str">
        <f t="shared" si="1"/>
        <v>{48, 0f },</v>
      </c>
    </row>
    <row r="44" spans="1:5" x14ac:dyDescent="0.25">
      <c r="A44">
        <v>49</v>
      </c>
      <c r="B44">
        <v>0</v>
      </c>
      <c r="C44">
        <f t="shared" si="0"/>
        <v>0</v>
      </c>
      <c r="E44" t="str">
        <f t="shared" si="1"/>
        <v>{49, 0f },</v>
      </c>
    </row>
    <row r="45" spans="1:5" x14ac:dyDescent="0.25">
      <c r="A45">
        <v>50</v>
      </c>
      <c r="B45">
        <v>0</v>
      </c>
      <c r="C45">
        <f t="shared" si="0"/>
        <v>0</v>
      </c>
      <c r="E45" t="str">
        <f t="shared" si="1"/>
        <v>{50, 0f },</v>
      </c>
    </row>
    <row r="46" spans="1:5" x14ac:dyDescent="0.25">
      <c r="A46">
        <v>51</v>
      </c>
      <c r="B46">
        <v>0</v>
      </c>
      <c r="C46">
        <f t="shared" si="0"/>
        <v>0</v>
      </c>
      <c r="E46" t="str">
        <f t="shared" si="1"/>
        <v>{51, 0f },</v>
      </c>
    </row>
    <row r="47" spans="1:5" x14ac:dyDescent="0.25">
      <c r="A47">
        <v>52</v>
      </c>
      <c r="B47">
        <v>0</v>
      </c>
      <c r="C47">
        <f t="shared" si="0"/>
        <v>0</v>
      </c>
      <c r="E47" t="str">
        <f t="shared" si="1"/>
        <v>{52, 0f },</v>
      </c>
    </row>
    <row r="48" spans="1:5" x14ac:dyDescent="0.25">
      <c r="A48">
        <v>53</v>
      </c>
      <c r="B48">
        <v>0</v>
      </c>
      <c r="C48">
        <f t="shared" si="0"/>
        <v>0</v>
      </c>
      <c r="E48" t="str">
        <f t="shared" si="1"/>
        <v>{53, 0f },</v>
      </c>
    </row>
    <row r="49" spans="1:5" x14ac:dyDescent="0.25">
      <c r="A49">
        <v>54</v>
      </c>
      <c r="B49">
        <v>0</v>
      </c>
      <c r="C49">
        <f t="shared" si="0"/>
        <v>0</v>
      </c>
      <c r="E49" t="str">
        <f t="shared" si="1"/>
        <v>{54, 0f },</v>
      </c>
    </row>
    <row r="50" spans="1:5" x14ac:dyDescent="0.25">
      <c r="A50">
        <v>55</v>
      </c>
      <c r="B50">
        <v>0</v>
      </c>
      <c r="C50">
        <f t="shared" si="0"/>
        <v>0</v>
      </c>
      <c r="E50" t="str">
        <f t="shared" si="1"/>
        <v>{55, 0f },</v>
      </c>
    </row>
    <row r="51" spans="1:5" x14ac:dyDescent="0.25">
      <c r="A51">
        <v>56</v>
      </c>
      <c r="B51">
        <v>0</v>
      </c>
      <c r="C51">
        <f t="shared" si="0"/>
        <v>0</v>
      </c>
      <c r="E51" t="str">
        <f t="shared" si="1"/>
        <v>{56, 0f },</v>
      </c>
    </row>
    <row r="52" spans="1:5" x14ac:dyDescent="0.25">
      <c r="A52">
        <v>57</v>
      </c>
      <c r="B52">
        <v>2</v>
      </c>
      <c r="C52">
        <f t="shared" si="0"/>
        <v>3.4906585039886591E-2</v>
      </c>
      <c r="E52" t="str">
        <f t="shared" si="1"/>
        <v>{57, 0,0349065850398866f },</v>
      </c>
    </row>
    <row r="53" spans="1:5" x14ac:dyDescent="0.25">
      <c r="A53">
        <v>58</v>
      </c>
      <c r="B53">
        <v>4</v>
      </c>
      <c r="C53">
        <f t="shared" si="0"/>
        <v>6.9813170079773182E-2</v>
      </c>
      <c r="E53" t="str">
        <f t="shared" si="1"/>
        <v>{58, 0,0698131700797732f },</v>
      </c>
    </row>
    <row r="54" spans="1:5" x14ac:dyDescent="0.25">
      <c r="A54">
        <v>59</v>
      </c>
      <c r="B54">
        <v>6</v>
      </c>
      <c r="C54">
        <f t="shared" si="0"/>
        <v>0.10471975511965978</v>
      </c>
      <c r="E54" t="str">
        <f t="shared" si="1"/>
        <v>{59, 0,10471975511966f },</v>
      </c>
    </row>
    <row r="55" spans="1:5" x14ac:dyDescent="0.25">
      <c r="A55">
        <v>60</v>
      </c>
      <c r="B55">
        <v>8</v>
      </c>
      <c r="C55">
        <f t="shared" si="0"/>
        <v>0.13962634015954636</v>
      </c>
      <c r="E55" t="str">
        <f t="shared" si="1"/>
        <v>{60, 0,139626340159546f },</v>
      </c>
    </row>
    <row r="56" spans="1:5" x14ac:dyDescent="0.25">
      <c r="A56">
        <v>61</v>
      </c>
      <c r="B56">
        <v>10</v>
      </c>
      <c r="C56">
        <f t="shared" si="0"/>
        <v>0.17453292519943295</v>
      </c>
      <c r="E56" t="str">
        <f t="shared" si="1"/>
        <v>{61, 0,174532925199433f },</v>
      </c>
    </row>
    <row r="57" spans="1:5" x14ac:dyDescent="0.25">
      <c r="A57">
        <v>62</v>
      </c>
      <c r="B57">
        <v>12</v>
      </c>
      <c r="C57">
        <f t="shared" si="0"/>
        <v>0.20943951023931956</v>
      </c>
      <c r="E57" t="str">
        <f t="shared" si="1"/>
        <v>{62, 0,20943951023932f },</v>
      </c>
    </row>
    <row r="58" spans="1:5" x14ac:dyDescent="0.25">
      <c r="A58">
        <v>63</v>
      </c>
      <c r="B58">
        <v>14</v>
      </c>
      <c r="C58">
        <f t="shared" si="0"/>
        <v>0.24434609527920614</v>
      </c>
      <c r="E58" t="str">
        <f t="shared" si="1"/>
        <v>{63, 0,244346095279206f },</v>
      </c>
    </row>
    <row r="59" spans="1:5" x14ac:dyDescent="0.25">
      <c r="A59">
        <v>64</v>
      </c>
      <c r="B59">
        <v>16</v>
      </c>
      <c r="C59">
        <f t="shared" si="0"/>
        <v>0.27925268031909273</v>
      </c>
      <c r="E59" t="str">
        <f t="shared" si="1"/>
        <v>{64, 0,279252680319093f },</v>
      </c>
    </row>
    <row r="60" spans="1:5" x14ac:dyDescent="0.25">
      <c r="A60">
        <v>65</v>
      </c>
      <c r="B60">
        <v>18</v>
      </c>
      <c r="C60">
        <f t="shared" si="0"/>
        <v>0.31415926535897931</v>
      </c>
      <c r="E60" t="str">
        <f t="shared" si="1"/>
        <v>{65, 0,314159265358979f },</v>
      </c>
    </row>
    <row r="61" spans="1:5" x14ac:dyDescent="0.25">
      <c r="A61">
        <v>66</v>
      </c>
      <c r="B61">
        <v>20</v>
      </c>
      <c r="C61">
        <f t="shared" si="0"/>
        <v>0.3490658503988659</v>
      </c>
      <c r="E61" t="str">
        <f t="shared" si="1"/>
        <v>{66, 0,349065850398866f },</v>
      </c>
    </row>
    <row r="62" spans="1:5" x14ac:dyDescent="0.25">
      <c r="A62">
        <v>67</v>
      </c>
      <c r="B62">
        <v>22</v>
      </c>
      <c r="C62">
        <f t="shared" si="0"/>
        <v>0.38397243543875248</v>
      </c>
      <c r="E62" t="str">
        <f t="shared" si="1"/>
        <v>{67, 0,383972435438752f },</v>
      </c>
    </row>
    <row r="63" spans="1:5" x14ac:dyDescent="0.25">
      <c r="A63">
        <v>68</v>
      </c>
      <c r="B63">
        <v>24</v>
      </c>
      <c r="C63">
        <f t="shared" si="0"/>
        <v>0.41887902047863912</v>
      </c>
      <c r="E63" t="str">
        <f t="shared" si="1"/>
        <v>{68, 0,418879020478639f },</v>
      </c>
    </row>
    <row r="64" spans="1:5" x14ac:dyDescent="0.25">
      <c r="A64">
        <v>69</v>
      </c>
      <c r="B64">
        <v>26</v>
      </c>
      <c r="C64">
        <f t="shared" si="0"/>
        <v>0.4537856055185257</v>
      </c>
      <c r="E64" t="str">
        <f t="shared" si="1"/>
        <v>{69, 0,453785605518526f },</v>
      </c>
    </row>
    <row r="65" spans="1:5" x14ac:dyDescent="0.25">
      <c r="A65">
        <v>70</v>
      </c>
      <c r="B65">
        <v>28</v>
      </c>
      <c r="C65">
        <f t="shared" si="0"/>
        <v>0.48869219055841229</v>
      </c>
      <c r="E65" t="str">
        <f t="shared" si="1"/>
        <v>{70, 0,488692190558412f },</v>
      </c>
    </row>
    <row r="66" spans="1:5" x14ac:dyDescent="0.25">
      <c r="A66">
        <v>71</v>
      </c>
      <c r="B66">
        <v>30</v>
      </c>
      <c r="C66">
        <f t="shared" si="0"/>
        <v>0.52359877559829882</v>
      </c>
      <c r="E66" t="str">
        <f t="shared" si="1"/>
        <v>{71, 0,523598775598299f },</v>
      </c>
    </row>
    <row r="67" spans="1:5" x14ac:dyDescent="0.25">
      <c r="A67">
        <v>72</v>
      </c>
      <c r="B67">
        <v>32</v>
      </c>
      <c r="C67">
        <f t="shared" si="0"/>
        <v>0.55850536063818546</v>
      </c>
      <c r="E67" t="str">
        <f t="shared" si="1"/>
        <v>{72, 0,558505360638185f },</v>
      </c>
    </row>
    <row r="68" spans="1:5" x14ac:dyDescent="0.25">
      <c r="A68">
        <v>73</v>
      </c>
      <c r="B68">
        <v>34</v>
      </c>
      <c r="C68">
        <f t="shared" ref="C68:C86" si="2">PI()/180*B68</f>
        <v>0.59341194567807209</v>
      </c>
      <c r="E68" t="str">
        <f t="shared" ref="E68:E86" si="3">CONCATENATE("{",A68,", ",C68,"f },")</f>
        <v>{73, 0,593411945678072f },</v>
      </c>
    </row>
    <row r="69" spans="1:5" x14ac:dyDescent="0.25">
      <c r="A69">
        <v>74</v>
      </c>
      <c r="B69">
        <v>36</v>
      </c>
      <c r="C69">
        <f t="shared" si="2"/>
        <v>0.62831853071795862</v>
      </c>
      <c r="E69" t="str">
        <f t="shared" si="3"/>
        <v>{74, 0,628318530717959f },</v>
      </c>
    </row>
    <row r="70" spans="1:5" x14ac:dyDescent="0.25">
      <c r="A70">
        <v>75</v>
      </c>
      <c r="B70">
        <v>38</v>
      </c>
      <c r="C70">
        <f t="shared" si="2"/>
        <v>0.66322511575784526</v>
      </c>
      <c r="E70" t="str">
        <f t="shared" si="3"/>
        <v>{75, 0,663225115757845f },</v>
      </c>
    </row>
    <row r="71" spans="1:5" x14ac:dyDescent="0.25">
      <c r="A71">
        <v>76</v>
      </c>
      <c r="B71">
        <v>40</v>
      </c>
      <c r="C71">
        <f t="shared" si="2"/>
        <v>0.69813170079773179</v>
      </c>
      <c r="E71" t="str">
        <f t="shared" si="3"/>
        <v>{76, 0,698131700797732f },</v>
      </c>
    </row>
    <row r="72" spans="1:5" x14ac:dyDescent="0.25">
      <c r="A72">
        <v>77</v>
      </c>
      <c r="B72">
        <v>42</v>
      </c>
      <c r="C72">
        <f t="shared" si="2"/>
        <v>0.73303828583761843</v>
      </c>
      <c r="E72" t="str">
        <f t="shared" si="3"/>
        <v>{77, 0,733038285837618f },</v>
      </c>
    </row>
    <row r="73" spans="1:5" x14ac:dyDescent="0.25">
      <c r="A73">
        <v>78</v>
      </c>
      <c r="B73">
        <v>44</v>
      </c>
      <c r="C73">
        <f t="shared" si="2"/>
        <v>0.76794487087750496</v>
      </c>
      <c r="E73" t="str">
        <f t="shared" si="3"/>
        <v>{78, 0,767944870877505f },</v>
      </c>
    </row>
    <row r="74" spans="1:5" x14ac:dyDescent="0.25">
      <c r="A74">
        <v>79</v>
      </c>
      <c r="B74">
        <v>46</v>
      </c>
      <c r="C74">
        <f t="shared" si="2"/>
        <v>0.8028514559173916</v>
      </c>
      <c r="E74" t="str">
        <f t="shared" si="3"/>
        <v>{79, 0,802851455917392f },</v>
      </c>
    </row>
    <row r="75" spans="1:5" x14ac:dyDescent="0.25">
      <c r="A75">
        <v>80</v>
      </c>
      <c r="B75">
        <v>48</v>
      </c>
      <c r="C75">
        <f t="shared" si="2"/>
        <v>0.83775804095727824</v>
      </c>
      <c r="E75" t="str">
        <f t="shared" si="3"/>
        <v>{80, 0,837758040957278f },</v>
      </c>
    </row>
    <row r="76" spans="1:5" x14ac:dyDescent="0.25">
      <c r="A76">
        <v>81</v>
      </c>
      <c r="B76">
        <v>50</v>
      </c>
      <c r="C76">
        <f t="shared" si="2"/>
        <v>0.87266462599716477</v>
      </c>
      <c r="E76" t="str">
        <f t="shared" si="3"/>
        <v>{81, 0,872664625997165f },</v>
      </c>
    </row>
    <row r="77" spans="1:5" x14ac:dyDescent="0.25">
      <c r="A77">
        <v>82</v>
      </c>
      <c r="B77">
        <v>52</v>
      </c>
      <c r="C77">
        <f t="shared" si="2"/>
        <v>0.90757121103705141</v>
      </c>
      <c r="E77" t="str">
        <f t="shared" si="3"/>
        <v>{82, 0,907571211037051f },</v>
      </c>
    </row>
    <row r="78" spans="1:5" x14ac:dyDescent="0.25">
      <c r="A78">
        <v>83</v>
      </c>
      <c r="B78">
        <v>54</v>
      </c>
      <c r="C78">
        <f t="shared" si="2"/>
        <v>0.94247779607693793</v>
      </c>
      <c r="E78" t="str">
        <f t="shared" si="3"/>
        <v>{83, 0,942477796076938f },</v>
      </c>
    </row>
    <row r="79" spans="1:5" x14ac:dyDescent="0.25">
      <c r="A79">
        <v>84</v>
      </c>
      <c r="B79">
        <v>56</v>
      </c>
      <c r="C79">
        <f t="shared" si="2"/>
        <v>0.97738438111682457</v>
      </c>
      <c r="E79" t="str">
        <f t="shared" si="3"/>
        <v>{84, 0,977384381116825f },</v>
      </c>
    </row>
    <row r="80" spans="1:5" x14ac:dyDescent="0.25">
      <c r="A80">
        <v>85</v>
      </c>
      <c r="B80">
        <v>58</v>
      </c>
      <c r="C80">
        <f t="shared" si="2"/>
        <v>1.0122909661567112</v>
      </c>
      <c r="E80" t="str">
        <f t="shared" si="3"/>
        <v>{85, 1,01229096615671f },</v>
      </c>
    </row>
    <row r="81" spans="1:5" x14ac:dyDescent="0.25">
      <c r="A81">
        <v>86</v>
      </c>
      <c r="B81">
        <v>60</v>
      </c>
      <c r="C81">
        <f t="shared" si="2"/>
        <v>1.0471975511965976</v>
      </c>
      <c r="E81" t="str">
        <f t="shared" si="3"/>
        <v>{86, 1,0471975511966f },</v>
      </c>
    </row>
    <row r="82" spans="1:5" x14ac:dyDescent="0.25">
      <c r="A82">
        <v>87</v>
      </c>
      <c r="B82">
        <v>62</v>
      </c>
      <c r="C82">
        <f t="shared" si="2"/>
        <v>1.0821041362364843</v>
      </c>
      <c r="E82" t="str">
        <f t="shared" si="3"/>
        <v>{87, 1,08210413623648f },</v>
      </c>
    </row>
    <row r="83" spans="1:5" x14ac:dyDescent="0.25">
      <c r="A83">
        <v>88</v>
      </c>
      <c r="B83">
        <v>64</v>
      </c>
      <c r="C83">
        <f t="shared" si="2"/>
        <v>1.1170107212763709</v>
      </c>
      <c r="E83" t="str">
        <f t="shared" si="3"/>
        <v>{88, 1,11701072127637f },</v>
      </c>
    </row>
    <row r="84" spans="1:5" x14ac:dyDescent="0.25">
      <c r="A84">
        <v>89</v>
      </c>
      <c r="B84">
        <v>66</v>
      </c>
      <c r="C84">
        <f t="shared" si="2"/>
        <v>1.1519173063162575</v>
      </c>
      <c r="E84" t="str">
        <f t="shared" si="3"/>
        <v>{89, 1,15191730631626f },</v>
      </c>
    </row>
    <row r="85" spans="1:5" x14ac:dyDescent="0.25">
      <c r="A85">
        <v>90</v>
      </c>
      <c r="B85">
        <v>68</v>
      </c>
      <c r="C85">
        <f t="shared" si="2"/>
        <v>1.1868238913561442</v>
      </c>
      <c r="E85" t="str">
        <f t="shared" si="3"/>
        <v>{90, 1,18682389135614f },</v>
      </c>
    </row>
    <row r="86" spans="1:5" x14ac:dyDescent="0.25">
      <c r="A86">
        <v>91</v>
      </c>
      <c r="B86">
        <v>70</v>
      </c>
      <c r="C86">
        <f t="shared" si="2"/>
        <v>1.2217304763960306</v>
      </c>
      <c r="E86" t="str">
        <f t="shared" si="3"/>
        <v>{91, 1,22173047639603f 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8C0C-521D-4992-BB01-B9762177C7A6}">
  <dimension ref="A1:H71"/>
  <sheetViews>
    <sheetView workbookViewId="0">
      <selection activeCell="G7" sqref="G7"/>
    </sheetView>
  </sheetViews>
  <sheetFormatPr defaultRowHeight="15" x14ac:dyDescent="0.25"/>
  <sheetData>
    <row r="1" spans="1:8" x14ac:dyDescent="0.25">
      <c r="A1" s="4" t="s">
        <v>7</v>
      </c>
      <c r="B1" s="4"/>
      <c r="C1" s="4"/>
      <c r="D1" s="4"/>
      <c r="E1" s="4"/>
      <c r="F1" s="4"/>
    </row>
    <row r="2" spans="1:8" x14ac:dyDescent="0.25">
      <c r="A2" s="4" t="s">
        <v>8</v>
      </c>
      <c r="B2" s="4"/>
      <c r="C2" s="4" t="s">
        <v>9</v>
      </c>
      <c r="D2" s="4"/>
      <c r="E2" s="4" t="s">
        <v>10</v>
      </c>
      <c r="F2" s="4"/>
    </row>
    <row r="3" spans="1:8" x14ac:dyDescent="0.25">
      <c r="A3" s="2" t="s">
        <v>5</v>
      </c>
      <c r="B3" s="2" t="s">
        <v>6</v>
      </c>
      <c r="C3" s="2" t="s">
        <v>5</v>
      </c>
      <c r="D3" s="2" t="s">
        <v>6</v>
      </c>
      <c r="E3" s="2" t="s">
        <v>5</v>
      </c>
      <c r="F3" s="2" t="s">
        <v>6</v>
      </c>
    </row>
    <row r="4" spans="1:8" x14ac:dyDescent="0.25">
      <c r="A4">
        <v>12</v>
      </c>
      <c r="B4">
        <v>12</v>
      </c>
      <c r="C4">
        <v>0</v>
      </c>
      <c r="D4">
        <v>12</v>
      </c>
      <c r="E4" s="3">
        <f>A4-C4</f>
        <v>12</v>
      </c>
      <c r="F4" s="3">
        <f>B4-D4</f>
        <v>0</v>
      </c>
      <c r="H4" t="str">
        <f>CONCATENATE("new BallCollision(",C4,", ",D4,", ",E4,", ",F4,"),")</f>
        <v>new BallCollision(0, 12, 12, 0),</v>
      </c>
    </row>
    <row r="5" spans="1:8" x14ac:dyDescent="0.25">
      <c r="A5">
        <v>12</v>
      </c>
      <c r="B5">
        <v>12</v>
      </c>
      <c r="C5">
        <v>0</v>
      </c>
      <c r="D5">
        <v>11</v>
      </c>
      <c r="E5">
        <f t="shared" ref="E5:E68" si="0">A5-C5</f>
        <v>12</v>
      </c>
      <c r="F5">
        <f t="shared" ref="F5:F68" si="1">B5-D5</f>
        <v>1</v>
      </c>
      <c r="H5" t="str">
        <f t="shared" ref="H5:H68" si="2">CONCATENATE("new BallCollision(",C5,", ",D5,", ",E5,", ",F5,"),")</f>
        <v>new BallCollision(0, 11, 12, 1),</v>
      </c>
    </row>
    <row r="6" spans="1:8" x14ac:dyDescent="0.25">
      <c r="A6">
        <v>12</v>
      </c>
      <c r="B6">
        <v>12</v>
      </c>
      <c r="C6">
        <v>0</v>
      </c>
      <c r="D6">
        <v>10</v>
      </c>
      <c r="E6">
        <f t="shared" si="0"/>
        <v>12</v>
      </c>
      <c r="F6">
        <f t="shared" si="1"/>
        <v>2</v>
      </c>
      <c r="H6" t="str">
        <f t="shared" si="2"/>
        <v>new BallCollision(0, 10, 12, 2),</v>
      </c>
    </row>
    <row r="7" spans="1:8" x14ac:dyDescent="0.25">
      <c r="A7">
        <v>12</v>
      </c>
      <c r="B7">
        <v>12</v>
      </c>
      <c r="C7">
        <v>0</v>
      </c>
      <c r="D7">
        <v>9</v>
      </c>
      <c r="E7">
        <f t="shared" si="0"/>
        <v>12</v>
      </c>
      <c r="F7">
        <f t="shared" si="1"/>
        <v>3</v>
      </c>
      <c r="H7" t="str">
        <f t="shared" si="2"/>
        <v>new BallCollision(0, 9, 12, 3),</v>
      </c>
    </row>
    <row r="8" spans="1:8" x14ac:dyDescent="0.25">
      <c r="A8">
        <v>12</v>
      </c>
      <c r="B8">
        <v>12</v>
      </c>
      <c r="C8">
        <v>1</v>
      </c>
      <c r="D8">
        <v>8</v>
      </c>
      <c r="E8">
        <f t="shared" si="0"/>
        <v>11</v>
      </c>
      <c r="F8">
        <f t="shared" si="1"/>
        <v>4</v>
      </c>
      <c r="H8" t="str">
        <f t="shared" si="2"/>
        <v>new BallCollision(1, 8, 11, 4),</v>
      </c>
    </row>
    <row r="9" spans="1:8" x14ac:dyDescent="0.25">
      <c r="A9">
        <v>12</v>
      </c>
      <c r="B9">
        <v>12</v>
      </c>
      <c r="C9">
        <v>1</v>
      </c>
      <c r="D9">
        <v>7</v>
      </c>
      <c r="E9">
        <f t="shared" si="0"/>
        <v>11</v>
      </c>
      <c r="F9">
        <f t="shared" si="1"/>
        <v>5</v>
      </c>
      <c r="H9" t="str">
        <f t="shared" si="2"/>
        <v>new BallCollision(1, 7, 11, 5),</v>
      </c>
    </row>
    <row r="10" spans="1:8" x14ac:dyDescent="0.25">
      <c r="A10">
        <v>12</v>
      </c>
      <c r="B10">
        <v>12</v>
      </c>
      <c r="C10">
        <v>2</v>
      </c>
      <c r="D10">
        <v>6</v>
      </c>
      <c r="E10">
        <f t="shared" si="0"/>
        <v>10</v>
      </c>
      <c r="F10">
        <f t="shared" si="1"/>
        <v>6</v>
      </c>
      <c r="H10" t="str">
        <f t="shared" si="2"/>
        <v>new BallCollision(2, 6, 10, 6),</v>
      </c>
    </row>
    <row r="11" spans="1:8" x14ac:dyDescent="0.25">
      <c r="A11">
        <v>12</v>
      </c>
      <c r="B11">
        <v>12</v>
      </c>
      <c r="C11">
        <v>2</v>
      </c>
      <c r="D11">
        <v>5</v>
      </c>
      <c r="E11">
        <f t="shared" si="0"/>
        <v>10</v>
      </c>
      <c r="F11">
        <f t="shared" si="1"/>
        <v>7</v>
      </c>
      <c r="H11" t="str">
        <f t="shared" si="2"/>
        <v>new BallCollision(2, 5, 10, 7),</v>
      </c>
    </row>
    <row r="12" spans="1:8" x14ac:dyDescent="0.25">
      <c r="A12">
        <v>12</v>
      </c>
      <c r="B12">
        <v>12</v>
      </c>
      <c r="C12">
        <v>3</v>
      </c>
      <c r="D12">
        <v>4</v>
      </c>
      <c r="E12">
        <f t="shared" si="0"/>
        <v>9</v>
      </c>
      <c r="F12">
        <f t="shared" si="1"/>
        <v>8</v>
      </c>
      <c r="H12" t="str">
        <f t="shared" si="2"/>
        <v>new BallCollision(3, 4, 9, 8),</v>
      </c>
    </row>
    <row r="13" spans="1:8" x14ac:dyDescent="0.25">
      <c r="A13">
        <v>12</v>
      </c>
      <c r="B13">
        <v>12</v>
      </c>
      <c r="C13">
        <v>4</v>
      </c>
      <c r="D13">
        <v>3</v>
      </c>
      <c r="E13">
        <f t="shared" si="0"/>
        <v>8</v>
      </c>
      <c r="F13">
        <f t="shared" si="1"/>
        <v>9</v>
      </c>
      <c r="H13" t="str">
        <f t="shared" si="2"/>
        <v>new BallCollision(4, 3, 8, 9),</v>
      </c>
    </row>
    <row r="14" spans="1:8" x14ac:dyDescent="0.25">
      <c r="A14">
        <v>12</v>
      </c>
      <c r="B14">
        <v>12</v>
      </c>
      <c r="C14">
        <v>5</v>
      </c>
      <c r="D14">
        <v>2</v>
      </c>
      <c r="E14">
        <f t="shared" si="0"/>
        <v>7</v>
      </c>
      <c r="F14">
        <f t="shared" si="1"/>
        <v>10</v>
      </c>
      <c r="H14" t="str">
        <f t="shared" si="2"/>
        <v>new BallCollision(5, 2, 7, 10),</v>
      </c>
    </row>
    <row r="15" spans="1:8" x14ac:dyDescent="0.25">
      <c r="A15">
        <v>12</v>
      </c>
      <c r="B15">
        <v>12</v>
      </c>
      <c r="C15">
        <v>6</v>
      </c>
      <c r="D15">
        <v>2</v>
      </c>
      <c r="E15">
        <f t="shared" si="0"/>
        <v>6</v>
      </c>
      <c r="F15">
        <f t="shared" si="1"/>
        <v>10</v>
      </c>
      <c r="H15" t="str">
        <f t="shared" si="2"/>
        <v>new BallCollision(6, 2, 6, 10),</v>
      </c>
    </row>
    <row r="16" spans="1:8" x14ac:dyDescent="0.25">
      <c r="A16">
        <v>12</v>
      </c>
      <c r="B16">
        <v>12</v>
      </c>
      <c r="C16">
        <v>7</v>
      </c>
      <c r="D16">
        <v>1</v>
      </c>
      <c r="E16">
        <f t="shared" si="0"/>
        <v>5</v>
      </c>
      <c r="F16">
        <f t="shared" si="1"/>
        <v>11</v>
      </c>
      <c r="H16" t="str">
        <f t="shared" si="2"/>
        <v>new BallCollision(7, 1, 5, 11),</v>
      </c>
    </row>
    <row r="17" spans="1:8" x14ac:dyDescent="0.25">
      <c r="A17">
        <v>12</v>
      </c>
      <c r="B17">
        <v>12</v>
      </c>
      <c r="C17">
        <v>8</v>
      </c>
      <c r="D17">
        <v>1</v>
      </c>
      <c r="E17">
        <f t="shared" si="0"/>
        <v>4</v>
      </c>
      <c r="F17">
        <f t="shared" si="1"/>
        <v>11</v>
      </c>
      <c r="H17" t="str">
        <f t="shared" si="2"/>
        <v>new BallCollision(8, 1, 4, 11),</v>
      </c>
    </row>
    <row r="18" spans="1:8" x14ac:dyDescent="0.25">
      <c r="A18">
        <v>12</v>
      </c>
      <c r="B18">
        <v>12</v>
      </c>
      <c r="C18">
        <v>9</v>
      </c>
      <c r="D18">
        <v>0</v>
      </c>
      <c r="E18">
        <f t="shared" si="0"/>
        <v>3</v>
      </c>
      <c r="F18">
        <f t="shared" si="1"/>
        <v>12</v>
      </c>
      <c r="H18" t="str">
        <f t="shared" si="2"/>
        <v>new BallCollision(9, 0, 3, 12),</v>
      </c>
    </row>
    <row r="19" spans="1:8" x14ac:dyDescent="0.25">
      <c r="A19">
        <v>12</v>
      </c>
      <c r="B19">
        <v>12</v>
      </c>
      <c r="C19">
        <v>10</v>
      </c>
      <c r="D19">
        <v>0</v>
      </c>
      <c r="E19">
        <f t="shared" si="0"/>
        <v>2</v>
      </c>
      <c r="F19">
        <f t="shared" si="1"/>
        <v>12</v>
      </c>
      <c r="H19" t="str">
        <f t="shared" si="2"/>
        <v>new BallCollision(10, 0, 2, 12),</v>
      </c>
    </row>
    <row r="20" spans="1:8" x14ac:dyDescent="0.25">
      <c r="A20">
        <v>12</v>
      </c>
      <c r="B20">
        <v>12</v>
      </c>
      <c r="C20">
        <v>11</v>
      </c>
      <c r="D20">
        <v>0</v>
      </c>
      <c r="E20">
        <f t="shared" si="0"/>
        <v>1</v>
      </c>
      <c r="F20">
        <f t="shared" si="1"/>
        <v>12</v>
      </c>
      <c r="H20" t="str">
        <f t="shared" si="2"/>
        <v>new BallCollision(11, 0, 1, 12),</v>
      </c>
    </row>
    <row r="21" spans="1:8" x14ac:dyDescent="0.25">
      <c r="A21">
        <v>12</v>
      </c>
      <c r="B21">
        <v>12</v>
      </c>
      <c r="C21">
        <v>12</v>
      </c>
      <c r="D21">
        <v>0</v>
      </c>
      <c r="E21" s="3">
        <f t="shared" si="0"/>
        <v>0</v>
      </c>
      <c r="F21" s="3">
        <f t="shared" si="1"/>
        <v>12</v>
      </c>
      <c r="H21" t="str">
        <f t="shared" si="2"/>
        <v>new BallCollision(12, 0, 0, 12),</v>
      </c>
    </row>
    <row r="22" spans="1:8" x14ac:dyDescent="0.25">
      <c r="A22">
        <v>12</v>
      </c>
      <c r="B22">
        <v>12</v>
      </c>
      <c r="C22">
        <v>13</v>
      </c>
      <c r="D22">
        <v>0</v>
      </c>
      <c r="E22">
        <f t="shared" si="0"/>
        <v>-1</v>
      </c>
      <c r="F22">
        <f t="shared" si="1"/>
        <v>12</v>
      </c>
      <c r="H22" t="str">
        <f t="shared" si="2"/>
        <v>new BallCollision(13, 0, -1, 12),</v>
      </c>
    </row>
    <row r="23" spans="1:8" x14ac:dyDescent="0.25">
      <c r="A23">
        <v>12</v>
      </c>
      <c r="B23">
        <v>12</v>
      </c>
      <c r="C23">
        <v>14</v>
      </c>
      <c r="D23">
        <v>0</v>
      </c>
      <c r="E23">
        <f t="shared" si="0"/>
        <v>-2</v>
      </c>
      <c r="F23">
        <f t="shared" si="1"/>
        <v>12</v>
      </c>
      <c r="H23" t="str">
        <f t="shared" si="2"/>
        <v>new BallCollision(14, 0, -2, 12),</v>
      </c>
    </row>
    <row r="24" spans="1:8" x14ac:dyDescent="0.25">
      <c r="A24">
        <v>12</v>
      </c>
      <c r="B24">
        <v>12</v>
      </c>
      <c r="C24">
        <v>15</v>
      </c>
      <c r="D24">
        <v>0</v>
      </c>
      <c r="E24">
        <f t="shared" si="0"/>
        <v>-3</v>
      </c>
      <c r="F24">
        <f t="shared" si="1"/>
        <v>12</v>
      </c>
      <c r="H24" t="str">
        <f t="shared" si="2"/>
        <v>new BallCollision(15, 0, -3, 12),</v>
      </c>
    </row>
    <row r="25" spans="1:8" x14ac:dyDescent="0.25">
      <c r="A25">
        <v>12</v>
      </c>
      <c r="B25">
        <v>12</v>
      </c>
      <c r="C25">
        <v>16</v>
      </c>
      <c r="D25">
        <v>1</v>
      </c>
      <c r="E25">
        <f t="shared" si="0"/>
        <v>-4</v>
      </c>
      <c r="F25">
        <f t="shared" si="1"/>
        <v>11</v>
      </c>
      <c r="H25" t="str">
        <f t="shared" si="2"/>
        <v>new BallCollision(16, 1, -4, 11),</v>
      </c>
    </row>
    <row r="26" spans="1:8" x14ac:dyDescent="0.25">
      <c r="A26">
        <v>12</v>
      </c>
      <c r="B26">
        <v>12</v>
      </c>
      <c r="C26">
        <v>17</v>
      </c>
      <c r="D26">
        <v>1</v>
      </c>
      <c r="E26">
        <f t="shared" si="0"/>
        <v>-5</v>
      </c>
      <c r="F26">
        <f t="shared" si="1"/>
        <v>11</v>
      </c>
      <c r="H26" t="str">
        <f t="shared" si="2"/>
        <v>new BallCollision(17, 1, -5, 11),</v>
      </c>
    </row>
    <row r="27" spans="1:8" x14ac:dyDescent="0.25">
      <c r="A27">
        <v>12</v>
      </c>
      <c r="B27">
        <v>12</v>
      </c>
      <c r="C27">
        <v>18</v>
      </c>
      <c r="D27">
        <v>2</v>
      </c>
      <c r="E27">
        <f t="shared" si="0"/>
        <v>-6</v>
      </c>
      <c r="F27">
        <f t="shared" si="1"/>
        <v>10</v>
      </c>
      <c r="H27" t="str">
        <f t="shared" si="2"/>
        <v>new BallCollision(18, 2, -6, 10),</v>
      </c>
    </row>
    <row r="28" spans="1:8" x14ac:dyDescent="0.25">
      <c r="A28">
        <v>12</v>
      </c>
      <c r="B28">
        <v>12</v>
      </c>
      <c r="C28">
        <v>19</v>
      </c>
      <c r="D28">
        <v>2</v>
      </c>
      <c r="E28">
        <f t="shared" si="0"/>
        <v>-7</v>
      </c>
      <c r="F28">
        <f t="shared" si="1"/>
        <v>10</v>
      </c>
      <c r="H28" t="str">
        <f t="shared" si="2"/>
        <v>new BallCollision(19, 2, -7, 10),</v>
      </c>
    </row>
    <row r="29" spans="1:8" x14ac:dyDescent="0.25">
      <c r="A29">
        <v>12</v>
      </c>
      <c r="B29">
        <v>12</v>
      </c>
      <c r="C29">
        <v>20</v>
      </c>
      <c r="D29">
        <v>3</v>
      </c>
      <c r="E29">
        <f t="shared" si="0"/>
        <v>-8</v>
      </c>
      <c r="F29">
        <f t="shared" si="1"/>
        <v>9</v>
      </c>
      <c r="H29" t="str">
        <f t="shared" si="2"/>
        <v>new BallCollision(20, 3, -8, 9),</v>
      </c>
    </row>
    <row r="30" spans="1:8" x14ac:dyDescent="0.25">
      <c r="A30">
        <v>12</v>
      </c>
      <c r="B30">
        <v>12</v>
      </c>
      <c r="C30">
        <v>21</v>
      </c>
      <c r="D30">
        <v>4</v>
      </c>
      <c r="E30">
        <f t="shared" si="0"/>
        <v>-9</v>
      </c>
      <c r="F30">
        <f t="shared" si="1"/>
        <v>8</v>
      </c>
      <c r="H30" t="str">
        <f t="shared" si="2"/>
        <v>new BallCollision(21, 4, -9, 8),</v>
      </c>
    </row>
    <row r="31" spans="1:8" x14ac:dyDescent="0.25">
      <c r="A31">
        <v>12</v>
      </c>
      <c r="B31">
        <v>12</v>
      </c>
      <c r="C31">
        <v>22</v>
      </c>
      <c r="D31">
        <v>5</v>
      </c>
      <c r="E31">
        <f t="shared" si="0"/>
        <v>-10</v>
      </c>
      <c r="F31">
        <f t="shared" si="1"/>
        <v>7</v>
      </c>
      <c r="H31" t="str">
        <f t="shared" si="2"/>
        <v>new BallCollision(22, 5, -10, 7),</v>
      </c>
    </row>
    <row r="32" spans="1:8" x14ac:dyDescent="0.25">
      <c r="A32">
        <v>12</v>
      </c>
      <c r="B32">
        <v>12</v>
      </c>
      <c r="C32">
        <v>22</v>
      </c>
      <c r="D32">
        <v>6</v>
      </c>
      <c r="E32">
        <f t="shared" si="0"/>
        <v>-10</v>
      </c>
      <c r="F32">
        <f t="shared" si="1"/>
        <v>6</v>
      </c>
      <c r="H32" t="str">
        <f t="shared" si="2"/>
        <v>new BallCollision(22, 6, -10, 6),</v>
      </c>
    </row>
    <row r="33" spans="1:8" x14ac:dyDescent="0.25">
      <c r="A33">
        <v>12</v>
      </c>
      <c r="B33">
        <v>12</v>
      </c>
      <c r="C33">
        <v>23</v>
      </c>
      <c r="D33">
        <v>7</v>
      </c>
      <c r="E33">
        <f t="shared" si="0"/>
        <v>-11</v>
      </c>
      <c r="F33">
        <f t="shared" si="1"/>
        <v>5</v>
      </c>
      <c r="H33" t="str">
        <f t="shared" si="2"/>
        <v>new BallCollision(23, 7, -11, 5),</v>
      </c>
    </row>
    <row r="34" spans="1:8" x14ac:dyDescent="0.25">
      <c r="A34">
        <v>12</v>
      </c>
      <c r="B34">
        <v>12</v>
      </c>
      <c r="C34">
        <v>23</v>
      </c>
      <c r="D34">
        <v>8</v>
      </c>
      <c r="E34">
        <f t="shared" si="0"/>
        <v>-11</v>
      </c>
      <c r="F34">
        <f t="shared" si="1"/>
        <v>4</v>
      </c>
      <c r="H34" t="str">
        <f t="shared" si="2"/>
        <v>new BallCollision(23, 8, -11, 4),</v>
      </c>
    </row>
    <row r="35" spans="1:8" x14ac:dyDescent="0.25">
      <c r="A35">
        <v>12</v>
      </c>
      <c r="B35">
        <v>12</v>
      </c>
      <c r="C35">
        <v>24</v>
      </c>
      <c r="D35">
        <v>9</v>
      </c>
      <c r="E35">
        <f t="shared" si="0"/>
        <v>-12</v>
      </c>
      <c r="F35">
        <f t="shared" si="1"/>
        <v>3</v>
      </c>
      <c r="H35" t="str">
        <f t="shared" si="2"/>
        <v>new BallCollision(24, 9, -12, 3),</v>
      </c>
    </row>
    <row r="36" spans="1:8" x14ac:dyDescent="0.25">
      <c r="A36">
        <v>12</v>
      </c>
      <c r="B36">
        <v>12</v>
      </c>
      <c r="C36">
        <v>24</v>
      </c>
      <c r="D36">
        <v>10</v>
      </c>
      <c r="E36">
        <f t="shared" si="0"/>
        <v>-12</v>
      </c>
      <c r="F36">
        <f t="shared" si="1"/>
        <v>2</v>
      </c>
      <c r="H36" t="str">
        <f t="shared" si="2"/>
        <v>new BallCollision(24, 10, -12, 2),</v>
      </c>
    </row>
    <row r="37" spans="1:8" x14ac:dyDescent="0.25">
      <c r="A37">
        <v>12</v>
      </c>
      <c r="B37">
        <v>12</v>
      </c>
      <c r="C37">
        <v>24</v>
      </c>
      <c r="D37">
        <v>11</v>
      </c>
      <c r="E37">
        <f t="shared" si="0"/>
        <v>-12</v>
      </c>
      <c r="F37">
        <f t="shared" si="1"/>
        <v>1</v>
      </c>
      <c r="H37" t="str">
        <f t="shared" si="2"/>
        <v>new BallCollision(24, 11, -12, 1),</v>
      </c>
    </row>
    <row r="38" spans="1:8" x14ac:dyDescent="0.25">
      <c r="A38">
        <v>12</v>
      </c>
      <c r="B38">
        <v>12</v>
      </c>
      <c r="C38">
        <v>24</v>
      </c>
      <c r="D38">
        <v>12</v>
      </c>
      <c r="E38" s="3">
        <f t="shared" si="0"/>
        <v>-12</v>
      </c>
      <c r="F38" s="3">
        <f t="shared" si="1"/>
        <v>0</v>
      </c>
      <c r="H38" t="str">
        <f t="shared" si="2"/>
        <v>new BallCollision(24, 12, -12, 0),</v>
      </c>
    </row>
    <row r="39" spans="1:8" x14ac:dyDescent="0.25">
      <c r="A39">
        <v>12</v>
      </c>
      <c r="B39">
        <v>12</v>
      </c>
      <c r="C39">
        <v>24</v>
      </c>
      <c r="D39">
        <v>13</v>
      </c>
      <c r="E39">
        <f t="shared" si="0"/>
        <v>-12</v>
      </c>
      <c r="F39">
        <f t="shared" si="1"/>
        <v>-1</v>
      </c>
      <c r="H39" t="str">
        <f t="shared" si="2"/>
        <v>new BallCollision(24, 13, -12, -1),</v>
      </c>
    </row>
    <row r="40" spans="1:8" x14ac:dyDescent="0.25">
      <c r="A40">
        <v>12</v>
      </c>
      <c r="B40">
        <v>12</v>
      </c>
      <c r="C40">
        <v>24</v>
      </c>
      <c r="D40">
        <v>14</v>
      </c>
      <c r="E40">
        <f t="shared" si="0"/>
        <v>-12</v>
      </c>
      <c r="F40">
        <f t="shared" si="1"/>
        <v>-2</v>
      </c>
      <c r="H40" t="str">
        <f t="shared" si="2"/>
        <v>new BallCollision(24, 14, -12, -2),</v>
      </c>
    </row>
    <row r="41" spans="1:8" x14ac:dyDescent="0.25">
      <c r="A41">
        <v>12</v>
      </c>
      <c r="B41">
        <v>12</v>
      </c>
      <c r="C41">
        <v>24</v>
      </c>
      <c r="D41">
        <v>15</v>
      </c>
      <c r="E41">
        <f t="shared" si="0"/>
        <v>-12</v>
      </c>
      <c r="F41">
        <f t="shared" si="1"/>
        <v>-3</v>
      </c>
      <c r="H41" t="str">
        <f t="shared" si="2"/>
        <v>new BallCollision(24, 15, -12, -3),</v>
      </c>
    </row>
    <row r="42" spans="1:8" x14ac:dyDescent="0.25">
      <c r="A42">
        <v>12</v>
      </c>
      <c r="B42">
        <v>12</v>
      </c>
      <c r="C42">
        <v>23</v>
      </c>
      <c r="D42">
        <v>16</v>
      </c>
      <c r="E42">
        <f t="shared" si="0"/>
        <v>-11</v>
      </c>
      <c r="F42">
        <f t="shared" si="1"/>
        <v>-4</v>
      </c>
      <c r="H42" t="str">
        <f t="shared" si="2"/>
        <v>new BallCollision(23, 16, -11, -4),</v>
      </c>
    </row>
    <row r="43" spans="1:8" x14ac:dyDescent="0.25">
      <c r="A43">
        <v>12</v>
      </c>
      <c r="B43">
        <v>12</v>
      </c>
      <c r="C43">
        <v>23</v>
      </c>
      <c r="D43">
        <v>17</v>
      </c>
      <c r="E43">
        <f t="shared" si="0"/>
        <v>-11</v>
      </c>
      <c r="F43">
        <f t="shared" si="1"/>
        <v>-5</v>
      </c>
      <c r="H43" t="str">
        <f t="shared" si="2"/>
        <v>new BallCollision(23, 17, -11, -5),</v>
      </c>
    </row>
    <row r="44" spans="1:8" x14ac:dyDescent="0.25">
      <c r="A44">
        <v>12</v>
      </c>
      <c r="B44">
        <v>12</v>
      </c>
      <c r="C44">
        <v>22</v>
      </c>
      <c r="D44">
        <v>18</v>
      </c>
      <c r="E44">
        <f t="shared" si="0"/>
        <v>-10</v>
      </c>
      <c r="F44">
        <f t="shared" si="1"/>
        <v>-6</v>
      </c>
      <c r="H44" t="str">
        <f t="shared" si="2"/>
        <v>new BallCollision(22, 18, -10, -6),</v>
      </c>
    </row>
    <row r="45" spans="1:8" x14ac:dyDescent="0.25">
      <c r="A45">
        <v>12</v>
      </c>
      <c r="B45">
        <v>12</v>
      </c>
      <c r="C45">
        <v>22</v>
      </c>
      <c r="D45">
        <v>19</v>
      </c>
      <c r="E45">
        <f t="shared" si="0"/>
        <v>-10</v>
      </c>
      <c r="F45">
        <f t="shared" si="1"/>
        <v>-7</v>
      </c>
      <c r="H45" t="str">
        <f t="shared" si="2"/>
        <v>new BallCollision(22, 19, -10, -7),</v>
      </c>
    </row>
    <row r="46" spans="1:8" x14ac:dyDescent="0.25">
      <c r="A46">
        <v>12</v>
      </c>
      <c r="B46">
        <v>12</v>
      </c>
      <c r="C46">
        <v>21</v>
      </c>
      <c r="D46">
        <v>20</v>
      </c>
      <c r="E46">
        <f t="shared" si="0"/>
        <v>-9</v>
      </c>
      <c r="F46">
        <f t="shared" si="1"/>
        <v>-8</v>
      </c>
      <c r="H46" t="str">
        <f t="shared" si="2"/>
        <v>new BallCollision(21, 20, -9, -8),</v>
      </c>
    </row>
    <row r="47" spans="1:8" x14ac:dyDescent="0.25">
      <c r="A47">
        <v>12</v>
      </c>
      <c r="B47">
        <v>12</v>
      </c>
      <c r="C47">
        <v>20</v>
      </c>
      <c r="D47">
        <v>21</v>
      </c>
      <c r="E47">
        <f t="shared" si="0"/>
        <v>-8</v>
      </c>
      <c r="F47">
        <f t="shared" si="1"/>
        <v>-9</v>
      </c>
      <c r="H47" t="str">
        <f t="shared" si="2"/>
        <v>new BallCollision(20, 21, -8, -9),</v>
      </c>
    </row>
    <row r="48" spans="1:8" x14ac:dyDescent="0.25">
      <c r="A48">
        <v>12</v>
      </c>
      <c r="B48">
        <v>12</v>
      </c>
      <c r="C48">
        <v>19</v>
      </c>
      <c r="D48">
        <v>22</v>
      </c>
      <c r="E48">
        <f t="shared" si="0"/>
        <v>-7</v>
      </c>
      <c r="F48">
        <f t="shared" si="1"/>
        <v>-10</v>
      </c>
      <c r="H48" t="str">
        <f t="shared" si="2"/>
        <v>new BallCollision(19, 22, -7, -10),</v>
      </c>
    </row>
    <row r="49" spans="1:8" x14ac:dyDescent="0.25">
      <c r="A49">
        <v>12</v>
      </c>
      <c r="B49">
        <v>12</v>
      </c>
      <c r="C49">
        <v>18</v>
      </c>
      <c r="D49">
        <v>22</v>
      </c>
      <c r="E49">
        <f t="shared" si="0"/>
        <v>-6</v>
      </c>
      <c r="F49">
        <f t="shared" si="1"/>
        <v>-10</v>
      </c>
      <c r="H49" t="str">
        <f t="shared" si="2"/>
        <v>new BallCollision(18, 22, -6, -10),</v>
      </c>
    </row>
    <row r="50" spans="1:8" x14ac:dyDescent="0.25">
      <c r="A50">
        <v>12</v>
      </c>
      <c r="B50">
        <v>12</v>
      </c>
      <c r="C50">
        <v>17</v>
      </c>
      <c r="D50">
        <v>23</v>
      </c>
      <c r="E50">
        <f t="shared" si="0"/>
        <v>-5</v>
      </c>
      <c r="F50">
        <f t="shared" si="1"/>
        <v>-11</v>
      </c>
      <c r="H50" t="str">
        <f t="shared" si="2"/>
        <v>new BallCollision(17, 23, -5, -11),</v>
      </c>
    </row>
    <row r="51" spans="1:8" x14ac:dyDescent="0.25">
      <c r="A51">
        <v>12</v>
      </c>
      <c r="B51">
        <v>12</v>
      </c>
      <c r="C51">
        <v>16</v>
      </c>
      <c r="D51">
        <v>23</v>
      </c>
      <c r="E51">
        <f t="shared" si="0"/>
        <v>-4</v>
      </c>
      <c r="F51">
        <f t="shared" si="1"/>
        <v>-11</v>
      </c>
      <c r="H51" t="str">
        <f t="shared" si="2"/>
        <v>new BallCollision(16, 23, -4, -11),</v>
      </c>
    </row>
    <row r="52" spans="1:8" x14ac:dyDescent="0.25">
      <c r="A52">
        <v>12</v>
      </c>
      <c r="B52">
        <v>12</v>
      </c>
      <c r="C52">
        <v>15</v>
      </c>
      <c r="D52">
        <v>24</v>
      </c>
      <c r="E52">
        <f t="shared" si="0"/>
        <v>-3</v>
      </c>
      <c r="F52">
        <f t="shared" si="1"/>
        <v>-12</v>
      </c>
      <c r="H52" t="str">
        <f t="shared" si="2"/>
        <v>new BallCollision(15, 24, -3, -12),</v>
      </c>
    </row>
    <row r="53" spans="1:8" x14ac:dyDescent="0.25">
      <c r="A53">
        <v>12</v>
      </c>
      <c r="B53">
        <v>12</v>
      </c>
      <c r="C53">
        <v>14</v>
      </c>
      <c r="D53">
        <v>24</v>
      </c>
      <c r="E53">
        <f t="shared" si="0"/>
        <v>-2</v>
      </c>
      <c r="F53">
        <f t="shared" si="1"/>
        <v>-12</v>
      </c>
      <c r="H53" t="str">
        <f t="shared" si="2"/>
        <v>new BallCollision(14, 24, -2, -12),</v>
      </c>
    </row>
    <row r="54" spans="1:8" x14ac:dyDescent="0.25">
      <c r="A54">
        <v>12</v>
      </c>
      <c r="B54">
        <v>12</v>
      </c>
      <c r="C54">
        <v>13</v>
      </c>
      <c r="D54">
        <v>24</v>
      </c>
      <c r="E54">
        <f t="shared" si="0"/>
        <v>-1</v>
      </c>
      <c r="F54">
        <f t="shared" si="1"/>
        <v>-12</v>
      </c>
      <c r="H54" t="str">
        <f t="shared" si="2"/>
        <v>new BallCollision(13, 24, -1, -12),</v>
      </c>
    </row>
    <row r="55" spans="1:8" x14ac:dyDescent="0.25">
      <c r="A55">
        <v>12</v>
      </c>
      <c r="B55">
        <v>12</v>
      </c>
      <c r="C55">
        <v>12</v>
      </c>
      <c r="D55">
        <v>24</v>
      </c>
      <c r="E55" s="3">
        <f t="shared" si="0"/>
        <v>0</v>
      </c>
      <c r="F55" s="3">
        <f t="shared" si="1"/>
        <v>-12</v>
      </c>
      <c r="H55" t="str">
        <f t="shared" si="2"/>
        <v>new BallCollision(12, 24, 0, -12),</v>
      </c>
    </row>
    <row r="56" spans="1:8" x14ac:dyDescent="0.25">
      <c r="A56">
        <v>12</v>
      </c>
      <c r="B56">
        <v>12</v>
      </c>
      <c r="C56">
        <v>11</v>
      </c>
      <c r="D56">
        <v>24</v>
      </c>
      <c r="E56">
        <f t="shared" si="0"/>
        <v>1</v>
      </c>
      <c r="F56">
        <f t="shared" si="1"/>
        <v>-12</v>
      </c>
      <c r="H56" t="str">
        <f t="shared" si="2"/>
        <v>new BallCollision(11, 24, 1, -12),</v>
      </c>
    </row>
    <row r="57" spans="1:8" x14ac:dyDescent="0.25">
      <c r="A57">
        <v>12</v>
      </c>
      <c r="B57">
        <v>12</v>
      </c>
      <c r="C57">
        <v>10</v>
      </c>
      <c r="D57">
        <v>24</v>
      </c>
      <c r="E57">
        <f t="shared" si="0"/>
        <v>2</v>
      </c>
      <c r="F57">
        <f t="shared" si="1"/>
        <v>-12</v>
      </c>
      <c r="H57" t="str">
        <f t="shared" si="2"/>
        <v>new BallCollision(10, 24, 2, -12),</v>
      </c>
    </row>
    <row r="58" spans="1:8" x14ac:dyDescent="0.25">
      <c r="A58">
        <v>12</v>
      </c>
      <c r="B58">
        <v>12</v>
      </c>
      <c r="C58">
        <v>9</v>
      </c>
      <c r="D58">
        <v>24</v>
      </c>
      <c r="E58">
        <f t="shared" si="0"/>
        <v>3</v>
      </c>
      <c r="F58">
        <f t="shared" si="1"/>
        <v>-12</v>
      </c>
      <c r="H58" t="str">
        <f t="shared" si="2"/>
        <v>new BallCollision(9, 24, 3, -12),</v>
      </c>
    </row>
    <row r="59" spans="1:8" x14ac:dyDescent="0.25">
      <c r="A59">
        <v>12</v>
      </c>
      <c r="B59">
        <v>12</v>
      </c>
      <c r="C59">
        <v>8</v>
      </c>
      <c r="D59">
        <v>23</v>
      </c>
      <c r="E59">
        <f t="shared" si="0"/>
        <v>4</v>
      </c>
      <c r="F59">
        <f t="shared" si="1"/>
        <v>-11</v>
      </c>
      <c r="H59" t="str">
        <f t="shared" si="2"/>
        <v>new BallCollision(8, 23, 4, -11),</v>
      </c>
    </row>
    <row r="60" spans="1:8" x14ac:dyDescent="0.25">
      <c r="A60">
        <v>12</v>
      </c>
      <c r="B60">
        <v>12</v>
      </c>
      <c r="C60">
        <v>7</v>
      </c>
      <c r="D60">
        <v>23</v>
      </c>
      <c r="E60">
        <f t="shared" si="0"/>
        <v>5</v>
      </c>
      <c r="F60">
        <f t="shared" si="1"/>
        <v>-11</v>
      </c>
      <c r="H60" t="str">
        <f t="shared" si="2"/>
        <v>new BallCollision(7, 23, 5, -11),</v>
      </c>
    </row>
    <row r="61" spans="1:8" x14ac:dyDescent="0.25">
      <c r="A61">
        <v>12</v>
      </c>
      <c r="B61">
        <v>12</v>
      </c>
      <c r="C61">
        <v>6</v>
      </c>
      <c r="D61">
        <v>22</v>
      </c>
      <c r="E61">
        <f t="shared" si="0"/>
        <v>6</v>
      </c>
      <c r="F61">
        <f t="shared" si="1"/>
        <v>-10</v>
      </c>
      <c r="H61" t="str">
        <f t="shared" si="2"/>
        <v>new BallCollision(6, 22, 6, -10),</v>
      </c>
    </row>
    <row r="62" spans="1:8" x14ac:dyDescent="0.25">
      <c r="A62">
        <v>12</v>
      </c>
      <c r="B62">
        <v>12</v>
      </c>
      <c r="C62">
        <v>5</v>
      </c>
      <c r="D62">
        <v>22</v>
      </c>
      <c r="E62">
        <f t="shared" si="0"/>
        <v>7</v>
      </c>
      <c r="F62">
        <f t="shared" si="1"/>
        <v>-10</v>
      </c>
      <c r="H62" t="str">
        <f t="shared" si="2"/>
        <v>new BallCollision(5, 22, 7, -10),</v>
      </c>
    </row>
    <row r="63" spans="1:8" x14ac:dyDescent="0.25">
      <c r="A63">
        <v>12</v>
      </c>
      <c r="B63">
        <v>12</v>
      </c>
      <c r="C63">
        <v>4</v>
      </c>
      <c r="D63">
        <v>21</v>
      </c>
      <c r="E63">
        <f t="shared" si="0"/>
        <v>8</v>
      </c>
      <c r="F63">
        <f t="shared" si="1"/>
        <v>-9</v>
      </c>
      <c r="H63" t="str">
        <f t="shared" si="2"/>
        <v>new BallCollision(4, 21, 8, -9),</v>
      </c>
    </row>
    <row r="64" spans="1:8" x14ac:dyDescent="0.25">
      <c r="A64">
        <v>12</v>
      </c>
      <c r="B64">
        <v>12</v>
      </c>
      <c r="C64">
        <v>3</v>
      </c>
      <c r="D64">
        <v>20</v>
      </c>
      <c r="E64">
        <f t="shared" si="0"/>
        <v>9</v>
      </c>
      <c r="F64">
        <f t="shared" si="1"/>
        <v>-8</v>
      </c>
      <c r="H64" t="str">
        <f t="shared" si="2"/>
        <v>new BallCollision(3, 20, 9, -8),</v>
      </c>
    </row>
    <row r="65" spans="1:8" x14ac:dyDescent="0.25">
      <c r="A65">
        <v>12</v>
      </c>
      <c r="B65">
        <v>12</v>
      </c>
      <c r="C65">
        <v>2</v>
      </c>
      <c r="D65">
        <v>19</v>
      </c>
      <c r="E65">
        <f t="shared" si="0"/>
        <v>10</v>
      </c>
      <c r="F65">
        <f t="shared" si="1"/>
        <v>-7</v>
      </c>
      <c r="H65" t="str">
        <f t="shared" si="2"/>
        <v>new BallCollision(2, 19, 10, -7),</v>
      </c>
    </row>
    <row r="66" spans="1:8" x14ac:dyDescent="0.25">
      <c r="A66">
        <v>12</v>
      </c>
      <c r="B66">
        <v>12</v>
      </c>
      <c r="C66">
        <v>2</v>
      </c>
      <c r="D66">
        <v>18</v>
      </c>
      <c r="E66">
        <f t="shared" si="0"/>
        <v>10</v>
      </c>
      <c r="F66">
        <f t="shared" si="1"/>
        <v>-6</v>
      </c>
      <c r="H66" t="str">
        <f t="shared" si="2"/>
        <v>new BallCollision(2, 18, 10, -6),</v>
      </c>
    </row>
    <row r="67" spans="1:8" x14ac:dyDescent="0.25">
      <c r="A67">
        <v>12</v>
      </c>
      <c r="B67">
        <v>12</v>
      </c>
      <c r="C67">
        <v>1</v>
      </c>
      <c r="D67">
        <v>17</v>
      </c>
      <c r="E67">
        <f t="shared" si="0"/>
        <v>11</v>
      </c>
      <c r="F67">
        <f t="shared" si="1"/>
        <v>-5</v>
      </c>
      <c r="H67" t="str">
        <f t="shared" si="2"/>
        <v>new BallCollision(1, 17, 11, -5),</v>
      </c>
    </row>
    <row r="68" spans="1:8" x14ac:dyDescent="0.25">
      <c r="A68">
        <v>12</v>
      </c>
      <c r="B68">
        <v>12</v>
      </c>
      <c r="C68">
        <v>1</v>
      </c>
      <c r="D68">
        <v>16</v>
      </c>
      <c r="E68">
        <f t="shared" si="0"/>
        <v>11</v>
      </c>
      <c r="F68">
        <f t="shared" si="1"/>
        <v>-4</v>
      </c>
      <c r="H68" t="str">
        <f t="shared" si="2"/>
        <v>new BallCollision(1, 16, 11, -4),</v>
      </c>
    </row>
    <row r="69" spans="1:8" x14ac:dyDescent="0.25">
      <c r="A69">
        <v>12</v>
      </c>
      <c r="B69">
        <v>12</v>
      </c>
      <c r="C69">
        <v>0</v>
      </c>
      <c r="D69">
        <v>15</v>
      </c>
      <c r="E69">
        <f t="shared" ref="E69:E71" si="3">A69-C69</f>
        <v>12</v>
      </c>
      <c r="F69">
        <f t="shared" ref="F69:F71" si="4">B69-D69</f>
        <v>-3</v>
      </c>
      <c r="H69" t="str">
        <f t="shared" ref="H69:H71" si="5">CONCATENATE("new BallCollision(",C69,", ",D69,", ",E69,", ",F69,"),")</f>
        <v>new BallCollision(0, 15, 12, -3),</v>
      </c>
    </row>
    <row r="70" spans="1:8" x14ac:dyDescent="0.25">
      <c r="A70">
        <v>12</v>
      </c>
      <c r="B70">
        <v>12</v>
      </c>
      <c r="C70">
        <v>0</v>
      </c>
      <c r="D70">
        <v>14</v>
      </c>
      <c r="E70">
        <f t="shared" si="3"/>
        <v>12</v>
      </c>
      <c r="F70">
        <f t="shared" si="4"/>
        <v>-2</v>
      </c>
      <c r="H70" t="str">
        <f t="shared" si="5"/>
        <v>new BallCollision(0, 14, 12, -2),</v>
      </c>
    </row>
    <row r="71" spans="1:8" x14ac:dyDescent="0.25">
      <c r="A71">
        <v>12</v>
      </c>
      <c r="B71">
        <v>12</v>
      </c>
      <c r="C71">
        <v>0</v>
      </c>
      <c r="D71">
        <v>13</v>
      </c>
      <c r="E71">
        <f t="shared" si="3"/>
        <v>12</v>
      </c>
      <c r="F71">
        <f t="shared" si="4"/>
        <v>-1</v>
      </c>
      <c r="H71" t="str">
        <f t="shared" si="5"/>
        <v>new BallCollision(0, 13, 12, -1),</v>
      </c>
    </row>
  </sheetData>
  <mergeCells count="4">
    <mergeCell ref="A2:B2"/>
    <mergeCell ref="C2:D2"/>
    <mergeCell ref="E2:F2"/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Отскок</vt:lpstr>
      <vt:lpstr>Бита</vt:lpstr>
      <vt:lpstr>Мяч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MOP3E</dc:creator>
  <cp:lastModifiedBy>MOP3E</cp:lastModifiedBy>
  <dcterms:created xsi:type="dcterms:W3CDTF">2023-01-09T06:56:31Z</dcterms:created>
  <dcterms:modified xsi:type="dcterms:W3CDTF">2023-01-13T12:25:54Z</dcterms:modified>
</cp:coreProperties>
</file>