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vitoresearch-my.sharepoint.com/personal/partha_das_vito_be/Documents/Partha/work/times_veda/mopo/data_analysis_r/"/>
    </mc:Choice>
  </mc:AlternateContent>
  <xr:revisionPtr revIDLastSave="326" documentId="11_20D952506D2B4EF4CA4F014DB3EDCD69FA205DF7" xr6:coauthVersionLast="47" xr6:coauthVersionMax="47" xr10:uidLastSave="{042A2AD2-1E7D-4B7C-B536-BF7B8D5445F8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G17" i="2"/>
  <c r="G17" i="1"/>
  <c r="J17" i="1" s="1"/>
  <c r="L17" i="1" s="1"/>
  <c r="K5" i="1"/>
  <c r="J6" i="1"/>
  <c r="L6" i="1" s="1"/>
  <c r="O21" i="1"/>
  <c r="L3" i="1"/>
  <c r="L4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J3" i="1"/>
  <c r="J4" i="1"/>
  <c r="J5" i="1"/>
  <c r="L5" i="1" s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</calcChain>
</file>

<file path=xl/sharedStrings.xml><?xml version="1.0" encoding="utf-8"?>
<sst xmlns="http://schemas.openxmlformats.org/spreadsheetml/2006/main" count="431" uniqueCount="154">
  <si>
    <t>Country</t>
  </si>
  <si>
    <t>Company</t>
  </si>
  <si>
    <t>Site</t>
  </si>
  <si>
    <t>Austria</t>
  </si>
  <si>
    <t>Brückl</t>
  </si>
  <si>
    <t>Belgium</t>
  </si>
  <si>
    <t>INOVYN</t>
  </si>
  <si>
    <t>Lillo</t>
  </si>
  <si>
    <t>Jemeppe</t>
  </si>
  <si>
    <t>Vynova</t>
  </si>
  <si>
    <t>Tessenderlo</t>
  </si>
  <si>
    <t>Spolchemie</t>
  </si>
  <si>
    <t>Finland</t>
  </si>
  <si>
    <t>Kemira</t>
  </si>
  <si>
    <t>Joutseno</t>
  </si>
  <si>
    <t>France</t>
  </si>
  <si>
    <t>Thann</t>
  </si>
  <si>
    <t>VENCOREX</t>
  </si>
  <si>
    <t>Fos</t>
  </si>
  <si>
    <t>Arkema</t>
  </si>
  <si>
    <t>Jarrie</t>
  </si>
  <si>
    <t>Lavera</t>
  </si>
  <si>
    <t>MSSA</t>
  </si>
  <si>
    <t>Pomblière</t>
  </si>
  <si>
    <t>Tavaux</t>
  </si>
  <si>
    <t>Loos</t>
  </si>
  <si>
    <t>Germany</t>
  </si>
  <si>
    <t>BASF</t>
  </si>
  <si>
    <t>Ludwigshafen</t>
  </si>
  <si>
    <t>Covestro</t>
  </si>
  <si>
    <t>Dormagen</t>
  </si>
  <si>
    <t>Leverkusen</t>
  </si>
  <si>
    <t>Uerdingen</t>
  </si>
  <si>
    <t>Brunsbuttel</t>
  </si>
  <si>
    <t>Dow</t>
  </si>
  <si>
    <t>Schkopau</t>
  </si>
  <si>
    <t>Vinnolit</t>
  </si>
  <si>
    <t>Knapsack</t>
  </si>
  <si>
    <t>Gersthofen</t>
  </si>
  <si>
    <t>Stade</t>
  </si>
  <si>
    <t>Ibbenbüren</t>
  </si>
  <si>
    <t>Nouryon</t>
  </si>
  <si>
    <t>Bitterfeld</t>
  </si>
  <si>
    <t>Lülsdorf</t>
  </si>
  <si>
    <t>Frankfurt</t>
  </si>
  <si>
    <t>Rheinberg</t>
  </si>
  <si>
    <t>VESTOLIT</t>
  </si>
  <si>
    <t>Marl</t>
  </si>
  <si>
    <t>Gendorf</t>
  </si>
  <si>
    <t>Burghausen</t>
  </si>
  <si>
    <t>LEUNA</t>
  </si>
  <si>
    <t>Leuna</t>
  </si>
  <si>
    <t>Greece</t>
  </si>
  <si>
    <t>Kapachim</t>
  </si>
  <si>
    <t>Hungary</t>
  </si>
  <si>
    <t>Borsodchem</t>
  </si>
  <si>
    <t>Kazincbarcika</t>
  </si>
  <si>
    <t>Ireland</t>
  </si>
  <si>
    <t>MicroBio</t>
  </si>
  <si>
    <t>Fermoy</t>
  </si>
  <si>
    <t>Italy</t>
  </si>
  <si>
    <t>Volterra</t>
  </si>
  <si>
    <t>Bussi</t>
  </si>
  <si>
    <t>Assemini</t>
  </si>
  <si>
    <t>Rosignano</t>
  </si>
  <si>
    <t>Torviscosa</t>
  </si>
  <si>
    <t>Fater</t>
  </si>
  <si>
    <t>Campochiaro</t>
  </si>
  <si>
    <t>Netherlands</t>
  </si>
  <si>
    <t>Botlek</t>
  </si>
  <si>
    <t>Delfzijl</t>
  </si>
  <si>
    <t>Sabic</t>
  </si>
  <si>
    <t>Norway</t>
  </si>
  <si>
    <t>Borregaard</t>
  </si>
  <si>
    <t>Sarpsborg</t>
  </si>
  <si>
    <t>Elkem</t>
  </si>
  <si>
    <t>Bremanger</t>
  </si>
  <si>
    <t>Rafnes</t>
  </si>
  <si>
    <t>Poland</t>
  </si>
  <si>
    <t>Anwil</t>
  </si>
  <si>
    <t>Wloclawek</t>
  </si>
  <si>
    <t>Portugal</t>
  </si>
  <si>
    <t>Bondalti</t>
  </si>
  <si>
    <t>Estarreja</t>
  </si>
  <si>
    <t>Romania</t>
  </si>
  <si>
    <t>Oltchim</t>
  </si>
  <si>
    <t>Chimcomplex</t>
  </si>
  <si>
    <t>Borzesti</t>
  </si>
  <si>
    <t>Fortischem</t>
  </si>
  <si>
    <t>Novaky</t>
  </si>
  <si>
    <t>Slovenia</t>
  </si>
  <si>
    <t>Hrastnik</t>
  </si>
  <si>
    <t>Spain</t>
  </si>
  <si>
    <t>Huelva/Palos</t>
  </si>
  <si>
    <t>Ercros</t>
  </si>
  <si>
    <t>Sabinanigo</t>
  </si>
  <si>
    <t>Vilaseca</t>
  </si>
  <si>
    <t>Hernani</t>
  </si>
  <si>
    <t>Monzon</t>
  </si>
  <si>
    <t>Sweden</t>
  </si>
  <si>
    <t>Stenungsund</t>
  </si>
  <si>
    <t>Switzerland</t>
  </si>
  <si>
    <t>Pratteln</t>
  </si>
  <si>
    <t>UK</t>
  </si>
  <si>
    <t>Runcorn</t>
  </si>
  <si>
    <t>Brenntag</t>
  </si>
  <si>
    <t>Thetford</t>
  </si>
  <si>
    <t>Donau Chemie</t>
  </si>
  <si>
    <t>Pont de Claix</t>
  </si>
  <si>
    <t>Kem One</t>
  </si>
  <si>
    <t>St Auban</t>
  </si>
  <si>
    <t>PC Loos</t>
  </si>
  <si>
    <t>CABB GmbH</t>
  </si>
  <si>
    <t>Neolyse Ibbenbüren GmbH</t>
  </si>
  <si>
    <t>Evonik Industries</t>
  </si>
  <si>
    <t>Wacker Chemie</t>
  </si>
  <si>
    <t>Inofita Viotias</t>
  </si>
  <si>
    <t>Altair Chimica</t>
  </si>
  <si>
    <t>Società Chimica Bussi S.p.A.</t>
  </si>
  <si>
    <t>Ing. Luigi Conti Vecchi</t>
  </si>
  <si>
    <t>Halo Industry Spa</t>
  </si>
  <si>
    <t>Bergen op Zoom</t>
  </si>
  <si>
    <t>PCC Rokita</t>
  </si>
  <si>
    <t>Brzeg Dolny</t>
  </si>
  <si>
    <t>Rimnicu Valcea</t>
  </si>
  <si>
    <t>TKI Hrastnik</t>
  </si>
  <si>
    <t>Electroquimica Onubense</t>
  </si>
  <si>
    <t>Electroquimica de Hernani</t>
  </si>
  <si>
    <t>Santa Cruz de Tenerife</t>
  </si>
  <si>
    <t>Quimica del Cinca</t>
  </si>
  <si>
    <t>CABB AG</t>
  </si>
  <si>
    <t>Runcorn MCP</t>
  </si>
  <si>
    <t>Industrial Chemicals Ltd</t>
  </si>
  <si>
    <t>West Thurrock</t>
  </si>
  <si>
    <t>ICLSTDPRO00</t>
  </si>
  <si>
    <t>ICLADVPRO00</t>
  </si>
  <si>
    <t>ICLSTDPRO01</t>
  </si>
  <si>
    <t>ICLSTDPRO02</t>
  </si>
  <si>
    <t>Adv membrane</t>
  </si>
  <si>
    <t>Std. Membrane</t>
  </si>
  <si>
    <t>Std. Murcury</t>
  </si>
  <si>
    <t>Std. diapharm</t>
  </si>
  <si>
    <t>murcury</t>
  </si>
  <si>
    <t>diapharm</t>
  </si>
  <si>
    <t>membrane</t>
  </si>
  <si>
    <t>thousand_tonnes</t>
  </si>
  <si>
    <t>other</t>
  </si>
  <si>
    <t>Murcury technoogy phases out by the end of 2018</t>
  </si>
  <si>
    <t>Usti</t>
  </si>
  <si>
    <t>Czechia</t>
  </si>
  <si>
    <t>Slovakia</t>
  </si>
  <si>
    <t>Biomca Química</t>
  </si>
  <si>
    <t>pj_mt</t>
  </si>
  <si>
    <t>process_routes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</si>
</sst>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9</xdr:row>
      <xdr:rowOff>0</xdr:rowOff>
    </xdr:from>
    <xdr:to>
      <xdr:col>20</xdr:col>
      <xdr:colOff>38100</xdr:colOff>
      <xdr:row>14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EC21E5-DD5E-A666-A7CA-C0A7EEC3D248}"/>
            </a:ext>
          </a:extLst>
        </xdr:cNvPr>
        <xdr:cNvSpPr txBox="1"/>
      </xdr:nvSpPr>
      <xdr:spPr>
        <a:xfrm>
          <a:off x="8587740" y="1645920"/>
          <a:ext cx="4427220" cy="9372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2018 chlorine production was reported at 9,424 kilotonnes, 4.8%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below the 2017 level, the lowest production level since 2009. This can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be partly explained by the loss of installed capacity due to the mercury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phase-out. The utilisation rate was 82.3% compared to 81.4% in 2017.</a:t>
          </a:r>
          <a:endParaRPr lang="en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workbookViewId="0">
      <pane ySplit="1" topLeftCell="A2" activePane="bottomLeft" state="frozen"/>
      <selection pane="bottomLeft" activeCell="N18" sqref="N18:O21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9.44140625" bestFit="1" customWidth="1"/>
    <col min="4" max="4" width="22.6640625" bestFit="1" customWidth="1"/>
    <col min="5" max="5" width="10.21875" bestFit="1" customWidth="1"/>
    <col min="7" max="7" width="9.77734375" bestFit="1" customWidth="1"/>
    <col min="14" max="14" width="18.77734375" customWidth="1"/>
    <col min="15" max="15" width="13.33203125" bestFit="1" customWidth="1"/>
    <col min="16" max="17" width="12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145</v>
      </c>
      <c r="E1" t="s">
        <v>142</v>
      </c>
      <c r="F1" t="s">
        <v>143</v>
      </c>
      <c r="G1" t="s">
        <v>144</v>
      </c>
      <c r="H1" t="s">
        <v>146</v>
      </c>
      <c r="N1" t="s">
        <v>139</v>
      </c>
      <c r="O1" t="s">
        <v>138</v>
      </c>
      <c r="P1" t="s">
        <v>140</v>
      </c>
      <c r="Q1" t="s">
        <v>141</v>
      </c>
    </row>
    <row r="2" spans="1:17" x14ac:dyDescent="0.3">
      <c r="A2" t="s">
        <v>3</v>
      </c>
      <c r="B2" t="s">
        <v>107</v>
      </c>
      <c r="C2" t="s">
        <v>4</v>
      </c>
      <c r="D2">
        <v>75</v>
      </c>
      <c r="G2">
        <v>75</v>
      </c>
      <c r="J2">
        <f>SUM(E2:H2)</f>
        <v>75</v>
      </c>
      <c r="K2">
        <f>D2</f>
        <v>75</v>
      </c>
      <c r="L2" t="b">
        <f>J2=K2</f>
        <v>1</v>
      </c>
      <c r="N2" t="s">
        <v>134</v>
      </c>
      <c r="O2" t="s">
        <v>135</v>
      </c>
      <c r="P2" t="s">
        <v>136</v>
      </c>
      <c r="Q2" t="s">
        <v>137</v>
      </c>
    </row>
    <row r="3" spans="1:17" x14ac:dyDescent="0.3">
      <c r="A3" t="s">
        <v>5</v>
      </c>
      <c r="B3" t="s">
        <v>6</v>
      </c>
      <c r="C3" t="s">
        <v>7</v>
      </c>
      <c r="D3">
        <v>500</v>
      </c>
      <c r="G3">
        <v>500</v>
      </c>
      <c r="J3">
        <f t="shared" ref="J3:J66" si="0">SUM(E3:H3)</f>
        <v>500</v>
      </c>
      <c r="K3">
        <f t="shared" ref="K3:K66" si="1">D3</f>
        <v>500</v>
      </c>
      <c r="L3" t="b">
        <f t="shared" ref="L3:L66" si="2">J3=K3</f>
        <v>1</v>
      </c>
      <c r="N3">
        <v>9.9</v>
      </c>
      <c r="O3">
        <v>7.5</v>
      </c>
      <c r="P3">
        <v>12.82</v>
      </c>
      <c r="Q3">
        <v>10.69</v>
      </c>
    </row>
    <row r="4" spans="1:17" x14ac:dyDescent="0.3">
      <c r="A4" t="s">
        <v>5</v>
      </c>
      <c r="B4" t="s">
        <v>6</v>
      </c>
      <c r="C4" t="s">
        <v>8</v>
      </c>
      <c r="D4">
        <v>174</v>
      </c>
      <c r="G4">
        <v>174</v>
      </c>
      <c r="J4">
        <f t="shared" si="0"/>
        <v>174</v>
      </c>
      <c r="K4">
        <f t="shared" si="1"/>
        <v>174</v>
      </c>
      <c r="L4" t="b">
        <f t="shared" si="2"/>
        <v>1</v>
      </c>
    </row>
    <row r="5" spans="1:17" x14ac:dyDescent="0.3">
      <c r="A5" t="s">
        <v>5</v>
      </c>
      <c r="B5" t="s">
        <v>9</v>
      </c>
      <c r="C5" t="s">
        <v>10</v>
      </c>
      <c r="D5">
        <v>400</v>
      </c>
      <c r="G5">
        <v>400</v>
      </c>
      <c r="J5">
        <f t="shared" si="0"/>
        <v>400</v>
      </c>
      <c r="K5">
        <f>D5</f>
        <v>400</v>
      </c>
      <c r="L5" t="b">
        <f t="shared" si="2"/>
        <v>1</v>
      </c>
      <c r="N5" s="1" t="s">
        <v>147</v>
      </c>
    </row>
    <row r="6" spans="1:17" x14ac:dyDescent="0.3">
      <c r="A6" t="s">
        <v>149</v>
      </c>
      <c r="B6" t="s">
        <v>11</v>
      </c>
      <c r="C6" t="s">
        <v>148</v>
      </c>
      <c r="D6">
        <v>82</v>
      </c>
      <c r="G6">
        <v>82</v>
      </c>
      <c r="J6">
        <f>SUM(E6:H6)</f>
        <v>82</v>
      </c>
      <c r="K6">
        <f t="shared" si="1"/>
        <v>82</v>
      </c>
      <c r="L6" t="b">
        <f t="shared" si="2"/>
        <v>1</v>
      </c>
    </row>
    <row r="7" spans="1:17" x14ac:dyDescent="0.3">
      <c r="A7" t="s">
        <v>12</v>
      </c>
      <c r="B7" t="s">
        <v>13</v>
      </c>
      <c r="C7" t="s">
        <v>14</v>
      </c>
      <c r="D7">
        <v>75</v>
      </c>
      <c r="G7">
        <v>75</v>
      </c>
      <c r="J7">
        <f t="shared" si="0"/>
        <v>75</v>
      </c>
      <c r="K7">
        <f t="shared" si="1"/>
        <v>75</v>
      </c>
      <c r="L7" t="b">
        <f t="shared" si="2"/>
        <v>1</v>
      </c>
    </row>
    <row r="8" spans="1:17" x14ac:dyDescent="0.3">
      <c r="A8" t="s">
        <v>15</v>
      </c>
      <c r="B8" t="s">
        <v>9</v>
      </c>
      <c r="C8" t="s">
        <v>16</v>
      </c>
      <c r="D8">
        <v>42</v>
      </c>
      <c r="G8">
        <v>42</v>
      </c>
      <c r="J8">
        <f t="shared" si="0"/>
        <v>42</v>
      </c>
      <c r="K8">
        <f t="shared" si="1"/>
        <v>42</v>
      </c>
      <c r="L8" t="b">
        <f t="shared" si="2"/>
        <v>1</v>
      </c>
    </row>
    <row r="9" spans="1:17" x14ac:dyDescent="0.3">
      <c r="A9" t="s">
        <v>15</v>
      </c>
      <c r="B9" t="s">
        <v>17</v>
      </c>
      <c r="C9" t="s">
        <v>108</v>
      </c>
      <c r="D9">
        <v>114</v>
      </c>
      <c r="G9">
        <v>114</v>
      </c>
      <c r="J9">
        <f t="shared" si="0"/>
        <v>114</v>
      </c>
      <c r="K9">
        <f t="shared" si="1"/>
        <v>114</v>
      </c>
      <c r="L9" t="b">
        <f t="shared" si="2"/>
        <v>1</v>
      </c>
    </row>
    <row r="10" spans="1:17" x14ac:dyDescent="0.3">
      <c r="A10" t="s">
        <v>15</v>
      </c>
      <c r="B10" t="s">
        <v>109</v>
      </c>
      <c r="C10" t="s">
        <v>18</v>
      </c>
      <c r="D10">
        <v>333</v>
      </c>
      <c r="F10">
        <v>178</v>
      </c>
      <c r="G10">
        <v>155</v>
      </c>
      <c r="J10">
        <f t="shared" si="0"/>
        <v>333</v>
      </c>
      <c r="K10">
        <f t="shared" si="1"/>
        <v>333</v>
      </c>
      <c r="L10" t="b">
        <f t="shared" si="2"/>
        <v>1</v>
      </c>
    </row>
    <row r="11" spans="1:17" x14ac:dyDescent="0.3">
      <c r="A11" t="s">
        <v>15</v>
      </c>
      <c r="B11" t="s">
        <v>19</v>
      </c>
      <c r="C11" t="s">
        <v>20</v>
      </c>
      <c r="D11">
        <v>72</v>
      </c>
      <c r="G11">
        <v>72</v>
      </c>
      <c r="J11">
        <f t="shared" si="0"/>
        <v>72</v>
      </c>
      <c r="K11">
        <f t="shared" si="1"/>
        <v>72</v>
      </c>
      <c r="L11" t="b">
        <f t="shared" si="2"/>
        <v>1</v>
      </c>
    </row>
    <row r="12" spans="1:17" x14ac:dyDescent="0.3">
      <c r="A12" t="s">
        <v>15</v>
      </c>
      <c r="B12" t="s">
        <v>109</v>
      </c>
      <c r="C12" t="s">
        <v>21</v>
      </c>
      <c r="D12">
        <v>341</v>
      </c>
      <c r="G12">
        <v>341</v>
      </c>
      <c r="J12">
        <f t="shared" si="0"/>
        <v>341</v>
      </c>
      <c r="K12">
        <f t="shared" si="1"/>
        <v>341</v>
      </c>
      <c r="L12" t="b">
        <f t="shared" si="2"/>
        <v>1</v>
      </c>
    </row>
    <row r="13" spans="1:17" x14ac:dyDescent="0.3">
      <c r="A13" t="s">
        <v>15</v>
      </c>
      <c r="B13" t="s">
        <v>19</v>
      </c>
      <c r="C13" t="s">
        <v>110</v>
      </c>
      <c r="D13">
        <v>20</v>
      </c>
      <c r="G13">
        <v>20</v>
      </c>
      <c r="J13">
        <f t="shared" si="0"/>
        <v>20</v>
      </c>
      <c r="K13">
        <f t="shared" si="1"/>
        <v>20</v>
      </c>
      <c r="L13" t="b">
        <f t="shared" si="2"/>
        <v>1</v>
      </c>
    </row>
    <row r="14" spans="1:17" x14ac:dyDescent="0.3">
      <c r="A14" t="s">
        <v>15</v>
      </c>
      <c r="B14" t="s">
        <v>22</v>
      </c>
      <c r="C14" t="s">
        <v>23</v>
      </c>
      <c r="D14">
        <v>42</v>
      </c>
      <c r="H14">
        <v>42</v>
      </c>
      <c r="J14">
        <f t="shared" si="0"/>
        <v>42</v>
      </c>
      <c r="K14">
        <f t="shared" si="1"/>
        <v>42</v>
      </c>
      <c r="L14" t="b">
        <f t="shared" si="2"/>
        <v>1</v>
      </c>
    </row>
    <row r="15" spans="1:17" x14ac:dyDescent="0.3">
      <c r="A15" t="s">
        <v>15</v>
      </c>
      <c r="B15" t="s">
        <v>6</v>
      </c>
      <c r="C15" t="s">
        <v>24</v>
      </c>
      <c r="D15">
        <v>370</v>
      </c>
      <c r="G15">
        <v>370</v>
      </c>
      <c r="J15">
        <f t="shared" si="0"/>
        <v>370</v>
      </c>
      <c r="K15">
        <f t="shared" si="1"/>
        <v>370</v>
      </c>
      <c r="L15" t="b">
        <f t="shared" si="2"/>
        <v>1</v>
      </c>
    </row>
    <row r="16" spans="1:17" x14ac:dyDescent="0.3">
      <c r="A16" t="s">
        <v>15</v>
      </c>
      <c r="B16" t="s">
        <v>111</v>
      </c>
      <c r="C16" t="s">
        <v>25</v>
      </c>
      <c r="D16">
        <v>35</v>
      </c>
      <c r="G16">
        <v>35</v>
      </c>
      <c r="J16">
        <f t="shared" si="0"/>
        <v>35</v>
      </c>
      <c r="K16">
        <f t="shared" si="1"/>
        <v>35</v>
      </c>
      <c r="L16" t="b">
        <f t="shared" si="2"/>
        <v>1</v>
      </c>
    </row>
    <row r="17" spans="1:15" x14ac:dyDescent="0.3">
      <c r="A17" t="s">
        <v>26</v>
      </c>
      <c r="B17" t="s">
        <v>27</v>
      </c>
      <c r="C17" t="s">
        <v>28</v>
      </c>
      <c r="D17">
        <v>485</v>
      </c>
      <c r="G17" s="1">
        <f>D17</f>
        <v>485</v>
      </c>
      <c r="J17">
        <f t="shared" si="0"/>
        <v>485</v>
      </c>
      <c r="K17">
        <f t="shared" si="1"/>
        <v>485</v>
      </c>
      <c r="L17" t="b">
        <f>J17=K17</f>
        <v>1</v>
      </c>
    </row>
    <row r="18" spans="1:15" x14ac:dyDescent="0.3">
      <c r="A18" t="s">
        <v>26</v>
      </c>
      <c r="B18" t="s">
        <v>29</v>
      </c>
      <c r="C18" t="s">
        <v>30</v>
      </c>
      <c r="D18">
        <v>480</v>
      </c>
      <c r="G18">
        <v>400</v>
      </c>
      <c r="H18">
        <v>80</v>
      </c>
      <c r="J18">
        <f t="shared" si="0"/>
        <v>480</v>
      </c>
      <c r="K18">
        <f t="shared" si="1"/>
        <v>480</v>
      </c>
      <c r="L18" t="b">
        <f t="shared" si="2"/>
        <v>1</v>
      </c>
      <c r="N18" t="s">
        <v>142</v>
      </c>
      <c r="O18">
        <v>12.82</v>
      </c>
    </row>
    <row r="19" spans="1:15" x14ac:dyDescent="0.3">
      <c r="A19" t="s">
        <v>26</v>
      </c>
      <c r="B19" t="s">
        <v>29</v>
      </c>
      <c r="C19" t="s">
        <v>31</v>
      </c>
      <c r="D19">
        <v>390</v>
      </c>
      <c r="G19">
        <v>390</v>
      </c>
      <c r="J19">
        <f t="shared" si="0"/>
        <v>390</v>
      </c>
      <c r="K19">
        <f t="shared" si="1"/>
        <v>390</v>
      </c>
      <c r="L19" t="b">
        <f t="shared" si="2"/>
        <v>1</v>
      </c>
      <c r="N19" t="s">
        <v>143</v>
      </c>
      <c r="O19">
        <v>10.69</v>
      </c>
    </row>
    <row r="20" spans="1:15" x14ac:dyDescent="0.3">
      <c r="A20" t="s">
        <v>26</v>
      </c>
      <c r="B20" t="s">
        <v>29</v>
      </c>
      <c r="C20" t="s">
        <v>32</v>
      </c>
      <c r="D20">
        <v>260</v>
      </c>
      <c r="G20">
        <v>234</v>
      </c>
      <c r="H20">
        <v>26</v>
      </c>
      <c r="J20">
        <f t="shared" si="0"/>
        <v>260</v>
      </c>
      <c r="K20">
        <f t="shared" si="1"/>
        <v>260</v>
      </c>
      <c r="L20" t="b">
        <f t="shared" si="2"/>
        <v>1</v>
      </c>
      <c r="N20" t="s">
        <v>144</v>
      </c>
      <c r="O20">
        <v>7.5</v>
      </c>
    </row>
    <row r="21" spans="1:15" x14ac:dyDescent="0.3">
      <c r="A21" t="s">
        <v>26</v>
      </c>
      <c r="B21" t="s">
        <v>29</v>
      </c>
      <c r="C21" t="s">
        <v>33</v>
      </c>
      <c r="D21">
        <v>210</v>
      </c>
      <c r="H21">
        <v>210</v>
      </c>
      <c r="J21">
        <f t="shared" si="0"/>
        <v>210</v>
      </c>
      <c r="K21">
        <f t="shared" si="1"/>
        <v>210</v>
      </c>
      <c r="L21" t="b">
        <f t="shared" si="2"/>
        <v>1</v>
      </c>
      <c r="N21" t="s">
        <v>146</v>
      </c>
      <c r="O21">
        <f>ROUND(AVERAGE(O18:O20),2)</f>
        <v>10.34</v>
      </c>
    </row>
    <row r="22" spans="1:15" x14ac:dyDescent="0.3">
      <c r="A22" t="s">
        <v>26</v>
      </c>
      <c r="B22" t="s">
        <v>34</v>
      </c>
      <c r="C22" t="s">
        <v>35</v>
      </c>
      <c r="D22">
        <v>261</v>
      </c>
      <c r="G22">
        <v>261</v>
      </c>
      <c r="J22">
        <f t="shared" si="0"/>
        <v>261</v>
      </c>
      <c r="K22">
        <f t="shared" si="1"/>
        <v>261</v>
      </c>
      <c r="L22" t="b">
        <f t="shared" si="2"/>
        <v>1</v>
      </c>
    </row>
    <row r="23" spans="1:15" x14ac:dyDescent="0.3">
      <c r="A23" t="s">
        <v>26</v>
      </c>
      <c r="B23" t="s">
        <v>36</v>
      </c>
      <c r="C23" t="s">
        <v>37</v>
      </c>
      <c r="D23">
        <v>250</v>
      </c>
      <c r="G23">
        <v>250</v>
      </c>
      <c r="J23">
        <f t="shared" si="0"/>
        <v>250</v>
      </c>
      <c r="K23">
        <f t="shared" si="1"/>
        <v>250</v>
      </c>
      <c r="L23" t="b">
        <f t="shared" si="2"/>
        <v>1</v>
      </c>
    </row>
    <row r="24" spans="1:15" x14ac:dyDescent="0.3">
      <c r="A24" t="s">
        <v>26</v>
      </c>
      <c r="B24" t="s">
        <v>112</v>
      </c>
      <c r="C24" t="s">
        <v>38</v>
      </c>
      <c r="D24">
        <v>52</v>
      </c>
      <c r="G24">
        <v>52</v>
      </c>
      <c r="J24">
        <f t="shared" si="0"/>
        <v>52</v>
      </c>
      <c r="K24">
        <f t="shared" si="1"/>
        <v>52</v>
      </c>
      <c r="L24" t="b">
        <f t="shared" si="2"/>
        <v>1</v>
      </c>
    </row>
    <row r="25" spans="1:15" x14ac:dyDescent="0.3">
      <c r="A25" t="s">
        <v>26</v>
      </c>
      <c r="B25" t="s">
        <v>34</v>
      </c>
      <c r="C25" t="s">
        <v>39</v>
      </c>
      <c r="D25">
        <v>1615</v>
      </c>
      <c r="F25">
        <v>1007</v>
      </c>
      <c r="G25">
        <v>608</v>
      </c>
      <c r="J25">
        <f t="shared" si="0"/>
        <v>1615</v>
      </c>
      <c r="K25">
        <f t="shared" si="1"/>
        <v>1615</v>
      </c>
      <c r="L25" t="b">
        <f t="shared" si="2"/>
        <v>1</v>
      </c>
    </row>
    <row r="26" spans="1:15" x14ac:dyDescent="0.3">
      <c r="A26" t="s">
        <v>26</v>
      </c>
      <c r="B26" t="s">
        <v>113</v>
      </c>
      <c r="C26" t="s">
        <v>40</v>
      </c>
      <c r="D26">
        <v>70</v>
      </c>
      <c r="G26">
        <v>70</v>
      </c>
      <c r="J26">
        <f t="shared" si="0"/>
        <v>70</v>
      </c>
      <c r="K26">
        <f t="shared" si="1"/>
        <v>70</v>
      </c>
      <c r="L26" t="b">
        <f t="shared" si="2"/>
        <v>1</v>
      </c>
    </row>
    <row r="27" spans="1:15" x14ac:dyDescent="0.3">
      <c r="A27" t="s">
        <v>26</v>
      </c>
      <c r="B27" t="s">
        <v>41</v>
      </c>
      <c r="C27" t="s">
        <v>42</v>
      </c>
      <c r="D27">
        <v>99</v>
      </c>
      <c r="G27">
        <v>99</v>
      </c>
      <c r="J27">
        <f t="shared" si="0"/>
        <v>99</v>
      </c>
      <c r="K27">
        <f t="shared" si="1"/>
        <v>99</v>
      </c>
      <c r="L27" t="b">
        <f t="shared" si="2"/>
        <v>1</v>
      </c>
    </row>
    <row r="28" spans="1:15" x14ac:dyDescent="0.3">
      <c r="A28" t="s">
        <v>26</v>
      </c>
      <c r="B28" t="s">
        <v>114</v>
      </c>
      <c r="C28" t="s">
        <v>43</v>
      </c>
      <c r="D28">
        <v>77</v>
      </c>
      <c r="H28">
        <v>77</v>
      </c>
      <c r="J28">
        <f t="shared" si="0"/>
        <v>77</v>
      </c>
      <c r="K28">
        <f t="shared" si="1"/>
        <v>77</v>
      </c>
      <c r="L28" t="b">
        <f t="shared" si="2"/>
        <v>1</v>
      </c>
    </row>
    <row r="29" spans="1:15" x14ac:dyDescent="0.3">
      <c r="A29" t="s">
        <v>26</v>
      </c>
      <c r="B29" t="s">
        <v>41</v>
      </c>
      <c r="C29" t="s">
        <v>44</v>
      </c>
      <c r="D29">
        <v>250</v>
      </c>
      <c r="G29">
        <v>250</v>
      </c>
      <c r="J29">
        <f t="shared" si="0"/>
        <v>250</v>
      </c>
      <c r="K29">
        <f t="shared" si="1"/>
        <v>250</v>
      </c>
      <c r="L29" t="b">
        <f t="shared" si="2"/>
        <v>1</v>
      </c>
    </row>
    <row r="30" spans="1:15" x14ac:dyDescent="0.3">
      <c r="A30" t="s">
        <v>26</v>
      </c>
      <c r="B30" t="s">
        <v>6</v>
      </c>
      <c r="C30" t="s">
        <v>45</v>
      </c>
      <c r="D30">
        <v>220</v>
      </c>
      <c r="F30">
        <v>110</v>
      </c>
      <c r="G30">
        <v>110</v>
      </c>
      <c r="J30">
        <f t="shared" si="0"/>
        <v>220</v>
      </c>
      <c r="K30">
        <f t="shared" si="1"/>
        <v>220</v>
      </c>
      <c r="L30" t="b">
        <f t="shared" si="2"/>
        <v>1</v>
      </c>
    </row>
    <row r="31" spans="1:15" x14ac:dyDescent="0.3">
      <c r="A31" t="s">
        <v>26</v>
      </c>
      <c r="B31" t="s">
        <v>46</v>
      </c>
      <c r="C31" t="s">
        <v>47</v>
      </c>
      <c r="D31">
        <v>260</v>
      </c>
      <c r="G31">
        <v>260</v>
      </c>
      <c r="J31">
        <f t="shared" si="0"/>
        <v>260</v>
      </c>
      <c r="K31">
        <f t="shared" si="1"/>
        <v>260</v>
      </c>
      <c r="L31" t="b">
        <f t="shared" si="2"/>
        <v>1</v>
      </c>
    </row>
    <row r="32" spans="1:15" x14ac:dyDescent="0.3">
      <c r="A32" t="s">
        <v>26</v>
      </c>
      <c r="B32" t="s">
        <v>36</v>
      </c>
      <c r="C32" t="s">
        <v>48</v>
      </c>
      <c r="D32">
        <v>180</v>
      </c>
      <c r="G32">
        <v>180</v>
      </c>
      <c r="J32">
        <f t="shared" si="0"/>
        <v>180</v>
      </c>
      <c r="K32">
        <f t="shared" si="1"/>
        <v>180</v>
      </c>
      <c r="L32" t="b">
        <f t="shared" si="2"/>
        <v>1</v>
      </c>
    </row>
    <row r="33" spans="1:12" x14ac:dyDescent="0.3">
      <c r="A33" t="s">
        <v>26</v>
      </c>
      <c r="B33" t="s">
        <v>115</v>
      </c>
      <c r="C33" t="s">
        <v>49</v>
      </c>
      <c r="D33">
        <v>55</v>
      </c>
      <c r="G33">
        <v>55</v>
      </c>
      <c r="J33">
        <f t="shared" si="0"/>
        <v>55</v>
      </c>
      <c r="K33">
        <f t="shared" si="1"/>
        <v>55</v>
      </c>
      <c r="L33" t="b">
        <f t="shared" si="2"/>
        <v>1</v>
      </c>
    </row>
    <row r="34" spans="1:12" x14ac:dyDescent="0.3">
      <c r="A34" t="s">
        <v>26</v>
      </c>
      <c r="B34" t="s">
        <v>50</v>
      </c>
      <c r="C34" t="s">
        <v>51</v>
      </c>
      <c r="D34">
        <v>15</v>
      </c>
      <c r="G34">
        <v>15</v>
      </c>
      <c r="J34">
        <f t="shared" si="0"/>
        <v>15</v>
      </c>
      <c r="K34">
        <f t="shared" si="1"/>
        <v>15</v>
      </c>
      <c r="L34" t="b">
        <f t="shared" si="2"/>
        <v>1</v>
      </c>
    </row>
    <row r="35" spans="1:12" x14ac:dyDescent="0.3">
      <c r="A35" t="s">
        <v>52</v>
      </c>
      <c r="B35" t="s">
        <v>53</v>
      </c>
      <c r="C35" t="s">
        <v>116</v>
      </c>
      <c r="D35">
        <v>10</v>
      </c>
      <c r="G35">
        <v>10</v>
      </c>
      <c r="J35">
        <f t="shared" si="0"/>
        <v>10</v>
      </c>
      <c r="K35">
        <f t="shared" si="1"/>
        <v>10</v>
      </c>
      <c r="L35" t="b">
        <f t="shared" si="2"/>
        <v>1</v>
      </c>
    </row>
    <row r="36" spans="1:12" x14ac:dyDescent="0.3">
      <c r="A36" t="s">
        <v>54</v>
      </c>
      <c r="B36" t="s">
        <v>55</v>
      </c>
      <c r="C36" t="s">
        <v>56</v>
      </c>
      <c r="D36">
        <v>480</v>
      </c>
      <c r="G36">
        <v>384</v>
      </c>
      <c r="H36">
        <v>96</v>
      </c>
      <c r="J36">
        <f t="shared" si="0"/>
        <v>480</v>
      </c>
      <c r="K36">
        <f t="shared" si="1"/>
        <v>480</v>
      </c>
      <c r="L36" t="b">
        <f t="shared" si="2"/>
        <v>1</v>
      </c>
    </row>
    <row r="37" spans="1:12" x14ac:dyDescent="0.3">
      <c r="A37" t="s">
        <v>57</v>
      </c>
      <c r="B37" t="s">
        <v>58</v>
      </c>
      <c r="C37" t="s">
        <v>59</v>
      </c>
      <c r="D37">
        <v>11</v>
      </c>
      <c r="G37">
        <v>11</v>
      </c>
      <c r="J37">
        <f t="shared" si="0"/>
        <v>11</v>
      </c>
      <c r="K37">
        <f t="shared" si="1"/>
        <v>11</v>
      </c>
      <c r="L37" t="b">
        <f t="shared" si="2"/>
        <v>1</v>
      </c>
    </row>
    <row r="38" spans="1:12" x14ac:dyDescent="0.3">
      <c r="A38" t="s">
        <v>60</v>
      </c>
      <c r="B38" t="s">
        <v>117</v>
      </c>
      <c r="C38" t="s">
        <v>61</v>
      </c>
      <c r="D38">
        <v>60</v>
      </c>
      <c r="G38">
        <v>60</v>
      </c>
      <c r="J38">
        <f t="shared" si="0"/>
        <v>60</v>
      </c>
      <c r="K38">
        <f t="shared" si="1"/>
        <v>60</v>
      </c>
      <c r="L38" t="b">
        <f t="shared" si="2"/>
        <v>1</v>
      </c>
    </row>
    <row r="39" spans="1:12" x14ac:dyDescent="0.3">
      <c r="A39" t="s">
        <v>60</v>
      </c>
      <c r="B39" t="s">
        <v>118</v>
      </c>
      <c r="C39" t="s">
        <v>62</v>
      </c>
      <c r="D39">
        <v>18</v>
      </c>
      <c r="G39">
        <v>18</v>
      </c>
      <c r="J39">
        <f t="shared" si="0"/>
        <v>18</v>
      </c>
      <c r="K39">
        <f t="shared" si="1"/>
        <v>18</v>
      </c>
      <c r="L39" t="b">
        <f t="shared" si="2"/>
        <v>1</v>
      </c>
    </row>
    <row r="40" spans="1:12" x14ac:dyDescent="0.3">
      <c r="A40" t="s">
        <v>60</v>
      </c>
      <c r="B40" t="s">
        <v>119</v>
      </c>
      <c r="C40" t="s">
        <v>63</v>
      </c>
      <c r="D40">
        <v>25</v>
      </c>
      <c r="G40">
        <v>25</v>
      </c>
      <c r="J40">
        <f t="shared" si="0"/>
        <v>25</v>
      </c>
      <c r="K40">
        <f t="shared" si="1"/>
        <v>25</v>
      </c>
      <c r="L40" t="b">
        <f t="shared" si="2"/>
        <v>1</v>
      </c>
    </row>
    <row r="41" spans="1:12" x14ac:dyDescent="0.3">
      <c r="A41" t="s">
        <v>60</v>
      </c>
      <c r="B41" t="s">
        <v>6</v>
      </c>
      <c r="C41" t="s">
        <v>64</v>
      </c>
      <c r="D41">
        <v>150</v>
      </c>
      <c r="G41">
        <v>150</v>
      </c>
      <c r="J41">
        <f t="shared" si="0"/>
        <v>150</v>
      </c>
      <c r="K41">
        <f t="shared" si="1"/>
        <v>150</v>
      </c>
      <c r="L41" t="b">
        <f t="shared" si="2"/>
        <v>1</v>
      </c>
    </row>
    <row r="42" spans="1:12" x14ac:dyDescent="0.3">
      <c r="A42" t="s">
        <v>60</v>
      </c>
      <c r="B42" t="s">
        <v>120</v>
      </c>
      <c r="C42" t="s">
        <v>65</v>
      </c>
      <c r="D42">
        <v>24</v>
      </c>
      <c r="G42">
        <v>24</v>
      </c>
      <c r="J42">
        <f t="shared" si="0"/>
        <v>24</v>
      </c>
      <c r="K42">
        <f t="shared" si="1"/>
        <v>24</v>
      </c>
      <c r="L42" t="b">
        <f t="shared" si="2"/>
        <v>1</v>
      </c>
    </row>
    <row r="43" spans="1:12" x14ac:dyDescent="0.3">
      <c r="A43" t="s">
        <v>60</v>
      </c>
      <c r="B43" t="s">
        <v>66</v>
      </c>
      <c r="C43" t="s">
        <v>67</v>
      </c>
      <c r="D43">
        <v>20</v>
      </c>
      <c r="G43">
        <v>20</v>
      </c>
      <c r="J43">
        <f t="shared" si="0"/>
        <v>20</v>
      </c>
      <c r="K43">
        <f t="shared" si="1"/>
        <v>20</v>
      </c>
      <c r="L43" t="b">
        <f t="shared" si="2"/>
        <v>1</v>
      </c>
    </row>
    <row r="44" spans="1:12" x14ac:dyDescent="0.3">
      <c r="A44" t="s">
        <v>68</v>
      </c>
      <c r="B44" t="s">
        <v>41</v>
      </c>
      <c r="C44" t="s">
        <v>69</v>
      </c>
      <c r="D44">
        <v>637</v>
      </c>
      <c r="G44">
        <v>637</v>
      </c>
      <c r="J44">
        <f t="shared" si="0"/>
        <v>637</v>
      </c>
      <c r="K44">
        <f t="shared" si="1"/>
        <v>637</v>
      </c>
      <c r="L44" t="b">
        <f t="shared" si="2"/>
        <v>1</v>
      </c>
    </row>
    <row r="45" spans="1:12" x14ac:dyDescent="0.3">
      <c r="A45" t="s">
        <v>68</v>
      </c>
      <c r="B45" t="s">
        <v>41</v>
      </c>
      <c r="C45" t="s">
        <v>70</v>
      </c>
      <c r="D45">
        <v>121</v>
      </c>
      <c r="G45">
        <v>121</v>
      </c>
      <c r="J45">
        <f t="shared" si="0"/>
        <v>121</v>
      </c>
      <c r="K45">
        <f t="shared" si="1"/>
        <v>121</v>
      </c>
      <c r="L45" t="b">
        <f t="shared" si="2"/>
        <v>1</v>
      </c>
    </row>
    <row r="46" spans="1:12" x14ac:dyDescent="0.3">
      <c r="A46" t="s">
        <v>68</v>
      </c>
      <c r="B46" t="s">
        <v>71</v>
      </c>
      <c r="C46" t="s">
        <v>121</v>
      </c>
      <c r="D46">
        <v>89</v>
      </c>
      <c r="G46">
        <v>89</v>
      </c>
      <c r="J46">
        <f t="shared" si="0"/>
        <v>89</v>
      </c>
      <c r="K46">
        <f t="shared" si="1"/>
        <v>89</v>
      </c>
      <c r="L46" t="b">
        <f t="shared" si="2"/>
        <v>1</v>
      </c>
    </row>
    <row r="47" spans="1:12" x14ac:dyDescent="0.3">
      <c r="A47" t="s">
        <v>72</v>
      </c>
      <c r="B47" t="s">
        <v>73</v>
      </c>
      <c r="C47" t="s">
        <v>74</v>
      </c>
      <c r="D47">
        <v>41</v>
      </c>
      <c r="G47">
        <v>41</v>
      </c>
      <c r="J47">
        <f t="shared" si="0"/>
        <v>41</v>
      </c>
      <c r="K47">
        <f t="shared" si="1"/>
        <v>41</v>
      </c>
      <c r="L47" t="b">
        <f t="shared" si="2"/>
        <v>1</v>
      </c>
    </row>
    <row r="48" spans="1:12" x14ac:dyDescent="0.3">
      <c r="A48" t="s">
        <v>72</v>
      </c>
      <c r="B48" t="s">
        <v>75</v>
      </c>
      <c r="C48" t="s">
        <v>76</v>
      </c>
      <c r="D48">
        <v>11</v>
      </c>
      <c r="G48">
        <v>11</v>
      </c>
      <c r="J48">
        <f t="shared" si="0"/>
        <v>11</v>
      </c>
      <c r="K48">
        <f t="shared" si="1"/>
        <v>11</v>
      </c>
      <c r="L48" t="b">
        <f t="shared" si="2"/>
        <v>1</v>
      </c>
    </row>
    <row r="49" spans="1:12" x14ac:dyDescent="0.3">
      <c r="A49" t="s">
        <v>72</v>
      </c>
      <c r="B49" t="s">
        <v>6</v>
      </c>
      <c r="C49" t="s">
        <v>77</v>
      </c>
      <c r="D49">
        <v>280</v>
      </c>
      <c r="G49">
        <v>280</v>
      </c>
      <c r="J49">
        <f t="shared" si="0"/>
        <v>280</v>
      </c>
      <c r="K49">
        <f t="shared" si="1"/>
        <v>280</v>
      </c>
      <c r="L49" t="b">
        <f t="shared" si="2"/>
        <v>1</v>
      </c>
    </row>
    <row r="50" spans="1:12" x14ac:dyDescent="0.3">
      <c r="A50" t="s">
        <v>78</v>
      </c>
      <c r="B50" t="s">
        <v>122</v>
      </c>
      <c r="C50" t="s">
        <v>123</v>
      </c>
      <c r="D50">
        <v>210</v>
      </c>
      <c r="G50">
        <v>210</v>
      </c>
      <c r="J50">
        <f t="shared" si="0"/>
        <v>210</v>
      </c>
      <c r="K50">
        <f t="shared" si="1"/>
        <v>210</v>
      </c>
      <c r="L50" t="b">
        <f t="shared" si="2"/>
        <v>1</v>
      </c>
    </row>
    <row r="51" spans="1:12" x14ac:dyDescent="0.3">
      <c r="A51" t="s">
        <v>78</v>
      </c>
      <c r="B51" t="s">
        <v>79</v>
      </c>
      <c r="C51" t="s">
        <v>80</v>
      </c>
      <c r="D51">
        <v>195</v>
      </c>
      <c r="G51">
        <v>195</v>
      </c>
      <c r="J51">
        <f t="shared" si="0"/>
        <v>195</v>
      </c>
      <c r="K51">
        <f t="shared" si="1"/>
        <v>195</v>
      </c>
      <c r="L51" t="b">
        <f t="shared" si="2"/>
        <v>1</v>
      </c>
    </row>
    <row r="52" spans="1:12" x14ac:dyDescent="0.3">
      <c r="A52" t="s">
        <v>81</v>
      </c>
      <c r="B52" t="s">
        <v>82</v>
      </c>
      <c r="C52" t="s">
        <v>83</v>
      </c>
      <c r="D52">
        <v>142</v>
      </c>
      <c r="G52">
        <v>94</v>
      </c>
      <c r="H52">
        <v>48</v>
      </c>
      <c r="J52">
        <f t="shared" si="0"/>
        <v>142</v>
      </c>
      <c r="K52">
        <f t="shared" si="1"/>
        <v>142</v>
      </c>
      <c r="L52" t="b">
        <f t="shared" si="2"/>
        <v>1</v>
      </c>
    </row>
    <row r="53" spans="1:12" x14ac:dyDescent="0.3">
      <c r="A53" t="s">
        <v>84</v>
      </c>
      <c r="B53" t="s">
        <v>85</v>
      </c>
      <c r="C53" t="s">
        <v>124</v>
      </c>
      <c r="D53">
        <v>105</v>
      </c>
      <c r="G53">
        <v>105</v>
      </c>
      <c r="J53">
        <f t="shared" si="0"/>
        <v>105</v>
      </c>
      <c r="K53">
        <f t="shared" si="1"/>
        <v>105</v>
      </c>
      <c r="L53" t="b">
        <f t="shared" si="2"/>
        <v>1</v>
      </c>
    </row>
    <row r="54" spans="1:12" x14ac:dyDescent="0.3">
      <c r="A54" t="s">
        <v>84</v>
      </c>
      <c r="B54" t="s">
        <v>86</v>
      </c>
      <c r="C54" t="s">
        <v>87</v>
      </c>
      <c r="D54">
        <v>102</v>
      </c>
      <c r="G54">
        <v>102</v>
      </c>
      <c r="J54">
        <f t="shared" si="0"/>
        <v>102</v>
      </c>
      <c r="K54">
        <f t="shared" si="1"/>
        <v>102</v>
      </c>
      <c r="L54" t="b">
        <f t="shared" si="2"/>
        <v>1</v>
      </c>
    </row>
    <row r="55" spans="1:12" x14ac:dyDescent="0.3">
      <c r="A55" t="s">
        <v>150</v>
      </c>
      <c r="B55" t="s">
        <v>88</v>
      </c>
      <c r="C55" t="s">
        <v>89</v>
      </c>
      <c r="D55">
        <v>76</v>
      </c>
      <c r="G55">
        <v>76</v>
      </c>
      <c r="J55">
        <f t="shared" si="0"/>
        <v>76</v>
      </c>
      <c r="K55">
        <f t="shared" si="1"/>
        <v>76</v>
      </c>
      <c r="L55" t="b">
        <f t="shared" si="2"/>
        <v>1</v>
      </c>
    </row>
    <row r="56" spans="1:12" x14ac:dyDescent="0.3">
      <c r="A56" t="s">
        <v>90</v>
      </c>
      <c r="B56" t="s">
        <v>125</v>
      </c>
      <c r="C56" t="s">
        <v>91</v>
      </c>
      <c r="D56">
        <v>16</v>
      </c>
      <c r="G56">
        <v>16</v>
      </c>
      <c r="J56">
        <f t="shared" si="0"/>
        <v>16</v>
      </c>
      <c r="K56">
        <f t="shared" si="1"/>
        <v>16</v>
      </c>
      <c r="L56" t="b">
        <f t="shared" si="2"/>
        <v>1</v>
      </c>
    </row>
    <row r="57" spans="1:12" x14ac:dyDescent="0.3">
      <c r="A57" t="s">
        <v>92</v>
      </c>
      <c r="B57" t="s">
        <v>126</v>
      </c>
      <c r="C57" t="s">
        <v>93</v>
      </c>
      <c r="D57">
        <v>44</v>
      </c>
      <c r="G57">
        <v>44</v>
      </c>
      <c r="J57">
        <f t="shared" si="0"/>
        <v>44</v>
      </c>
      <c r="K57">
        <f t="shared" si="1"/>
        <v>44</v>
      </c>
      <c r="L57" t="b">
        <f t="shared" si="2"/>
        <v>1</v>
      </c>
    </row>
    <row r="58" spans="1:12" x14ac:dyDescent="0.3">
      <c r="A58" t="s">
        <v>92</v>
      </c>
      <c r="B58" t="s">
        <v>94</v>
      </c>
      <c r="C58" t="s">
        <v>95</v>
      </c>
      <c r="D58">
        <v>45</v>
      </c>
      <c r="G58">
        <v>45</v>
      </c>
      <c r="J58">
        <f t="shared" si="0"/>
        <v>45</v>
      </c>
      <c r="K58">
        <f t="shared" si="1"/>
        <v>45</v>
      </c>
      <c r="L58" t="b">
        <f t="shared" si="2"/>
        <v>1</v>
      </c>
    </row>
    <row r="59" spans="1:12" x14ac:dyDescent="0.3">
      <c r="A59" t="s">
        <v>92</v>
      </c>
      <c r="B59" t="s">
        <v>94</v>
      </c>
      <c r="C59" t="s">
        <v>96</v>
      </c>
      <c r="D59">
        <v>149</v>
      </c>
      <c r="G59">
        <v>149</v>
      </c>
      <c r="J59">
        <f t="shared" si="0"/>
        <v>149</v>
      </c>
      <c r="K59">
        <f t="shared" si="1"/>
        <v>149</v>
      </c>
      <c r="L59" t="b">
        <f t="shared" si="2"/>
        <v>1</v>
      </c>
    </row>
    <row r="60" spans="1:12" x14ac:dyDescent="0.3">
      <c r="A60" t="s">
        <v>92</v>
      </c>
      <c r="B60" t="s">
        <v>127</v>
      </c>
      <c r="C60" t="s">
        <v>97</v>
      </c>
      <c r="D60">
        <v>30</v>
      </c>
      <c r="G60">
        <v>30</v>
      </c>
      <c r="J60">
        <f t="shared" si="0"/>
        <v>30</v>
      </c>
      <c r="K60">
        <f t="shared" si="1"/>
        <v>30</v>
      </c>
      <c r="L60" t="b">
        <f t="shared" si="2"/>
        <v>1</v>
      </c>
    </row>
    <row r="61" spans="1:12" x14ac:dyDescent="0.3">
      <c r="A61" t="s">
        <v>92</v>
      </c>
      <c r="B61" t="s">
        <v>151</v>
      </c>
      <c r="C61" t="s">
        <v>128</v>
      </c>
      <c r="D61">
        <v>3</v>
      </c>
      <c r="G61">
        <v>3</v>
      </c>
      <c r="J61">
        <f t="shared" si="0"/>
        <v>3</v>
      </c>
      <c r="K61">
        <f t="shared" si="1"/>
        <v>3</v>
      </c>
      <c r="L61" t="b">
        <f t="shared" si="2"/>
        <v>1</v>
      </c>
    </row>
    <row r="62" spans="1:12" x14ac:dyDescent="0.3">
      <c r="A62" t="s">
        <v>92</v>
      </c>
      <c r="B62" t="s">
        <v>129</v>
      </c>
      <c r="C62" t="s">
        <v>98</v>
      </c>
      <c r="D62">
        <v>45</v>
      </c>
      <c r="G62">
        <v>45</v>
      </c>
      <c r="J62">
        <f t="shared" si="0"/>
        <v>45</v>
      </c>
      <c r="K62">
        <f t="shared" si="1"/>
        <v>45</v>
      </c>
      <c r="L62" t="b">
        <f t="shared" si="2"/>
        <v>1</v>
      </c>
    </row>
    <row r="63" spans="1:12" x14ac:dyDescent="0.3">
      <c r="A63" t="s">
        <v>99</v>
      </c>
      <c r="B63" t="s">
        <v>6</v>
      </c>
      <c r="C63" t="s">
        <v>100</v>
      </c>
      <c r="D63">
        <v>123</v>
      </c>
      <c r="G63">
        <v>123</v>
      </c>
      <c r="J63">
        <f t="shared" si="0"/>
        <v>123</v>
      </c>
      <c r="K63">
        <f t="shared" si="1"/>
        <v>123</v>
      </c>
      <c r="L63" t="b">
        <f t="shared" si="2"/>
        <v>1</v>
      </c>
    </row>
    <row r="64" spans="1:12" x14ac:dyDescent="0.3">
      <c r="A64" t="s">
        <v>101</v>
      </c>
      <c r="B64" t="s">
        <v>130</v>
      </c>
      <c r="C64" t="s">
        <v>102</v>
      </c>
      <c r="D64">
        <v>47</v>
      </c>
      <c r="G64">
        <v>47</v>
      </c>
      <c r="J64">
        <f t="shared" si="0"/>
        <v>47</v>
      </c>
      <c r="K64">
        <f t="shared" si="1"/>
        <v>47</v>
      </c>
      <c r="L64" t="b">
        <f t="shared" si="2"/>
        <v>1</v>
      </c>
    </row>
    <row r="65" spans="1:12" x14ac:dyDescent="0.3">
      <c r="A65" t="s">
        <v>103</v>
      </c>
      <c r="B65" t="s">
        <v>131</v>
      </c>
      <c r="C65" t="s">
        <v>104</v>
      </c>
      <c r="D65">
        <v>430</v>
      </c>
      <c r="G65">
        <v>430</v>
      </c>
      <c r="J65">
        <f t="shared" si="0"/>
        <v>430</v>
      </c>
      <c r="K65">
        <f t="shared" si="1"/>
        <v>430</v>
      </c>
      <c r="L65" t="b">
        <f t="shared" si="2"/>
        <v>1</v>
      </c>
    </row>
    <row r="66" spans="1:12" x14ac:dyDescent="0.3">
      <c r="A66" t="s">
        <v>103</v>
      </c>
      <c r="B66" t="s">
        <v>105</v>
      </c>
      <c r="C66" t="s">
        <v>106</v>
      </c>
      <c r="D66">
        <v>7</v>
      </c>
      <c r="G66">
        <v>7</v>
      </c>
      <c r="J66">
        <f t="shared" si="0"/>
        <v>7</v>
      </c>
      <c r="K66">
        <f t="shared" si="1"/>
        <v>7</v>
      </c>
      <c r="L66" t="b">
        <f t="shared" si="2"/>
        <v>1</v>
      </c>
    </row>
    <row r="67" spans="1:12" x14ac:dyDescent="0.3">
      <c r="A67" t="s">
        <v>103</v>
      </c>
      <c r="B67" t="s">
        <v>132</v>
      </c>
      <c r="C67" t="s">
        <v>133</v>
      </c>
      <c r="D67">
        <v>44</v>
      </c>
      <c r="G67">
        <v>44</v>
      </c>
      <c r="J67">
        <f t="shared" ref="J67" si="3">SUM(E67:H67)</f>
        <v>44</v>
      </c>
      <c r="K67">
        <f t="shared" ref="K67" si="4">D67</f>
        <v>44</v>
      </c>
      <c r="L67" t="b">
        <f t="shared" ref="L67" si="5">J67=K67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6D6D-0273-44C1-9920-7FA23DAF35D9}">
  <dimension ref="A1:M67"/>
  <sheetViews>
    <sheetView tabSelected="1" workbookViewId="0">
      <selection activeCell="M5" sqref="M5"/>
    </sheetView>
  </sheetViews>
  <sheetFormatPr defaultRowHeight="14.4" x14ac:dyDescent="0.3"/>
  <cols>
    <col min="1" max="1" width="13.6640625" bestFit="1" customWidth="1"/>
    <col min="2" max="2" width="13.6640625" customWidth="1"/>
    <col min="3" max="3" width="19.44140625" bestFit="1" customWidth="1"/>
    <col min="4" max="4" width="22.6640625" bestFit="1" customWidth="1"/>
    <col min="5" max="5" width="10.21875" bestFit="1" customWidth="1"/>
    <col min="7" max="7" width="9.77734375" bestFit="1" customWidth="1"/>
    <col min="12" max="12" width="12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145</v>
      </c>
      <c r="E1" t="s">
        <v>142</v>
      </c>
      <c r="F1" t="s">
        <v>143</v>
      </c>
      <c r="G1" t="s">
        <v>144</v>
      </c>
      <c r="H1" t="s">
        <v>146</v>
      </c>
      <c r="L1" t="s">
        <v>153</v>
      </c>
      <c r="M1" t="s">
        <v>152</v>
      </c>
    </row>
    <row r="2" spans="1:13" x14ac:dyDescent="0.3">
      <c r="A2" t="s">
        <v>3</v>
      </c>
      <c r="B2" t="s">
        <v>107</v>
      </c>
      <c r="C2" t="s">
        <v>4</v>
      </c>
      <c r="D2">
        <v>75</v>
      </c>
      <c r="G2">
        <v>75</v>
      </c>
      <c r="L2" t="s">
        <v>142</v>
      </c>
      <c r="M2">
        <v>12.82</v>
      </c>
    </row>
    <row r="3" spans="1:13" x14ac:dyDescent="0.3">
      <c r="A3" t="s">
        <v>5</v>
      </c>
      <c r="B3" t="s">
        <v>6</v>
      </c>
      <c r="C3" t="s">
        <v>7</v>
      </c>
      <c r="D3">
        <v>500</v>
      </c>
      <c r="G3">
        <v>500</v>
      </c>
      <c r="L3" t="s">
        <v>143</v>
      </c>
      <c r="M3">
        <v>10.69</v>
      </c>
    </row>
    <row r="4" spans="1:13" x14ac:dyDescent="0.3">
      <c r="A4" t="s">
        <v>5</v>
      </c>
      <c r="B4" t="s">
        <v>6</v>
      </c>
      <c r="C4" t="s">
        <v>8</v>
      </c>
      <c r="D4">
        <v>174</v>
      </c>
      <c r="G4">
        <v>174</v>
      </c>
      <c r="L4" t="s">
        <v>144</v>
      </c>
      <c r="M4">
        <v>7.5</v>
      </c>
    </row>
    <row r="5" spans="1:13" x14ac:dyDescent="0.3">
      <c r="A5" t="s">
        <v>5</v>
      </c>
      <c r="B5" t="s">
        <v>9</v>
      </c>
      <c r="C5" t="s">
        <v>10</v>
      </c>
      <c r="D5">
        <v>400</v>
      </c>
      <c r="G5">
        <v>400</v>
      </c>
      <c r="L5" t="s">
        <v>146</v>
      </c>
      <c r="M5">
        <f>ROUND(AVERAGE(M2:M4),2)</f>
        <v>10.34</v>
      </c>
    </row>
    <row r="6" spans="1:13" x14ac:dyDescent="0.3">
      <c r="A6" t="s">
        <v>149</v>
      </c>
      <c r="B6" t="s">
        <v>11</v>
      </c>
      <c r="C6" t="s">
        <v>148</v>
      </c>
      <c r="D6">
        <v>82</v>
      </c>
      <c r="G6">
        <v>82</v>
      </c>
    </row>
    <row r="7" spans="1:13" x14ac:dyDescent="0.3">
      <c r="A7" t="s">
        <v>12</v>
      </c>
      <c r="B7" t="s">
        <v>13</v>
      </c>
      <c r="C7" t="s">
        <v>14</v>
      </c>
      <c r="D7">
        <v>75</v>
      </c>
      <c r="G7">
        <v>75</v>
      </c>
    </row>
    <row r="8" spans="1:13" x14ac:dyDescent="0.3">
      <c r="A8" t="s">
        <v>15</v>
      </c>
      <c r="B8" t="s">
        <v>9</v>
      </c>
      <c r="C8" t="s">
        <v>16</v>
      </c>
      <c r="D8">
        <v>42</v>
      </c>
      <c r="G8">
        <v>42</v>
      </c>
    </row>
    <row r="9" spans="1:13" x14ac:dyDescent="0.3">
      <c r="A9" t="s">
        <v>15</v>
      </c>
      <c r="B9" t="s">
        <v>17</v>
      </c>
      <c r="C9" t="s">
        <v>108</v>
      </c>
      <c r="D9">
        <v>114</v>
      </c>
      <c r="G9">
        <v>114</v>
      </c>
    </row>
    <row r="10" spans="1:13" x14ac:dyDescent="0.3">
      <c r="A10" t="s">
        <v>15</v>
      </c>
      <c r="B10" t="s">
        <v>109</v>
      </c>
      <c r="C10" t="s">
        <v>18</v>
      </c>
      <c r="D10">
        <v>333</v>
      </c>
      <c r="F10">
        <v>178</v>
      </c>
      <c r="G10">
        <v>155</v>
      </c>
    </row>
    <row r="11" spans="1:13" x14ac:dyDescent="0.3">
      <c r="A11" t="s">
        <v>15</v>
      </c>
      <c r="B11" t="s">
        <v>19</v>
      </c>
      <c r="C11" t="s">
        <v>20</v>
      </c>
      <c r="D11">
        <v>72</v>
      </c>
      <c r="G11">
        <v>72</v>
      </c>
    </row>
    <row r="12" spans="1:13" x14ac:dyDescent="0.3">
      <c r="A12" t="s">
        <v>15</v>
      </c>
      <c r="B12" t="s">
        <v>109</v>
      </c>
      <c r="C12" t="s">
        <v>21</v>
      </c>
      <c r="D12">
        <v>341</v>
      </c>
      <c r="G12">
        <v>341</v>
      </c>
    </row>
    <row r="13" spans="1:13" x14ac:dyDescent="0.3">
      <c r="A13" t="s">
        <v>15</v>
      </c>
      <c r="B13" t="s">
        <v>19</v>
      </c>
      <c r="C13" t="s">
        <v>110</v>
      </c>
      <c r="D13">
        <v>20</v>
      </c>
      <c r="G13">
        <v>20</v>
      </c>
    </row>
    <row r="14" spans="1:13" x14ac:dyDescent="0.3">
      <c r="A14" t="s">
        <v>15</v>
      </c>
      <c r="B14" t="s">
        <v>22</v>
      </c>
      <c r="C14" t="s">
        <v>23</v>
      </c>
      <c r="D14">
        <v>42</v>
      </c>
      <c r="H14">
        <v>42</v>
      </c>
    </row>
    <row r="15" spans="1:13" x14ac:dyDescent="0.3">
      <c r="A15" t="s">
        <v>15</v>
      </c>
      <c r="B15" t="s">
        <v>6</v>
      </c>
      <c r="C15" t="s">
        <v>24</v>
      </c>
      <c r="D15">
        <v>370</v>
      </c>
      <c r="G15">
        <v>370</v>
      </c>
    </row>
    <row r="16" spans="1:13" x14ac:dyDescent="0.3">
      <c r="A16" t="s">
        <v>15</v>
      </c>
      <c r="B16" t="s">
        <v>111</v>
      </c>
      <c r="C16" t="s">
        <v>25</v>
      </c>
      <c r="D16">
        <v>35</v>
      </c>
      <c r="G16">
        <v>35</v>
      </c>
    </row>
    <row r="17" spans="1:8" x14ac:dyDescent="0.3">
      <c r="A17" t="s">
        <v>26</v>
      </c>
      <c r="B17" t="s">
        <v>27</v>
      </c>
      <c r="C17" t="s">
        <v>28</v>
      </c>
      <c r="D17">
        <v>485</v>
      </c>
      <c r="G17" s="1">
        <f>D17</f>
        <v>485</v>
      </c>
    </row>
    <row r="18" spans="1:8" x14ac:dyDescent="0.3">
      <c r="A18" t="s">
        <v>26</v>
      </c>
      <c r="B18" t="s">
        <v>29</v>
      </c>
      <c r="C18" t="s">
        <v>30</v>
      </c>
      <c r="D18">
        <v>480</v>
      </c>
      <c r="G18">
        <v>400</v>
      </c>
      <c r="H18">
        <v>80</v>
      </c>
    </row>
    <row r="19" spans="1:8" x14ac:dyDescent="0.3">
      <c r="A19" t="s">
        <v>26</v>
      </c>
      <c r="B19" t="s">
        <v>29</v>
      </c>
      <c r="C19" t="s">
        <v>31</v>
      </c>
      <c r="D19">
        <v>390</v>
      </c>
      <c r="G19">
        <v>390</v>
      </c>
    </row>
    <row r="20" spans="1:8" x14ac:dyDescent="0.3">
      <c r="A20" t="s">
        <v>26</v>
      </c>
      <c r="B20" t="s">
        <v>29</v>
      </c>
      <c r="C20" t="s">
        <v>32</v>
      </c>
      <c r="D20">
        <v>260</v>
      </c>
      <c r="G20">
        <v>234</v>
      </c>
      <c r="H20">
        <v>26</v>
      </c>
    </row>
    <row r="21" spans="1:8" x14ac:dyDescent="0.3">
      <c r="A21" t="s">
        <v>26</v>
      </c>
      <c r="B21" t="s">
        <v>29</v>
      </c>
      <c r="C21" t="s">
        <v>33</v>
      </c>
      <c r="D21">
        <v>210</v>
      </c>
      <c r="H21">
        <v>210</v>
      </c>
    </row>
    <row r="22" spans="1:8" x14ac:dyDescent="0.3">
      <c r="A22" t="s">
        <v>26</v>
      </c>
      <c r="B22" t="s">
        <v>34</v>
      </c>
      <c r="C22" t="s">
        <v>35</v>
      </c>
      <c r="D22">
        <v>261</v>
      </c>
      <c r="G22">
        <v>261</v>
      </c>
    </row>
    <row r="23" spans="1:8" x14ac:dyDescent="0.3">
      <c r="A23" t="s">
        <v>26</v>
      </c>
      <c r="B23" t="s">
        <v>36</v>
      </c>
      <c r="C23" t="s">
        <v>37</v>
      </c>
      <c r="D23">
        <v>250</v>
      </c>
      <c r="G23">
        <v>250</v>
      </c>
    </row>
    <row r="24" spans="1:8" x14ac:dyDescent="0.3">
      <c r="A24" t="s">
        <v>26</v>
      </c>
      <c r="B24" t="s">
        <v>112</v>
      </c>
      <c r="C24" t="s">
        <v>38</v>
      </c>
      <c r="D24">
        <v>52</v>
      </c>
      <c r="G24">
        <v>52</v>
      </c>
    </row>
    <row r="25" spans="1:8" x14ac:dyDescent="0.3">
      <c r="A25" t="s">
        <v>26</v>
      </c>
      <c r="B25" t="s">
        <v>34</v>
      </c>
      <c r="C25" t="s">
        <v>39</v>
      </c>
      <c r="D25">
        <v>1615</v>
      </c>
      <c r="F25">
        <v>1007</v>
      </c>
      <c r="G25">
        <v>608</v>
      </c>
    </row>
    <row r="26" spans="1:8" x14ac:dyDescent="0.3">
      <c r="A26" t="s">
        <v>26</v>
      </c>
      <c r="B26" t="s">
        <v>113</v>
      </c>
      <c r="C26" t="s">
        <v>40</v>
      </c>
      <c r="D26">
        <v>70</v>
      </c>
      <c r="G26">
        <v>70</v>
      </c>
    </row>
    <row r="27" spans="1:8" x14ac:dyDescent="0.3">
      <c r="A27" t="s">
        <v>26</v>
      </c>
      <c r="B27" t="s">
        <v>41</v>
      </c>
      <c r="C27" t="s">
        <v>42</v>
      </c>
      <c r="D27">
        <v>99</v>
      </c>
      <c r="G27">
        <v>99</v>
      </c>
    </row>
    <row r="28" spans="1:8" x14ac:dyDescent="0.3">
      <c r="A28" t="s">
        <v>26</v>
      </c>
      <c r="B28" t="s">
        <v>114</v>
      </c>
      <c r="C28" t="s">
        <v>43</v>
      </c>
      <c r="D28">
        <v>77</v>
      </c>
      <c r="H28">
        <v>77</v>
      </c>
    </row>
    <row r="29" spans="1:8" x14ac:dyDescent="0.3">
      <c r="A29" t="s">
        <v>26</v>
      </c>
      <c r="B29" t="s">
        <v>41</v>
      </c>
      <c r="C29" t="s">
        <v>44</v>
      </c>
      <c r="D29">
        <v>250</v>
      </c>
      <c r="G29">
        <v>250</v>
      </c>
    </row>
    <row r="30" spans="1:8" x14ac:dyDescent="0.3">
      <c r="A30" t="s">
        <v>26</v>
      </c>
      <c r="B30" t="s">
        <v>6</v>
      </c>
      <c r="C30" t="s">
        <v>45</v>
      </c>
      <c r="D30">
        <v>220</v>
      </c>
      <c r="F30">
        <v>110</v>
      </c>
      <c r="G30">
        <v>110</v>
      </c>
    </row>
    <row r="31" spans="1:8" x14ac:dyDescent="0.3">
      <c r="A31" t="s">
        <v>26</v>
      </c>
      <c r="B31" t="s">
        <v>46</v>
      </c>
      <c r="C31" t="s">
        <v>47</v>
      </c>
      <c r="D31">
        <v>260</v>
      </c>
      <c r="G31">
        <v>260</v>
      </c>
    </row>
    <row r="32" spans="1:8" x14ac:dyDescent="0.3">
      <c r="A32" t="s">
        <v>26</v>
      </c>
      <c r="B32" t="s">
        <v>36</v>
      </c>
      <c r="C32" t="s">
        <v>48</v>
      </c>
      <c r="D32">
        <v>180</v>
      </c>
      <c r="G32">
        <v>180</v>
      </c>
    </row>
    <row r="33" spans="1:8" x14ac:dyDescent="0.3">
      <c r="A33" t="s">
        <v>26</v>
      </c>
      <c r="B33" t="s">
        <v>115</v>
      </c>
      <c r="C33" t="s">
        <v>49</v>
      </c>
      <c r="D33">
        <v>55</v>
      </c>
      <c r="G33">
        <v>55</v>
      </c>
    </row>
    <row r="34" spans="1:8" x14ac:dyDescent="0.3">
      <c r="A34" t="s">
        <v>26</v>
      </c>
      <c r="B34" t="s">
        <v>50</v>
      </c>
      <c r="C34" t="s">
        <v>51</v>
      </c>
      <c r="D34">
        <v>15</v>
      </c>
      <c r="G34">
        <v>15</v>
      </c>
    </row>
    <row r="35" spans="1:8" x14ac:dyDescent="0.3">
      <c r="A35" t="s">
        <v>52</v>
      </c>
      <c r="B35" t="s">
        <v>53</v>
      </c>
      <c r="C35" t="s">
        <v>116</v>
      </c>
      <c r="D35">
        <v>10</v>
      </c>
      <c r="G35">
        <v>10</v>
      </c>
    </row>
    <row r="36" spans="1:8" x14ac:dyDescent="0.3">
      <c r="A36" t="s">
        <v>54</v>
      </c>
      <c r="B36" t="s">
        <v>55</v>
      </c>
      <c r="C36" t="s">
        <v>56</v>
      </c>
      <c r="D36">
        <v>480</v>
      </c>
      <c r="G36">
        <v>384</v>
      </c>
      <c r="H36">
        <v>96</v>
      </c>
    </row>
    <row r="37" spans="1:8" x14ac:dyDescent="0.3">
      <c r="A37" t="s">
        <v>57</v>
      </c>
      <c r="B37" t="s">
        <v>58</v>
      </c>
      <c r="C37" t="s">
        <v>59</v>
      </c>
      <c r="D37">
        <v>11</v>
      </c>
      <c r="G37">
        <v>11</v>
      </c>
    </row>
    <row r="38" spans="1:8" x14ac:dyDescent="0.3">
      <c r="A38" t="s">
        <v>60</v>
      </c>
      <c r="B38" t="s">
        <v>117</v>
      </c>
      <c r="C38" t="s">
        <v>61</v>
      </c>
      <c r="D38">
        <v>60</v>
      </c>
      <c r="G38">
        <v>60</v>
      </c>
    </row>
    <row r="39" spans="1:8" x14ac:dyDescent="0.3">
      <c r="A39" t="s">
        <v>60</v>
      </c>
      <c r="B39" t="s">
        <v>118</v>
      </c>
      <c r="C39" t="s">
        <v>62</v>
      </c>
      <c r="D39">
        <v>18</v>
      </c>
      <c r="G39">
        <v>18</v>
      </c>
    </row>
    <row r="40" spans="1:8" x14ac:dyDescent="0.3">
      <c r="A40" t="s">
        <v>60</v>
      </c>
      <c r="B40" t="s">
        <v>119</v>
      </c>
      <c r="C40" t="s">
        <v>63</v>
      </c>
      <c r="D40">
        <v>25</v>
      </c>
      <c r="G40">
        <v>25</v>
      </c>
    </row>
    <row r="41" spans="1:8" x14ac:dyDescent="0.3">
      <c r="A41" t="s">
        <v>60</v>
      </c>
      <c r="B41" t="s">
        <v>6</v>
      </c>
      <c r="C41" t="s">
        <v>64</v>
      </c>
      <c r="D41">
        <v>150</v>
      </c>
      <c r="G41">
        <v>150</v>
      </c>
    </row>
    <row r="42" spans="1:8" x14ac:dyDescent="0.3">
      <c r="A42" t="s">
        <v>60</v>
      </c>
      <c r="B42" t="s">
        <v>120</v>
      </c>
      <c r="C42" t="s">
        <v>65</v>
      </c>
      <c r="D42">
        <v>24</v>
      </c>
      <c r="G42">
        <v>24</v>
      </c>
    </row>
    <row r="43" spans="1:8" x14ac:dyDescent="0.3">
      <c r="A43" t="s">
        <v>60</v>
      </c>
      <c r="B43" t="s">
        <v>66</v>
      </c>
      <c r="C43" t="s">
        <v>67</v>
      </c>
      <c r="D43">
        <v>20</v>
      </c>
      <c r="G43">
        <v>20</v>
      </c>
    </row>
    <row r="44" spans="1:8" x14ac:dyDescent="0.3">
      <c r="A44" t="s">
        <v>68</v>
      </c>
      <c r="B44" t="s">
        <v>41</v>
      </c>
      <c r="C44" t="s">
        <v>69</v>
      </c>
      <c r="D44">
        <v>637</v>
      </c>
      <c r="G44">
        <v>637</v>
      </c>
    </row>
    <row r="45" spans="1:8" x14ac:dyDescent="0.3">
      <c r="A45" t="s">
        <v>68</v>
      </c>
      <c r="B45" t="s">
        <v>41</v>
      </c>
      <c r="C45" t="s">
        <v>70</v>
      </c>
      <c r="D45">
        <v>121</v>
      </c>
      <c r="G45">
        <v>121</v>
      </c>
    </row>
    <row r="46" spans="1:8" x14ac:dyDescent="0.3">
      <c r="A46" t="s">
        <v>68</v>
      </c>
      <c r="B46" t="s">
        <v>71</v>
      </c>
      <c r="C46" t="s">
        <v>121</v>
      </c>
      <c r="D46">
        <v>89</v>
      </c>
      <c r="G46">
        <v>89</v>
      </c>
    </row>
    <row r="47" spans="1:8" x14ac:dyDescent="0.3">
      <c r="A47" t="s">
        <v>72</v>
      </c>
      <c r="B47" t="s">
        <v>73</v>
      </c>
      <c r="C47" t="s">
        <v>74</v>
      </c>
      <c r="D47">
        <v>41</v>
      </c>
      <c r="G47">
        <v>41</v>
      </c>
    </row>
    <row r="48" spans="1:8" x14ac:dyDescent="0.3">
      <c r="A48" t="s">
        <v>72</v>
      </c>
      <c r="B48" t="s">
        <v>75</v>
      </c>
      <c r="C48" t="s">
        <v>76</v>
      </c>
      <c r="D48">
        <v>11</v>
      </c>
      <c r="G48">
        <v>11</v>
      </c>
    </row>
    <row r="49" spans="1:8" x14ac:dyDescent="0.3">
      <c r="A49" t="s">
        <v>72</v>
      </c>
      <c r="B49" t="s">
        <v>6</v>
      </c>
      <c r="C49" t="s">
        <v>77</v>
      </c>
      <c r="D49">
        <v>280</v>
      </c>
      <c r="G49">
        <v>280</v>
      </c>
    </row>
    <row r="50" spans="1:8" x14ac:dyDescent="0.3">
      <c r="A50" t="s">
        <v>78</v>
      </c>
      <c r="B50" t="s">
        <v>122</v>
      </c>
      <c r="C50" t="s">
        <v>123</v>
      </c>
      <c r="D50">
        <v>210</v>
      </c>
      <c r="G50">
        <v>210</v>
      </c>
    </row>
    <row r="51" spans="1:8" x14ac:dyDescent="0.3">
      <c r="A51" t="s">
        <v>78</v>
      </c>
      <c r="B51" t="s">
        <v>79</v>
      </c>
      <c r="C51" t="s">
        <v>80</v>
      </c>
      <c r="D51">
        <v>195</v>
      </c>
      <c r="G51">
        <v>195</v>
      </c>
    </row>
    <row r="52" spans="1:8" x14ac:dyDescent="0.3">
      <c r="A52" t="s">
        <v>81</v>
      </c>
      <c r="B52" t="s">
        <v>82</v>
      </c>
      <c r="C52" t="s">
        <v>83</v>
      </c>
      <c r="D52">
        <v>142</v>
      </c>
      <c r="G52">
        <v>94</v>
      </c>
      <c r="H52">
        <v>48</v>
      </c>
    </row>
    <row r="53" spans="1:8" x14ac:dyDescent="0.3">
      <c r="A53" t="s">
        <v>84</v>
      </c>
      <c r="B53" t="s">
        <v>85</v>
      </c>
      <c r="C53" t="s">
        <v>124</v>
      </c>
      <c r="D53">
        <v>105</v>
      </c>
      <c r="G53">
        <v>105</v>
      </c>
    </row>
    <row r="54" spans="1:8" x14ac:dyDescent="0.3">
      <c r="A54" t="s">
        <v>84</v>
      </c>
      <c r="B54" t="s">
        <v>86</v>
      </c>
      <c r="C54" t="s">
        <v>87</v>
      </c>
      <c r="D54">
        <v>102</v>
      </c>
      <c r="G54">
        <v>102</v>
      </c>
    </row>
    <row r="55" spans="1:8" x14ac:dyDescent="0.3">
      <c r="A55" t="s">
        <v>150</v>
      </c>
      <c r="B55" t="s">
        <v>88</v>
      </c>
      <c r="C55" t="s">
        <v>89</v>
      </c>
      <c r="D55">
        <v>76</v>
      </c>
      <c r="G55">
        <v>76</v>
      </c>
    </row>
    <row r="56" spans="1:8" x14ac:dyDescent="0.3">
      <c r="A56" t="s">
        <v>90</v>
      </c>
      <c r="B56" t="s">
        <v>125</v>
      </c>
      <c r="C56" t="s">
        <v>91</v>
      </c>
      <c r="D56">
        <v>16</v>
      </c>
      <c r="G56">
        <v>16</v>
      </c>
    </row>
    <row r="57" spans="1:8" x14ac:dyDescent="0.3">
      <c r="A57" t="s">
        <v>92</v>
      </c>
      <c r="B57" t="s">
        <v>126</v>
      </c>
      <c r="C57" t="s">
        <v>93</v>
      </c>
      <c r="D57">
        <v>44</v>
      </c>
      <c r="G57">
        <v>44</v>
      </c>
    </row>
    <row r="58" spans="1:8" x14ac:dyDescent="0.3">
      <c r="A58" t="s">
        <v>92</v>
      </c>
      <c r="B58" t="s">
        <v>94</v>
      </c>
      <c r="C58" t="s">
        <v>95</v>
      </c>
      <c r="D58">
        <v>45</v>
      </c>
      <c r="G58">
        <v>45</v>
      </c>
    </row>
    <row r="59" spans="1:8" x14ac:dyDescent="0.3">
      <c r="A59" t="s">
        <v>92</v>
      </c>
      <c r="B59" t="s">
        <v>94</v>
      </c>
      <c r="C59" t="s">
        <v>96</v>
      </c>
      <c r="D59">
        <v>149</v>
      </c>
      <c r="G59">
        <v>149</v>
      </c>
    </row>
    <row r="60" spans="1:8" x14ac:dyDescent="0.3">
      <c r="A60" t="s">
        <v>92</v>
      </c>
      <c r="B60" t="s">
        <v>127</v>
      </c>
      <c r="C60" t="s">
        <v>97</v>
      </c>
      <c r="D60">
        <v>30</v>
      </c>
      <c r="G60">
        <v>30</v>
      </c>
    </row>
    <row r="61" spans="1:8" x14ac:dyDescent="0.3">
      <c r="A61" t="s">
        <v>92</v>
      </c>
      <c r="B61" t="s">
        <v>151</v>
      </c>
      <c r="C61" t="s">
        <v>128</v>
      </c>
      <c r="D61">
        <v>3</v>
      </c>
      <c r="G61">
        <v>3</v>
      </c>
    </row>
    <row r="62" spans="1:8" x14ac:dyDescent="0.3">
      <c r="A62" t="s">
        <v>92</v>
      </c>
      <c r="B62" t="s">
        <v>129</v>
      </c>
      <c r="C62" t="s">
        <v>98</v>
      </c>
      <c r="D62">
        <v>45</v>
      </c>
      <c r="G62">
        <v>45</v>
      </c>
    </row>
    <row r="63" spans="1:8" x14ac:dyDescent="0.3">
      <c r="A63" t="s">
        <v>99</v>
      </c>
      <c r="B63" t="s">
        <v>6</v>
      </c>
      <c r="C63" t="s">
        <v>100</v>
      </c>
      <c r="D63">
        <v>123</v>
      </c>
      <c r="G63">
        <v>123</v>
      </c>
    </row>
    <row r="64" spans="1:8" x14ac:dyDescent="0.3">
      <c r="A64" t="s">
        <v>101</v>
      </c>
      <c r="B64" t="s">
        <v>130</v>
      </c>
      <c r="C64" t="s">
        <v>102</v>
      </c>
      <c r="D64">
        <v>47</v>
      </c>
      <c r="G64">
        <v>47</v>
      </c>
    </row>
    <row r="65" spans="1:7" x14ac:dyDescent="0.3">
      <c r="A65" t="s">
        <v>103</v>
      </c>
      <c r="B65" t="s">
        <v>131</v>
      </c>
      <c r="C65" t="s">
        <v>104</v>
      </c>
      <c r="D65">
        <v>430</v>
      </c>
      <c r="G65">
        <v>430</v>
      </c>
    </row>
    <row r="66" spans="1:7" x14ac:dyDescent="0.3">
      <c r="A66" t="s">
        <v>103</v>
      </c>
      <c r="B66" t="s">
        <v>105</v>
      </c>
      <c r="C66" t="s">
        <v>106</v>
      </c>
      <c r="D66">
        <v>7</v>
      </c>
      <c r="G66">
        <v>7</v>
      </c>
    </row>
    <row r="67" spans="1:7" x14ac:dyDescent="0.3">
      <c r="A67" t="s">
        <v>103</v>
      </c>
      <c r="B67" t="s">
        <v>132</v>
      </c>
      <c r="C67" t="s">
        <v>133</v>
      </c>
      <c r="D67">
        <v>44</v>
      </c>
      <c r="G67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56C54434DC964B8FD3868A8B66F29D" ma:contentTypeVersion="12" ma:contentTypeDescription="Create a new document." ma:contentTypeScope="" ma:versionID="4cd58309bee83cc2fddaf7c13d6b5907">
  <xsd:schema xmlns:xsd="http://www.w3.org/2001/XMLSchema" xmlns:xs="http://www.w3.org/2001/XMLSchema" xmlns:p="http://schemas.microsoft.com/office/2006/metadata/properties" xmlns:ns2="140ef148-925d-4328-9f08-4c558858642d" xmlns:ns3="6c5eb39b-f36b-40ff-b18f-c0876d3e7216" targetNamespace="http://schemas.microsoft.com/office/2006/metadata/properties" ma:root="true" ma:fieldsID="ffcd0c1f2f7d4c34e5fd067233c8c98a" ns2:_="" ns3:_="">
    <xsd:import namespace="140ef148-925d-4328-9f08-4c558858642d"/>
    <xsd:import namespace="6c5eb39b-f36b-40ff-b18f-c0876d3e7216"/>
    <xsd:element name="properties">
      <xsd:complexType>
        <xsd:sequence>
          <xsd:element name="documentManagement">
            <xsd:complexType>
              <xsd:all>
                <xsd:element ref="ns2:VITODocumentType" minOccurs="0"/>
                <xsd:element ref="ns2:VITOTeam" minOccurs="0"/>
                <xsd:element ref="ns2:VITOOpportunity" minOccurs="0"/>
                <xsd:element ref="ns2:VITOProject" minOccurs="0"/>
                <xsd:element ref="ns2:VITOContactCompany" minOccurs="0"/>
                <xsd:element ref="ns2:VITOUnit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ef148-925d-4328-9f08-4c558858642d" elementFormDefault="qualified">
    <xsd:import namespace="http://schemas.microsoft.com/office/2006/documentManagement/types"/>
    <xsd:import namespace="http://schemas.microsoft.com/office/infopath/2007/PartnerControls"/>
    <xsd:element name="VITODocumentType" ma:index="8" nillable="true" ma:displayName="Document Type" ma:default="" ma:internalName="VITODocumentType">
      <xsd:simpleType>
        <xsd:union memberTypes="dms:Text">
          <xsd:simpleType>
            <xsd:restriction base="dms:Choice"/>
          </xsd:simpleType>
        </xsd:union>
      </xsd:simpleType>
    </xsd:element>
    <xsd:element name="VITOTeam" ma:index="9" nillable="true" ma:displayName="Team" ma:default="Contractadministratie" ma:internalName="VITOTeam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Opportunity" ma:index="10" nillable="true" ma:displayName="Opportunity" ma:default="" ma:internalName="VITOOpportunit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Project" ma:index="11" nillable="true" ma:displayName="Project" ma:default="" ma:internalName="VITOProjec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ContactCompany" ma:index="12" nillable="true" ma:displayName="Contact Company" ma:default="" ma:internalName="VITOContactCompan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VITOUnit" ma:index="13" nillable="true" ma:displayName="Unit" ma:default="" ma:internalName="VITOUni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/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axCatchAll" ma:index="20" nillable="true" ma:displayName="Taxonomy Catch All Column" ma:hidden="true" ma:list="{83cb2164-f8ed-4819-b207-fa370db64790}" ma:internalName="TaxCatchAll" ma:showField="CatchAllData" ma:web="140ef148-925d-4328-9f08-4c55885864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39b-f36b-40ff-b18f-c0876d3e72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c20e29d-4d9b-411e-9260-307e9281c9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2D4B34-B07E-4E5E-AFA1-A73F055F1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ef148-925d-4328-9f08-4c558858642d"/>
    <ds:schemaRef ds:uri="6c5eb39b-f36b-40ff-b18f-c0876d3e7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8D4966-0CB7-4831-BEFA-2D12A206B9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Das</dc:creator>
  <cp:lastModifiedBy>Partha Das</cp:lastModifiedBy>
  <dcterms:created xsi:type="dcterms:W3CDTF">2015-06-05T18:17:20Z</dcterms:created>
  <dcterms:modified xsi:type="dcterms:W3CDTF">2024-08-08T14:08:24Z</dcterms:modified>
</cp:coreProperties>
</file>