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or\Documents\INSA\INSA GP 4A\S2\UF du capteur au banc de test\2020-2021_GAICH_STEPHEN_Capteur_Graphite\Banc de test\"/>
    </mc:Choice>
  </mc:AlternateContent>
  <xr:revisionPtr revIDLastSave="0" documentId="13_ncr:1_{46BC7DB2-EDAF-483A-AE8E-B0C84DC9D348}" xr6:coauthVersionLast="46" xr6:coauthVersionMax="46" xr10:uidLastSave="{00000000-0000-0000-0000-000000000000}"/>
  <bookViews>
    <workbookView xWindow="-108" yWindow="-108" windowWidth="23256" windowHeight="13176" activeTab="2" xr2:uid="{6D486C2E-F01A-421B-84B9-2289C5544FDA}"/>
  </bookViews>
  <sheets>
    <sheet name="Mesure_différents_crayons" sheetId="1" r:id="rId1"/>
    <sheet name="Zones_déterioration_tension" sheetId="3" r:id="rId2"/>
    <sheet name="Zones_déterioration_compres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4" l="1"/>
  <c r="M16" i="4"/>
  <c r="N16" i="4"/>
  <c r="O16" i="4"/>
  <c r="P16" i="4"/>
  <c r="K16" i="4"/>
  <c r="O18" i="4"/>
  <c r="K18" i="4"/>
  <c r="K19" i="4" s="1"/>
  <c r="O15" i="4"/>
  <c r="L15" i="4"/>
  <c r="K15" i="4"/>
  <c r="P12" i="4"/>
  <c r="O12" i="4"/>
  <c r="L12" i="4"/>
  <c r="K12" i="4"/>
  <c r="K13" i="4" s="1"/>
  <c r="P9" i="4"/>
  <c r="O9" i="4"/>
  <c r="L9" i="4"/>
  <c r="K9" i="4"/>
  <c r="K10" i="4" s="1"/>
  <c r="P8" i="4"/>
  <c r="M2" i="4"/>
  <c r="N18" i="4" s="1"/>
  <c r="P8" i="3"/>
  <c r="M2" i="3"/>
  <c r="O9" i="3" s="1"/>
  <c r="O19" i="4" l="1"/>
  <c r="N19" i="4"/>
  <c r="L13" i="4"/>
  <c r="O13" i="4"/>
  <c r="P13" i="4"/>
  <c r="L10" i="4"/>
  <c r="O10" i="4"/>
  <c r="P10" i="4"/>
  <c r="P15" i="4"/>
  <c r="L18" i="4"/>
  <c r="L19" i="4" s="1"/>
  <c r="P18" i="4"/>
  <c r="P19" i="4" s="1"/>
  <c r="M9" i="4"/>
  <c r="M10" i="4" s="1"/>
  <c r="M12" i="4"/>
  <c r="M13" i="4" s="1"/>
  <c r="M15" i="4"/>
  <c r="M18" i="4"/>
  <c r="M19" i="4" s="1"/>
  <c r="N9" i="4"/>
  <c r="N10" i="4" s="1"/>
  <c r="N12" i="4"/>
  <c r="N13" i="4" s="1"/>
  <c r="N15" i="4"/>
  <c r="O18" i="3"/>
  <c r="K12" i="3"/>
  <c r="K13" i="3" s="1"/>
  <c r="O12" i="3"/>
  <c r="O13" i="3" s="1"/>
  <c r="M15" i="3"/>
  <c r="K18" i="3"/>
  <c r="K19" i="3" s="1"/>
  <c r="L12" i="3"/>
  <c r="L13" i="3" s="1"/>
  <c r="N15" i="3"/>
  <c r="L18" i="3"/>
  <c r="M12" i="3"/>
  <c r="K15" i="3"/>
  <c r="K16" i="3" s="1"/>
  <c r="O15" i="3"/>
  <c r="M18" i="3"/>
  <c r="P12" i="3"/>
  <c r="P18" i="3"/>
  <c r="P19" i="3" s="1"/>
  <c r="N12" i="3"/>
  <c r="N13" i="3" s="1"/>
  <c r="L15" i="3"/>
  <c r="P15" i="3"/>
  <c r="N18" i="3"/>
  <c r="N19" i="3" s="1"/>
  <c r="M9" i="3"/>
  <c r="N9" i="3"/>
  <c r="K9" i="3"/>
  <c r="K10" i="3" s="1"/>
  <c r="P9" i="3"/>
  <c r="P10" i="3" s="1"/>
  <c r="L9" i="3"/>
  <c r="P13" i="3" l="1"/>
  <c r="M13" i="3"/>
  <c r="M19" i="3"/>
  <c r="L19" i="3"/>
  <c r="L10" i="3"/>
  <c r="M10" i="3"/>
  <c r="O16" i="3"/>
  <c r="N16" i="3"/>
  <c r="O19" i="3"/>
  <c r="M16" i="3"/>
  <c r="P16" i="3"/>
  <c r="N10" i="3"/>
  <c r="L16" i="3"/>
  <c r="O10" i="3"/>
</calcChain>
</file>

<file path=xl/sharedStrings.xml><?xml version="1.0" encoding="utf-8"?>
<sst xmlns="http://schemas.openxmlformats.org/spreadsheetml/2006/main" count="220" uniqueCount="42">
  <si>
    <t xml:space="preserve">Mesure n° </t>
  </si>
  <si>
    <t>Crayon</t>
  </si>
  <si>
    <t>HB</t>
  </si>
  <si>
    <t>B</t>
  </si>
  <si>
    <t>2B</t>
  </si>
  <si>
    <t>2H</t>
  </si>
  <si>
    <t xml:space="preserve">?? </t>
  </si>
  <si>
    <t>0 (Ro)</t>
  </si>
  <si>
    <t>PHOTO DU BANC</t>
  </si>
  <si>
    <t>BANC DE TEST à partir du modèle imprimante 3D</t>
  </si>
  <si>
    <t>BANC DE TEST à partir de carton (low tech)</t>
  </si>
  <si>
    <t>BANC DE TEST à partir de matériaux réutilisés (bouchons, boite de céréales) _ low tech</t>
  </si>
  <si>
    <t>En fonction du rayon de courbure</t>
  </si>
  <si>
    <t>En fonction de la déformation</t>
  </si>
  <si>
    <t>Type de papier</t>
  </si>
  <si>
    <t>??</t>
  </si>
  <si>
    <t>Dimension Capteur</t>
  </si>
  <si>
    <t>Déformation (unités)</t>
  </si>
  <si>
    <t>Rayon de courbure (cm)</t>
  </si>
  <si>
    <t>A calculer</t>
  </si>
  <si>
    <t>Mesure de la résistance relative (deltaR/R0) en fonction de la déformation</t>
  </si>
  <si>
    <t xml:space="preserve">Remarques : Après le rayon de courbure à 1cm =&gt; déformation plastique de la feuille qui ne permet pas au capteur de revenir à sa </t>
  </si>
  <si>
    <t xml:space="preserve">valeur initiale de résistance </t>
  </si>
  <si>
    <t>Valeur de Vadc</t>
  </si>
  <si>
    <t>R0 après mesure</t>
  </si>
  <si>
    <t>Mesure avec capteur test n°2 =&gt; pas revenu à la même valeur de Ro finale = 3V</t>
  </si>
  <si>
    <t>Vadc après mesure</t>
  </si>
  <si>
    <t xml:space="preserve">Sans rayon </t>
  </si>
  <si>
    <t>Vadc après mesure sans rayon</t>
  </si>
  <si>
    <r>
      <rPr>
        <sz val="11"/>
        <color theme="1"/>
        <rFont val="Calibri"/>
        <family val="2"/>
      </rPr>
      <t>Δ</t>
    </r>
    <r>
      <rPr>
        <sz val="11"/>
        <color theme="1"/>
        <rFont val="Times New Roman"/>
        <family val="1"/>
      </rPr>
      <t>R/Ro</t>
    </r>
  </si>
  <si>
    <t>R1</t>
  </si>
  <si>
    <t>Vcc</t>
  </si>
  <si>
    <t>R2</t>
  </si>
  <si>
    <t>R5</t>
  </si>
  <si>
    <t>R3</t>
  </si>
  <si>
    <t>Rcap</t>
  </si>
  <si>
    <t>Ro</t>
  </si>
  <si>
    <t xml:space="preserve">Expérience en tension =&gt; photo </t>
  </si>
  <si>
    <t xml:space="preserve">Dimension du capteur </t>
  </si>
  <si>
    <t>Type de feuille</t>
  </si>
  <si>
    <t>Titre tableaux</t>
  </si>
  <si>
    <t xml:space="preserve">Expérience en compression =&gt; photo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</si>
</sst>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2" fillId="6" borderId="0" xfId="0" applyNumberFormat="1" applyFont="1" applyFill="1"/>
    <xf numFmtId="164" fontId="2" fillId="0" borderId="0" xfId="0" applyNumberFormat="1" applyFont="1"/>
    <xf numFmtId="11" fontId="2" fillId="0" borderId="1" xfId="0" applyNumberFormat="1" applyFont="1" applyBorder="1" applyAlignment="1">
      <alignment horizontal="center" vertical="center"/>
    </xf>
    <xf numFmtId="0" fontId="2" fillId="6" borderId="0" xfId="0" applyFont="1" applyFill="1"/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CB3B-6949-485A-BD26-0AE53459D1FC}">
  <dimension ref="A1:AC57"/>
  <sheetViews>
    <sheetView workbookViewId="0">
      <selection activeCell="I55" sqref="I55"/>
    </sheetView>
  </sheetViews>
  <sheetFormatPr baseColWidth="10" defaultRowHeight="13.8" x14ac:dyDescent="0.3"/>
  <cols>
    <col min="1" max="16384" width="11.5546875" style="1"/>
  </cols>
  <sheetData>
    <row r="1" spans="1:29" x14ac:dyDescent="0.3">
      <c r="A1" s="12" t="s">
        <v>11</v>
      </c>
      <c r="B1" s="12"/>
      <c r="C1" s="12"/>
      <c r="D1" s="12"/>
      <c r="E1" s="12"/>
      <c r="F1" s="12"/>
      <c r="G1" s="12"/>
      <c r="H1" s="12"/>
      <c r="I1" s="12"/>
      <c r="K1" s="12" t="s">
        <v>10</v>
      </c>
      <c r="L1" s="12"/>
      <c r="M1" s="12"/>
      <c r="N1" s="12"/>
      <c r="O1" s="12"/>
      <c r="P1" s="12"/>
      <c r="Q1" s="12"/>
      <c r="R1" s="12"/>
      <c r="S1" s="12"/>
      <c r="U1" s="12" t="s">
        <v>9</v>
      </c>
      <c r="V1" s="12"/>
      <c r="W1" s="12"/>
      <c r="X1" s="12"/>
      <c r="Y1" s="12"/>
      <c r="Z1" s="12"/>
      <c r="AA1" s="12"/>
      <c r="AB1" s="12"/>
      <c r="AC1" s="12"/>
    </row>
    <row r="2" spans="1:29" x14ac:dyDescent="0.3">
      <c r="A2" s="12"/>
      <c r="B2" s="12"/>
      <c r="C2" s="12"/>
      <c r="D2" s="12"/>
      <c r="E2" s="12"/>
      <c r="F2" s="12"/>
      <c r="G2" s="12"/>
      <c r="H2" s="12"/>
      <c r="I2" s="12"/>
      <c r="K2" s="12"/>
      <c r="L2" s="12"/>
      <c r="M2" s="12"/>
      <c r="N2" s="12"/>
      <c r="O2" s="12"/>
      <c r="P2" s="12"/>
      <c r="Q2" s="12"/>
      <c r="R2" s="12"/>
      <c r="S2" s="12"/>
      <c r="U2" s="12"/>
      <c r="V2" s="12"/>
      <c r="W2" s="12"/>
      <c r="X2" s="12"/>
      <c r="Y2" s="12"/>
      <c r="Z2" s="12"/>
      <c r="AA2" s="12"/>
      <c r="AB2" s="12"/>
      <c r="AC2" s="12"/>
    </row>
    <row r="4" spans="1:29" x14ac:dyDescent="0.3">
      <c r="A4" s="5" t="s">
        <v>8</v>
      </c>
      <c r="K4" s="5" t="s">
        <v>8</v>
      </c>
      <c r="U4" s="5" t="s">
        <v>8</v>
      </c>
    </row>
    <row r="5" spans="1:29" x14ac:dyDescent="0.3">
      <c r="A5" s="5"/>
      <c r="K5" s="5"/>
      <c r="U5" s="5"/>
    </row>
    <row r="6" spans="1:29" x14ac:dyDescent="0.3">
      <c r="A6" s="5"/>
      <c r="K6" s="5"/>
      <c r="U6" s="5"/>
    </row>
    <row r="7" spans="1:29" x14ac:dyDescent="0.3">
      <c r="A7" s="5"/>
      <c r="K7" s="5"/>
      <c r="U7" s="5"/>
    </row>
    <row r="8" spans="1:29" x14ac:dyDescent="0.3">
      <c r="A8" s="5"/>
      <c r="K8" s="5"/>
      <c r="U8" s="5"/>
    </row>
    <row r="9" spans="1:29" x14ac:dyDescent="0.3">
      <c r="A9" s="5"/>
      <c r="K9" s="5"/>
      <c r="U9" s="5"/>
    </row>
    <row r="10" spans="1:29" x14ac:dyDescent="0.3">
      <c r="A10" s="5"/>
      <c r="K10" s="5"/>
      <c r="U10" s="5"/>
    </row>
    <row r="11" spans="1:29" x14ac:dyDescent="0.3">
      <c r="A11" s="5"/>
      <c r="K11" s="5"/>
      <c r="U11" s="5"/>
    </row>
    <row r="12" spans="1:29" x14ac:dyDescent="0.3">
      <c r="A12" s="5"/>
      <c r="K12" s="5"/>
      <c r="U12" s="5"/>
    </row>
    <row r="13" spans="1:29" x14ac:dyDescent="0.3">
      <c r="A13" s="5"/>
      <c r="K13" s="5"/>
      <c r="U13" s="5"/>
    </row>
    <row r="14" spans="1:29" x14ac:dyDescent="0.3">
      <c r="A14" s="5"/>
      <c r="K14" s="5" t="s">
        <v>21</v>
      </c>
      <c r="U14" s="5"/>
    </row>
    <row r="15" spans="1:29" x14ac:dyDescent="0.3">
      <c r="A15" s="5"/>
      <c r="K15" s="5" t="s">
        <v>22</v>
      </c>
      <c r="U15" s="5"/>
    </row>
    <row r="16" spans="1:29" x14ac:dyDescent="0.3">
      <c r="A16" s="5" t="s">
        <v>16</v>
      </c>
      <c r="C16" s="1" t="s">
        <v>15</v>
      </c>
      <c r="K16" s="5" t="s">
        <v>25</v>
      </c>
      <c r="U16" s="5"/>
    </row>
    <row r="17" spans="1:29" x14ac:dyDescent="0.3">
      <c r="A17" s="5" t="s">
        <v>14</v>
      </c>
      <c r="C17" s="1" t="s">
        <v>15</v>
      </c>
      <c r="K17" s="5"/>
      <c r="U17" s="5"/>
    </row>
    <row r="19" spans="1:29" x14ac:dyDescent="0.3">
      <c r="A19" s="20" t="s">
        <v>12</v>
      </c>
      <c r="B19" s="20"/>
      <c r="C19" s="20"/>
      <c r="D19" s="20"/>
      <c r="E19" s="20"/>
      <c r="F19" s="20"/>
      <c r="G19" s="20"/>
      <c r="H19" s="20"/>
      <c r="I19" s="20"/>
      <c r="K19" s="20" t="s">
        <v>12</v>
      </c>
      <c r="L19" s="20"/>
      <c r="M19" s="20"/>
      <c r="N19" s="20"/>
      <c r="O19" s="20"/>
      <c r="P19" s="20"/>
      <c r="Q19" s="20"/>
      <c r="R19" s="20"/>
      <c r="S19" s="20"/>
      <c r="U19" s="20" t="s">
        <v>12</v>
      </c>
      <c r="V19" s="20"/>
      <c r="W19" s="20"/>
      <c r="X19" s="20"/>
      <c r="Y19" s="20"/>
      <c r="Z19" s="20"/>
      <c r="AA19" s="20"/>
      <c r="AB19" s="20"/>
      <c r="AC19" s="20"/>
    </row>
    <row r="21" spans="1:29" x14ac:dyDescent="0.3">
      <c r="D21" s="14" t="s">
        <v>18</v>
      </c>
      <c r="E21" s="15"/>
      <c r="F21" s="15"/>
      <c r="G21" s="15"/>
      <c r="H21" s="15"/>
      <c r="I21" s="16"/>
      <c r="N21" s="14" t="s">
        <v>18</v>
      </c>
      <c r="O21" s="15"/>
      <c r="P21" s="15"/>
      <c r="Q21" s="15"/>
      <c r="R21" s="15"/>
      <c r="S21" s="16"/>
      <c r="X21" s="14" t="s">
        <v>18</v>
      </c>
      <c r="Y21" s="15"/>
      <c r="Z21" s="15"/>
      <c r="AA21" s="15"/>
      <c r="AB21" s="15"/>
      <c r="AC21" s="16"/>
    </row>
    <row r="22" spans="1:29" x14ac:dyDescent="0.3">
      <c r="A22" s="6" t="s">
        <v>0</v>
      </c>
      <c r="D22" s="2" t="s">
        <v>7</v>
      </c>
      <c r="E22" s="2">
        <v>1</v>
      </c>
      <c r="F22" s="2">
        <v>1.5</v>
      </c>
      <c r="G22" s="2">
        <v>2</v>
      </c>
      <c r="H22" s="2">
        <v>3</v>
      </c>
      <c r="I22" s="2">
        <v>4</v>
      </c>
      <c r="K22" s="6" t="s">
        <v>0</v>
      </c>
      <c r="N22" s="2" t="s">
        <v>7</v>
      </c>
      <c r="O22" s="2">
        <v>1</v>
      </c>
      <c r="P22" s="2">
        <v>2</v>
      </c>
      <c r="Q22" s="2">
        <v>3</v>
      </c>
      <c r="R22" s="2">
        <v>4</v>
      </c>
      <c r="S22" s="2">
        <v>5</v>
      </c>
      <c r="U22" s="6" t="s">
        <v>0</v>
      </c>
      <c r="X22" s="2" t="s">
        <v>7</v>
      </c>
      <c r="Y22" s="2">
        <v>1</v>
      </c>
      <c r="Z22" s="2">
        <v>1.5</v>
      </c>
      <c r="AA22" s="2">
        <v>2</v>
      </c>
      <c r="AB22" s="2">
        <v>3</v>
      </c>
      <c r="AC22" s="2">
        <v>4</v>
      </c>
    </row>
    <row r="23" spans="1:29" x14ac:dyDescent="0.3">
      <c r="A23" s="13">
        <v>1</v>
      </c>
      <c r="B23" s="17" t="s">
        <v>1</v>
      </c>
      <c r="C23" s="3" t="s">
        <v>4</v>
      </c>
      <c r="D23" s="4"/>
      <c r="E23" s="4"/>
      <c r="F23" s="4"/>
      <c r="G23" s="4"/>
      <c r="H23" s="4"/>
      <c r="I23" s="4"/>
      <c r="K23" s="13">
        <v>1</v>
      </c>
      <c r="L23" s="17" t="s">
        <v>1</v>
      </c>
      <c r="M23" s="3" t="s">
        <v>4</v>
      </c>
      <c r="N23" s="4"/>
      <c r="O23" s="4"/>
      <c r="P23" s="4"/>
      <c r="Q23" s="4"/>
      <c r="R23" s="4"/>
      <c r="S23" s="4"/>
      <c r="U23" s="13">
        <v>1</v>
      </c>
      <c r="V23" s="17" t="s">
        <v>1</v>
      </c>
      <c r="W23" s="3" t="s">
        <v>4</v>
      </c>
      <c r="X23" s="4"/>
      <c r="Y23" s="4"/>
      <c r="Z23" s="4"/>
      <c r="AA23" s="4"/>
      <c r="AB23" s="4"/>
      <c r="AC23" s="4"/>
    </row>
    <row r="24" spans="1:29" x14ac:dyDescent="0.3">
      <c r="A24" s="13"/>
      <c r="B24" s="18"/>
      <c r="C24" s="3" t="s">
        <v>3</v>
      </c>
      <c r="D24" s="4"/>
      <c r="E24" s="4"/>
      <c r="F24" s="4"/>
      <c r="G24" s="4"/>
      <c r="H24" s="4"/>
      <c r="I24" s="4"/>
      <c r="K24" s="13"/>
      <c r="L24" s="18"/>
      <c r="M24" s="3" t="s">
        <v>3</v>
      </c>
      <c r="N24" s="4"/>
      <c r="O24" s="4"/>
      <c r="P24" s="4"/>
      <c r="Q24" s="4"/>
      <c r="R24" s="4"/>
      <c r="S24" s="4"/>
      <c r="U24" s="13"/>
      <c r="V24" s="18"/>
      <c r="W24" s="3" t="s">
        <v>3</v>
      </c>
      <c r="X24" s="4"/>
      <c r="Y24" s="4"/>
      <c r="Z24" s="4"/>
      <c r="AA24" s="4"/>
      <c r="AB24" s="4"/>
      <c r="AC24" s="4"/>
    </row>
    <row r="25" spans="1:29" x14ac:dyDescent="0.3">
      <c r="A25" s="13"/>
      <c r="B25" s="18"/>
      <c r="C25" s="3" t="s">
        <v>2</v>
      </c>
      <c r="E25" s="4"/>
      <c r="F25" s="4"/>
      <c r="G25" s="4"/>
      <c r="H25" s="4"/>
      <c r="I25" s="4"/>
      <c r="K25" s="13"/>
      <c r="L25" s="18"/>
      <c r="M25" s="3" t="s">
        <v>2</v>
      </c>
      <c r="N25" s="4"/>
      <c r="O25" s="4"/>
      <c r="P25" s="4"/>
      <c r="Q25" s="4"/>
      <c r="R25" s="4"/>
      <c r="S25" s="4"/>
      <c r="U25" s="13"/>
      <c r="V25" s="18"/>
      <c r="W25" s="3" t="s">
        <v>2</v>
      </c>
      <c r="X25" s="4"/>
      <c r="Y25" s="4"/>
      <c r="Z25" s="4"/>
      <c r="AA25" s="4"/>
      <c r="AB25" s="4"/>
      <c r="AC25" s="4"/>
    </row>
    <row r="26" spans="1:29" x14ac:dyDescent="0.3">
      <c r="A26" s="13"/>
      <c r="B26" s="18"/>
      <c r="C26" s="3" t="s">
        <v>5</v>
      </c>
      <c r="D26" s="4"/>
      <c r="E26" s="4"/>
      <c r="F26" s="4"/>
      <c r="G26" s="4"/>
      <c r="H26" s="4"/>
      <c r="I26" s="4"/>
      <c r="K26" s="13"/>
      <c r="L26" s="18"/>
      <c r="M26" s="3" t="s">
        <v>5</v>
      </c>
      <c r="N26" s="4"/>
      <c r="O26" s="4"/>
      <c r="P26" s="4"/>
      <c r="Q26" s="4"/>
      <c r="R26" s="4"/>
      <c r="S26" s="4"/>
      <c r="U26" s="13"/>
      <c r="V26" s="18"/>
      <c r="W26" s="3" t="s">
        <v>5</v>
      </c>
      <c r="X26" s="4"/>
      <c r="Y26" s="4"/>
      <c r="Z26" s="4"/>
      <c r="AA26" s="4"/>
      <c r="AB26" s="4"/>
      <c r="AC26" s="4"/>
    </row>
    <row r="27" spans="1:29" x14ac:dyDescent="0.3">
      <c r="A27" s="13"/>
      <c r="B27" s="19"/>
      <c r="C27" s="3" t="s">
        <v>6</v>
      </c>
      <c r="D27" s="4"/>
      <c r="E27" s="4"/>
      <c r="F27" s="4"/>
      <c r="G27" s="4"/>
      <c r="H27" s="4"/>
      <c r="I27" s="4"/>
      <c r="K27" s="13"/>
      <c r="L27" s="19"/>
      <c r="M27" s="3" t="s">
        <v>6</v>
      </c>
      <c r="N27" s="4"/>
      <c r="O27" s="4"/>
      <c r="P27" s="4"/>
      <c r="Q27" s="4"/>
      <c r="R27" s="4"/>
      <c r="S27" s="4"/>
      <c r="U27" s="13"/>
      <c r="V27" s="19"/>
      <c r="W27" s="3" t="s">
        <v>6</v>
      </c>
      <c r="X27" s="4"/>
      <c r="Y27" s="4"/>
      <c r="Z27" s="4"/>
      <c r="AA27" s="4"/>
      <c r="AB27" s="4"/>
      <c r="AC27" s="4"/>
    </row>
    <row r="29" spans="1:29" x14ac:dyDescent="0.3">
      <c r="D29" s="14" t="s">
        <v>18</v>
      </c>
      <c r="E29" s="15"/>
      <c r="F29" s="15"/>
      <c r="G29" s="15"/>
      <c r="H29" s="15"/>
      <c r="I29" s="16"/>
      <c r="N29" s="14" t="s">
        <v>18</v>
      </c>
      <c r="O29" s="15"/>
      <c r="P29" s="15"/>
      <c r="Q29" s="15"/>
      <c r="R29" s="15"/>
      <c r="S29" s="16"/>
      <c r="X29" s="14" t="s">
        <v>18</v>
      </c>
      <c r="Y29" s="15"/>
      <c r="Z29" s="15"/>
      <c r="AA29" s="15"/>
      <c r="AB29" s="15"/>
      <c r="AC29" s="16"/>
    </row>
    <row r="30" spans="1:29" x14ac:dyDescent="0.3">
      <c r="D30" s="2" t="s">
        <v>7</v>
      </c>
      <c r="E30" s="2">
        <v>1</v>
      </c>
      <c r="F30" s="2">
        <v>1.5</v>
      </c>
      <c r="G30" s="2">
        <v>2</v>
      </c>
      <c r="H30" s="2">
        <v>3</v>
      </c>
      <c r="I30" s="2">
        <v>4</v>
      </c>
      <c r="N30" s="2" t="s">
        <v>7</v>
      </c>
      <c r="O30" s="2">
        <v>1</v>
      </c>
      <c r="P30" s="2">
        <v>2</v>
      </c>
      <c r="Q30" s="2">
        <v>3</v>
      </c>
      <c r="R30" s="2">
        <v>4</v>
      </c>
      <c r="S30" s="2">
        <v>5</v>
      </c>
      <c r="X30" s="2" t="s">
        <v>7</v>
      </c>
      <c r="Y30" s="2">
        <v>1</v>
      </c>
      <c r="Z30" s="2">
        <v>1.5</v>
      </c>
      <c r="AA30" s="2">
        <v>2</v>
      </c>
      <c r="AB30" s="2">
        <v>3</v>
      </c>
      <c r="AC30" s="2">
        <v>4</v>
      </c>
    </row>
    <row r="31" spans="1:29" x14ac:dyDescent="0.3">
      <c r="A31" s="13">
        <v>2</v>
      </c>
      <c r="B31" s="17" t="s">
        <v>1</v>
      </c>
      <c r="C31" s="3" t="s">
        <v>4</v>
      </c>
      <c r="D31" s="4"/>
      <c r="E31" s="4"/>
      <c r="F31" s="4"/>
      <c r="G31" s="4"/>
      <c r="H31" s="4"/>
      <c r="I31" s="4"/>
      <c r="K31" s="13">
        <v>2</v>
      </c>
      <c r="L31" s="17" t="s">
        <v>1</v>
      </c>
      <c r="M31" s="3" t="s">
        <v>4</v>
      </c>
      <c r="N31" s="4"/>
      <c r="O31" s="4"/>
      <c r="P31" s="4"/>
      <c r="Q31" s="4"/>
      <c r="R31" s="4"/>
      <c r="S31" s="4"/>
      <c r="U31" s="13">
        <v>2</v>
      </c>
      <c r="V31" s="17" t="s">
        <v>1</v>
      </c>
      <c r="W31" s="3" t="s">
        <v>4</v>
      </c>
      <c r="X31" s="4"/>
      <c r="Y31" s="4"/>
      <c r="Z31" s="4"/>
      <c r="AA31" s="4"/>
      <c r="AB31" s="4"/>
      <c r="AC31" s="4"/>
    </row>
    <row r="32" spans="1:29" x14ac:dyDescent="0.3">
      <c r="A32" s="13"/>
      <c r="B32" s="18"/>
      <c r="C32" s="3" t="s">
        <v>3</v>
      </c>
      <c r="D32" s="4"/>
      <c r="E32" s="4"/>
      <c r="F32" s="4"/>
      <c r="G32" s="4"/>
      <c r="H32" s="4"/>
      <c r="I32" s="4"/>
      <c r="K32" s="13"/>
      <c r="L32" s="18"/>
      <c r="M32" s="3" t="s">
        <v>3</v>
      </c>
      <c r="N32" s="4"/>
      <c r="O32" s="4"/>
      <c r="P32" s="4"/>
      <c r="Q32" s="4"/>
      <c r="R32" s="4"/>
      <c r="S32" s="4"/>
      <c r="U32" s="13"/>
      <c r="V32" s="18"/>
      <c r="W32" s="3" t="s">
        <v>3</v>
      </c>
      <c r="X32" s="4"/>
      <c r="Y32" s="4"/>
      <c r="Z32" s="4"/>
      <c r="AA32" s="4"/>
      <c r="AB32" s="4"/>
      <c r="AC32" s="4"/>
    </row>
    <row r="33" spans="1:29" x14ac:dyDescent="0.3">
      <c r="A33" s="13"/>
      <c r="B33" s="18"/>
      <c r="C33" s="3" t="s">
        <v>2</v>
      </c>
      <c r="D33" s="4"/>
      <c r="E33" s="4"/>
      <c r="F33" s="4"/>
      <c r="G33" s="4"/>
      <c r="H33" s="4"/>
      <c r="I33" s="4"/>
      <c r="K33" s="13"/>
      <c r="L33" s="18"/>
      <c r="M33" s="3" t="s">
        <v>2</v>
      </c>
      <c r="N33" s="4">
        <v>4.5</v>
      </c>
      <c r="O33" s="4">
        <v>2.56</v>
      </c>
      <c r="P33" s="4">
        <v>3</v>
      </c>
      <c r="Q33" s="4">
        <v>3.36</v>
      </c>
      <c r="R33" s="4">
        <v>3.45</v>
      </c>
      <c r="S33" s="4">
        <v>3.84</v>
      </c>
      <c r="U33" s="13"/>
      <c r="V33" s="18"/>
      <c r="W33" s="3" t="s">
        <v>2</v>
      </c>
      <c r="X33" s="4"/>
      <c r="Y33" s="4"/>
      <c r="Z33" s="4"/>
      <c r="AA33" s="4"/>
      <c r="AB33" s="4"/>
      <c r="AC33" s="4"/>
    </row>
    <row r="34" spans="1:29" x14ac:dyDescent="0.3">
      <c r="A34" s="13"/>
      <c r="B34" s="18"/>
      <c r="C34" s="3" t="s">
        <v>5</v>
      </c>
      <c r="D34" s="4"/>
      <c r="E34" s="4"/>
      <c r="F34" s="4"/>
      <c r="G34" s="4"/>
      <c r="H34" s="4"/>
      <c r="I34" s="4"/>
      <c r="K34" s="13"/>
      <c r="L34" s="18"/>
      <c r="M34" s="3" t="s">
        <v>5</v>
      </c>
      <c r="N34" s="4"/>
      <c r="O34" s="4"/>
      <c r="P34" s="4"/>
      <c r="Q34" s="4"/>
      <c r="R34" s="4"/>
      <c r="S34" s="4"/>
      <c r="U34" s="13"/>
      <c r="V34" s="18"/>
      <c r="W34" s="3" t="s">
        <v>5</v>
      </c>
      <c r="X34" s="4"/>
      <c r="Y34" s="4"/>
      <c r="Z34" s="4"/>
      <c r="AA34" s="4"/>
      <c r="AB34" s="4"/>
      <c r="AC34" s="4"/>
    </row>
    <row r="35" spans="1:29" x14ac:dyDescent="0.3">
      <c r="A35" s="13"/>
      <c r="B35" s="19"/>
      <c r="C35" s="3" t="s">
        <v>6</v>
      </c>
      <c r="D35" s="4"/>
      <c r="E35" s="4"/>
      <c r="F35" s="4"/>
      <c r="G35" s="4"/>
      <c r="H35" s="4"/>
      <c r="I35" s="4"/>
      <c r="K35" s="13"/>
      <c r="L35" s="19"/>
      <c r="M35" s="3" t="s">
        <v>6</v>
      </c>
      <c r="N35" s="4"/>
      <c r="O35" s="4"/>
      <c r="P35" s="4"/>
      <c r="Q35" s="4"/>
      <c r="R35" s="4"/>
      <c r="S35" s="4"/>
      <c r="U35" s="13"/>
      <c r="V35" s="19"/>
      <c r="W35" s="3" t="s">
        <v>6</v>
      </c>
      <c r="X35" s="4"/>
      <c r="Y35" s="4"/>
      <c r="Z35" s="4"/>
      <c r="AA35" s="4"/>
      <c r="AB35" s="4"/>
      <c r="AC35" s="4"/>
    </row>
    <row r="38" spans="1:29" x14ac:dyDescent="0.3">
      <c r="A38" s="21" t="s">
        <v>13</v>
      </c>
      <c r="B38" s="21"/>
      <c r="C38" s="21"/>
      <c r="D38" s="21"/>
      <c r="E38" s="21"/>
      <c r="F38" s="21"/>
      <c r="G38" s="21"/>
      <c r="H38" s="21"/>
      <c r="I38" s="21"/>
    </row>
    <row r="40" spans="1:29" x14ac:dyDescent="0.3">
      <c r="D40" s="14" t="s">
        <v>17</v>
      </c>
      <c r="E40" s="15"/>
      <c r="F40" s="15"/>
      <c r="G40" s="15"/>
      <c r="H40" s="15"/>
      <c r="I40" s="16"/>
      <c r="N40" s="14" t="s">
        <v>17</v>
      </c>
      <c r="O40" s="15"/>
      <c r="P40" s="15"/>
      <c r="Q40" s="15"/>
      <c r="R40" s="15"/>
      <c r="S40" s="16"/>
      <c r="X40" s="14" t="s">
        <v>17</v>
      </c>
      <c r="Y40" s="15"/>
      <c r="Z40" s="15"/>
      <c r="AA40" s="15"/>
      <c r="AB40" s="15"/>
      <c r="AC40" s="16"/>
    </row>
    <row r="41" spans="1:29" x14ac:dyDescent="0.3">
      <c r="A41" s="6" t="s">
        <v>0</v>
      </c>
      <c r="D41" s="2">
        <v>0</v>
      </c>
      <c r="E41" s="2" t="s">
        <v>19</v>
      </c>
      <c r="F41" s="2" t="s">
        <v>19</v>
      </c>
      <c r="G41" s="2" t="s">
        <v>19</v>
      </c>
      <c r="H41" s="2" t="s">
        <v>19</v>
      </c>
      <c r="I41" s="2" t="s">
        <v>19</v>
      </c>
      <c r="K41" s="6" t="s">
        <v>0</v>
      </c>
      <c r="N41" s="2">
        <v>0</v>
      </c>
      <c r="O41" s="2" t="s">
        <v>19</v>
      </c>
      <c r="P41" s="2" t="s">
        <v>19</v>
      </c>
      <c r="Q41" s="2" t="s">
        <v>19</v>
      </c>
      <c r="R41" s="2" t="s">
        <v>19</v>
      </c>
      <c r="S41" s="2" t="s">
        <v>19</v>
      </c>
      <c r="U41" s="6" t="s">
        <v>0</v>
      </c>
      <c r="X41" s="2">
        <v>0</v>
      </c>
      <c r="Y41" s="2" t="s">
        <v>19</v>
      </c>
      <c r="Z41" s="2" t="s">
        <v>19</v>
      </c>
      <c r="AA41" s="2" t="s">
        <v>19</v>
      </c>
      <c r="AB41" s="2" t="s">
        <v>19</v>
      </c>
      <c r="AC41" s="2" t="s">
        <v>19</v>
      </c>
    </row>
    <row r="42" spans="1:29" x14ac:dyDescent="0.3">
      <c r="A42" s="13">
        <v>1</v>
      </c>
      <c r="B42" s="17" t="s">
        <v>1</v>
      </c>
      <c r="C42" s="3" t="s">
        <v>4</v>
      </c>
      <c r="D42" s="4"/>
      <c r="E42" s="4"/>
      <c r="F42" s="4"/>
      <c r="G42" s="4"/>
      <c r="H42" s="4"/>
      <c r="I42" s="4"/>
      <c r="K42" s="13">
        <v>1</v>
      </c>
      <c r="L42" s="17" t="s">
        <v>1</v>
      </c>
      <c r="M42" s="3" t="s">
        <v>4</v>
      </c>
      <c r="N42" s="4"/>
      <c r="O42" s="4"/>
      <c r="P42" s="4"/>
      <c r="Q42" s="4"/>
      <c r="R42" s="4"/>
      <c r="S42" s="4"/>
      <c r="U42" s="13">
        <v>1</v>
      </c>
      <c r="V42" s="17" t="s">
        <v>1</v>
      </c>
      <c r="W42" s="3" t="s">
        <v>4</v>
      </c>
      <c r="X42" s="4"/>
      <c r="Y42" s="4"/>
      <c r="Z42" s="4"/>
      <c r="AA42" s="4"/>
      <c r="AB42" s="4"/>
      <c r="AC42" s="4"/>
    </row>
    <row r="43" spans="1:29" x14ac:dyDescent="0.3">
      <c r="A43" s="13"/>
      <c r="B43" s="18"/>
      <c r="C43" s="3" t="s">
        <v>3</v>
      </c>
      <c r="D43" s="4"/>
      <c r="E43" s="4"/>
      <c r="F43" s="4"/>
      <c r="G43" s="4"/>
      <c r="H43" s="4"/>
      <c r="I43" s="4"/>
      <c r="K43" s="13"/>
      <c r="L43" s="18"/>
      <c r="M43" s="3" t="s">
        <v>3</v>
      </c>
      <c r="N43" s="4"/>
      <c r="O43" s="4"/>
      <c r="P43" s="4"/>
      <c r="Q43" s="4"/>
      <c r="R43" s="4"/>
      <c r="S43" s="4"/>
      <c r="U43" s="13"/>
      <c r="V43" s="18"/>
      <c r="W43" s="3" t="s">
        <v>3</v>
      </c>
      <c r="X43" s="4"/>
      <c r="Y43" s="4"/>
      <c r="Z43" s="4"/>
      <c r="AA43" s="4"/>
      <c r="AB43" s="4"/>
      <c r="AC43" s="4"/>
    </row>
    <row r="44" spans="1:29" x14ac:dyDescent="0.3">
      <c r="A44" s="13"/>
      <c r="B44" s="18"/>
      <c r="C44" s="3" t="s">
        <v>2</v>
      </c>
      <c r="D44" s="4"/>
      <c r="E44" s="4"/>
      <c r="F44" s="4"/>
      <c r="G44" s="4"/>
      <c r="H44" s="4"/>
      <c r="I44" s="4"/>
      <c r="K44" s="13"/>
      <c r="L44" s="18"/>
      <c r="M44" s="3" t="s">
        <v>2</v>
      </c>
      <c r="N44" s="4"/>
      <c r="O44" s="4"/>
      <c r="P44" s="4"/>
      <c r="Q44" s="4"/>
      <c r="R44" s="4"/>
      <c r="S44" s="4"/>
      <c r="U44" s="13"/>
      <c r="V44" s="18"/>
      <c r="W44" s="3" t="s">
        <v>2</v>
      </c>
      <c r="X44" s="4"/>
      <c r="Y44" s="4"/>
      <c r="Z44" s="4"/>
      <c r="AA44" s="4"/>
      <c r="AB44" s="4"/>
      <c r="AC44" s="4"/>
    </row>
    <row r="45" spans="1:29" x14ac:dyDescent="0.3">
      <c r="A45" s="13"/>
      <c r="B45" s="18"/>
      <c r="C45" s="3" t="s">
        <v>5</v>
      </c>
      <c r="D45" s="4"/>
      <c r="E45" s="4"/>
      <c r="F45" s="4"/>
      <c r="G45" s="4"/>
      <c r="H45" s="4"/>
      <c r="I45" s="4"/>
      <c r="K45" s="13"/>
      <c r="L45" s="18"/>
      <c r="M45" s="3" t="s">
        <v>5</v>
      </c>
      <c r="N45" s="4"/>
      <c r="O45" s="4"/>
      <c r="P45" s="4"/>
      <c r="Q45" s="4"/>
      <c r="R45" s="4"/>
      <c r="S45" s="4"/>
      <c r="U45" s="13"/>
      <c r="V45" s="18"/>
      <c r="W45" s="3" t="s">
        <v>5</v>
      </c>
      <c r="X45" s="4"/>
      <c r="Y45" s="4"/>
      <c r="Z45" s="4"/>
      <c r="AA45" s="4"/>
      <c r="AB45" s="4"/>
      <c r="AC45" s="4"/>
    </row>
    <row r="46" spans="1:29" x14ac:dyDescent="0.3">
      <c r="A46" s="13"/>
      <c r="B46" s="19"/>
      <c r="C46" s="3" t="s">
        <v>6</v>
      </c>
      <c r="D46" s="4"/>
      <c r="E46" s="4"/>
      <c r="F46" s="4"/>
      <c r="G46" s="4"/>
      <c r="H46" s="4"/>
      <c r="I46" s="4"/>
      <c r="K46" s="13"/>
      <c r="L46" s="19"/>
      <c r="M46" s="3" t="s">
        <v>6</v>
      </c>
      <c r="N46" s="4"/>
      <c r="O46" s="4"/>
      <c r="P46" s="4"/>
      <c r="Q46" s="4"/>
      <c r="R46" s="4"/>
      <c r="S46" s="4"/>
      <c r="U46" s="13"/>
      <c r="V46" s="19"/>
      <c r="W46" s="3" t="s">
        <v>6</v>
      </c>
      <c r="X46" s="4"/>
      <c r="Y46" s="4"/>
      <c r="Z46" s="4"/>
      <c r="AA46" s="4"/>
      <c r="AB46" s="4"/>
      <c r="AC46" s="4"/>
    </row>
    <row r="48" spans="1:29" x14ac:dyDescent="0.3">
      <c r="D48" s="14" t="s">
        <v>17</v>
      </c>
      <c r="E48" s="15"/>
      <c r="F48" s="15"/>
      <c r="G48" s="15"/>
      <c r="H48" s="15"/>
      <c r="I48" s="16"/>
      <c r="N48" s="14" t="s">
        <v>17</v>
      </c>
      <c r="O48" s="15"/>
      <c r="P48" s="15"/>
      <c r="Q48" s="15"/>
      <c r="R48" s="15"/>
      <c r="S48" s="16"/>
      <c r="X48" s="14" t="s">
        <v>17</v>
      </c>
      <c r="Y48" s="15"/>
      <c r="Z48" s="15"/>
      <c r="AA48" s="15"/>
      <c r="AB48" s="15"/>
      <c r="AC48" s="16"/>
    </row>
    <row r="49" spans="1:29" x14ac:dyDescent="0.3">
      <c r="D49" s="2">
        <v>0</v>
      </c>
      <c r="E49" s="2" t="s">
        <v>19</v>
      </c>
      <c r="F49" s="2" t="s">
        <v>19</v>
      </c>
      <c r="G49" s="2" t="s">
        <v>19</v>
      </c>
      <c r="H49" s="2" t="s">
        <v>19</v>
      </c>
      <c r="I49" s="2" t="s">
        <v>19</v>
      </c>
      <c r="N49" s="2">
        <v>0</v>
      </c>
      <c r="O49" s="2" t="s">
        <v>19</v>
      </c>
      <c r="P49" s="2" t="s">
        <v>19</v>
      </c>
      <c r="Q49" s="2" t="s">
        <v>19</v>
      </c>
      <c r="R49" s="2" t="s">
        <v>19</v>
      </c>
      <c r="S49" s="2" t="s">
        <v>19</v>
      </c>
      <c r="X49" s="2">
        <v>0</v>
      </c>
      <c r="Y49" s="2" t="s">
        <v>19</v>
      </c>
      <c r="Z49" s="2" t="s">
        <v>19</v>
      </c>
      <c r="AA49" s="2" t="s">
        <v>19</v>
      </c>
      <c r="AB49" s="2" t="s">
        <v>19</v>
      </c>
      <c r="AC49" s="2" t="s">
        <v>19</v>
      </c>
    </row>
    <row r="50" spans="1:29" x14ac:dyDescent="0.3">
      <c r="A50" s="13">
        <v>2</v>
      </c>
      <c r="B50" s="17" t="s">
        <v>1</v>
      </c>
      <c r="C50" s="3" t="s">
        <v>4</v>
      </c>
      <c r="D50" s="4"/>
      <c r="E50" s="4"/>
      <c r="F50" s="4"/>
      <c r="G50" s="4"/>
      <c r="H50" s="4"/>
      <c r="I50" s="4"/>
      <c r="K50" s="13">
        <v>2</v>
      </c>
      <c r="L50" s="17" t="s">
        <v>1</v>
      </c>
      <c r="M50" s="3" t="s">
        <v>4</v>
      </c>
      <c r="N50" s="4"/>
      <c r="O50" s="4"/>
      <c r="P50" s="4"/>
      <c r="Q50" s="4"/>
      <c r="R50" s="4"/>
      <c r="S50" s="4"/>
      <c r="U50" s="13">
        <v>2</v>
      </c>
      <c r="V50" s="17" t="s">
        <v>1</v>
      </c>
      <c r="W50" s="3" t="s">
        <v>4</v>
      </c>
      <c r="X50" s="4"/>
      <c r="Y50" s="4"/>
      <c r="Z50" s="4"/>
      <c r="AA50" s="4"/>
      <c r="AB50" s="4"/>
      <c r="AC50" s="4"/>
    </row>
    <row r="51" spans="1:29" x14ac:dyDescent="0.3">
      <c r="A51" s="13"/>
      <c r="B51" s="18"/>
      <c r="C51" s="3" t="s">
        <v>3</v>
      </c>
      <c r="D51" s="4"/>
      <c r="E51" s="4"/>
      <c r="F51" s="4"/>
      <c r="G51" s="4"/>
      <c r="H51" s="4"/>
      <c r="I51" s="4"/>
      <c r="K51" s="13"/>
      <c r="L51" s="18"/>
      <c r="M51" s="3" t="s">
        <v>3</v>
      </c>
      <c r="N51" s="4"/>
      <c r="O51" s="4"/>
      <c r="P51" s="4"/>
      <c r="Q51" s="4"/>
      <c r="R51" s="4"/>
      <c r="S51" s="4"/>
      <c r="U51" s="13"/>
      <c r="V51" s="18"/>
      <c r="W51" s="3" t="s">
        <v>3</v>
      </c>
      <c r="X51" s="4"/>
      <c r="Y51" s="4"/>
      <c r="Z51" s="4"/>
      <c r="AA51" s="4"/>
      <c r="AB51" s="4"/>
      <c r="AC51" s="4"/>
    </row>
    <row r="52" spans="1:29" x14ac:dyDescent="0.3">
      <c r="A52" s="13"/>
      <c r="B52" s="18"/>
      <c r="C52" s="3" t="s">
        <v>2</v>
      </c>
      <c r="D52" s="4"/>
      <c r="E52" s="4"/>
      <c r="F52" s="4"/>
      <c r="G52" s="4"/>
      <c r="H52" s="4"/>
      <c r="I52" s="4"/>
      <c r="K52" s="13"/>
      <c r="L52" s="18"/>
      <c r="M52" s="3" t="s">
        <v>2</v>
      </c>
      <c r="N52" s="4"/>
      <c r="O52" s="4"/>
      <c r="P52" s="4"/>
      <c r="Q52" s="4"/>
      <c r="R52" s="4"/>
      <c r="S52" s="4"/>
      <c r="U52" s="13"/>
      <c r="V52" s="18"/>
      <c r="W52" s="3" t="s">
        <v>2</v>
      </c>
      <c r="X52" s="4"/>
      <c r="Y52" s="4"/>
      <c r="Z52" s="4"/>
      <c r="AA52" s="4"/>
      <c r="AB52" s="4"/>
      <c r="AC52" s="4"/>
    </row>
    <row r="53" spans="1:29" x14ac:dyDescent="0.3">
      <c r="A53" s="13"/>
      <c r="B53" s="18"/>
      <c r="C53" s="3" t="s">
        <v>5</v>
      </c>
      <c r="D53" s="4"/>
      <c r="E53" s="4"/>
      <c r="F53" s="4"/>
      <c r="G53" s="4"/>
      <c r="H53" s="4"/>
      <c r="I53" s="4"/>
      <c r="K53" s="13"/>
      <c r="L53" s="18"/>
      <c r="M53" s="3" t="s">
        <v>5</v>
      </c>
      <c r="N53" s="4"/>
      <c r="O53" s="4"/>
      <c r="P53" s="4"/>
      <c r="Q53" s="4"/>
      <c r="R53" s="4"/>
      <c r="S53" s="4"/>
      <c r="U53" s="13"/>
      <c r="V53" s="18"/>
      <c r="W53" s="3" t="s">
        <v>5</v>
      </c>
      <c r="X53" s="4"/>
      <c r="Y53" s="4"/>
      <c r="Z53" s="4"/>
      <c r="AA53" s="4"/>
      <c r="AB53" s="4"/>
      <c r="AC53" s="4"/>
    </row>
    <row r="54" spans="1:29" x14ac:dyDescent="0.3">
      <c r="A54" s="13"/>
      <c r="B54" s="19"/>
      <c r="C54" s="3" t="s">
        <v>6</v>
      </c>
      <c r="D54" s="4"/>
      <c r="E54" s="4"/>
      <c r="F54" s="4"/>
      <c r="G54" s="4"/>
      <c r="H54" s="4"/>
      <c r="I54" s="4"/>
      <c r="K54" s="13"/>
      <c r="L54" s="19"/>
      <c r="M54" s="3" t="s">
        <v>6</v>
      </c>
      <c r="N54" s="4"/>
      <c r="O54" s="4"/>
      <c r="P54" s="4"/>
      <c r="Q54" s="4"/>
      <c r="R54" s="4"/>
      <c r="S54" s="4"/>
      <c r="U54" s="13"/>
      <c r="V54" s="19"/>
      <c r="W54" s="3" t="s">
        <v>6</v>
      </c>
      <c r="X54" s="4"/>
      <c r="Y54" s="4"/>
      <c r="Z54" s="4"/>
      <c r="AA54" s="4"/>
      <c r="AB54" s="4"/>
      <c r="AC54" s="4"/>
    </row>
    <row r="57" spans="1:29" x14ac:dyDescent="0.3">
      <c r="A57" s="21" t="s">
        <v>20</v>
      </c>
      <c r="B57" s="21"/>
      <c r="C57" s="21"/>
      <c r="D57" s="21"/>
      <c r="E57" s="21"/>
      <c r="F57" s="21"/>
      <c r="G57" s="21"/>
      <c r="H57" s="21"/>
      <c r="I57" s="21"/>
    </row>
  </sheetData>
  <mergeCells count="44">
    <mergeCell ref="A57:I57"/>
    <mergeCell ref="D48:I48"/>
    <mergeCell ref="N48:S48"/>
    <mergeCell ref="X48:AC48"/>
    <mergeCell ref="A50:A54"/>
    <mergeCell ref="B50:B54"/>
    <mergeCell ref="K50:K54"/>
    <mergeCell ref="L50:L54"/>
    <mergeCell ref="U50:U54"/>
    <mergeCell ref="V50:V54"/>
    <mergeCell ref="A38:I38"/>
    <mergeCell ref="D40:I40"/>
    <mergeCell ref="N40:S40"/>
    <mergeCell ref="X40:AC40"/>
    <mergeCell ref="A42:A46"/>
    <mergeCell ref="B42:B46"/>
    <mergeCell ref="K42:K46"/>
    <mergeCell ref="L42:L46"/>
    <mergeCell ref="U42:U46"/>
    <mergeCell ref="V42:V46"/>
    <mergeCell ref="U31:U35"/>
    <mergeCell ref="V31:V35"/>
    <mergeCell ref="U19:AC19"/>
    <mergeCell ref="K1:S2"/>
    <mergeCell ref="N21:S21"/>
    <mergeCell ref="K23:K27"/>
    <mergeCell ref="L23:L27"/>
    <mergeCell ref="N29:S29"/>
    <mergeCell ref="K31:K35"/>
    <mergeCell ref="L31:L35"/>
    <mergeCell ref="K19:S19"/>
    <mergeCell ref="U1:AC2"/>
    <mergeCell ref="X21:AC21"/>
    <mergeCell ref="U23:U27"/>
    <mergeCell ref="V23:V27"/>
    <mergeCell ref="X29:AC29"/>
    <mergeCell ref="A1:I2"/>
    <mergeCell ref="A23:A27"/>
    <mergeCell ref="A31:A35"/>
    <mergeCell ref="D29:I29"/>
    <mergeCell ref="B31:B35"/>
    <mergeCell ref="B23:B27"/>
    <mergeCell ref="D21:I21"/>
    <mergeCell ref="A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A39B-B92C-4221-8ED7-A2CE39FFFBD7}">
  <dimension ref="A1:P25"/>
  <sheetViews>
    <sheetView workbookViewId="0">
      <selection activeCell="B4" sqref="B4"/>
    </sheetView>
  </sheetViews>
  <sheetFormatPr baseColWidth="10" defaultRowHeight="13.8" x14ac:dyDescent="0.25"/>
  <cols>
    <col min="1" max="16384" width="11.5546875" style="11"/>
  </cols>
  <sheetData>
    <row r="1" spans="1:16" x14ac:dyDescent="0.25">
      <c r="B1" s="11" t="s">
        <v>37</v>
      </c>
      <c r="J1" s="27" t="s">
        <v>30</v>
      </c>
      <c r="K1" s="27">
        <v>100000</v>
      </c>
      <c r="L1" s="27" t="s">
        <v>31</v>
      </c>
      <c r="M1" s="11">
        <v>5</v>
      </c>
    </row>
    <row r="2" spans="1:16" x14ac:dyDescent="0.25">
      <c r="B2" s="11" t="s">
        <v>38</v>
      </c>
      <c r="J2" s="27" t="s">
        <v>32</v>
      </c>
      <c r="K2" s="27">
        <v>1000</v>
      </c>
      <c r="L2" s="27" t="s">
        <v>33</v>
      </c>
      <c r="M2" s="11">
        <f>10*10000</f>
        <v>100000</v>
      </c>
    </row>
    <row r="3" spans="1:16" x14ac:dyDescent="0.25">
      <c r="B3" s="11" t="s">
        <v>39</v>
      </c>
      <c r="J3" s="11" t="s">
        <v>34</v>
      </c>
      <c r="K3" s="11">
        <v>100000</v>
      </c>
      <c r="L3" s="27"/>
    </row>
    <row r="4" spans="1:16" x14ac:dyDescent="0.25">
      <c r="L4" s="27"/>
    </row>
    <row r="5" spans="1:16" x14ac:dyDescent="0.25">
      <c r="B5" s="29" t="s">
        <v>40</v>
      </c>
      <c r="C5" s="29"/>
      <c r="D5" s="29"/>
      <c r="E5" s="29"/>
      <c r="F5" s="29"/>
      <c r="G5" s="29"/>
      <c r="H5" s="29"/>
      <c r="I5" s="29"/>
      <c r="J5" s="29"/>
      <c r="K5" s="29"/>
      <c r="L5" s="26"/>
      <c r="M5" s="29"/>
      <c r="N5" s="29"/>
      <c r="O5" s="29"/>
      <c r="P5" s="29"/>
    </row>
    <row r="6" spans="1:16" x14ac:dyDescent="0.25">
      <c r="L6" s="27"/>
    </row>
    <row r="7" spans="1:16" x14ac:dyDescent="0.25">
      <c r="A7" s="1"/>
      <c r="B7" s="1"/>
      <c r="D7" s="14" t="s">
        <v>18</v>
      </c>
      <c r="E7" s="15"/>
      <c r="F7" s="15"/>
      <c r="G7" s="15"/>
      <c r="H7" s="16"/>
      <c r="L7" s="14" t="s">
        <v>18</v>
      </c>
      <c r="M7" s="15"/>
      <c r="N7" s="15"/>
      <c r="O7" s="15"/>
      <c r="P7" s="16"/>
    </row>
    <row r="8" spans="1:16" x14ac:dyDescent="0.25">
      <c r="A8" s="7" t="s">
        <v>0</v>
      </c>
      <c r="B8" s="1"/>
      <c r="C8" s="2" t="s">
        <v>27</v>
      </c>
      <c r="D8" s="2">
        <v>5</v>
      </c>
      <c r="E8" s="2">
        <v>4</v>
      </c>
      <c r="F8" s="2">
        <v>3</v>
      </c>
      <c r="G8" s="2">
        <v>2</v>
      </c>
      <c r="H8" s="2">
        <v>1</v>
      </c>
      <c r="J8" s="1"/>
      <c r="K8" s="2" t="s">
        <v>36</v>
      </c>
      <c r="L8" s="2">
        <v>5</v>
      </c>
      <c r="M8" s="2">
        <v>4</v>
      </c>
      <c r="N8" s="2">
        <v>3</v>
      </c>
      <c r="O8" s="2">
        <v>2</v>
      </c>
      <c r="P8" s="2">
        <f>1/1</f>
        <v>1</v>
      </c>
    </row>
    <row r="9" spans="1:16" ht="27.6" x14ac:dyDescent="0.25">
      <c r="A9" s="22">
        <v>1</v>
      </c>
      <c r="B9" s="10" t="s">
        <v>23</v>
      </c>
      <c r="C9" s="4">
        <v>0.3</v>
      </c>
      <c r="D9" s="4">
        <v>0.35</v>
      </c>
      <c r="E9" s="4">
        <v>0.32</v>
      </c>
      <c r="F9" s="4">
        <v>0.25</v>
      </c>
      <c r="G9" s="4">
        <v>0.23</v>
      </c>
      <c r="H9" s="4">
        <v>0.15</v>
      </c>
      <c r="J9" s="25" t="s">
        <v>35</v>
      </c>
      <c r="K9" s="28">
        <f>($K$1/$K$2)*(($K$2+$K$3)*$M$1/C9)-$K$1-$M$2</f>
        <v>168133333.33333334</v>
      </c>
      <c r="L9" s="28">
        <f>($K$1/$K$2)*(($K$2+$K$3)*$M$1/D9)-$K$1-$M$2</f>
        <v>144085714.2857143</v>
      </c>
      <c r="M9" s="28">
        <f>($K$1/$K$2)*(($K$2+$K$3)*$M$1/E9)-$K$1-$M$2</f>
        <v>157612500</v>
      </c>
      <c r="N9" s="28">
        <f>($K$1/$K$2)*(($K$2+$K$3)*$M$1/F9)-$K$1-$M$2</f>
        <v>201800000</v>
      </c>
      <c r="O9" s="28">
        <f>($K$1/$K$2)*(($K$2+$K$3)*$M$1/G9)-$K$1-$M$2</f>
        <v>219365217.39130434</v>
      </c>
      <c r="P9" s="28">
        <f>($K$1/$K$2)*(($K$2+$K$3)*$M$1/H9)-$K$1-$M$2</f>
        <v>336466666.66666669</v>
      </c>
    </row>
    <row r="10" spans="1:16" ht="41.4" x14ac:dyDescent="0.25">
      <c r="A10" s="22"/>
      <c r="B10" s="10" t="s">
        <v>28</v>
      </c>
      <c r="C10" s="24"/>
      <c r="D10" s="4">
        <v>0.3</v>
      </c>
      <c r="E10" s="4">
        <v>0.3</v>
      </c>
      <c r="F10" s="4">
        <v>0.3</v>
      </c>
      <c r="G10" s="4">
        <v>0.24</v>
      </c>
      <c r="H10" s="4">
        <v>0.18</v>
      </c>
      <c r="J10" s="25" t="s">
        <v>29</v>
      </c>
      <c r="K10" s="4">
        <f>(K9-$K$9)/$K$9</f>
        <v>0</v>
      </c>
      <c r="L10" s="4">
        <f t="shared" ref="L10:P10" si="0">(L9-$K$9)/$K$9</f>
        <v>-0.1430270760167667</v>
      </c>
      <c r="M10" s="4">
        <f t="shared" si="0"/>
        <v>-6.2574345757335503E-2</v>
      </c>
      <c r="N10" s="4">
        <f t="shared" si="0"/>
        <v>0.20023790642347336</v>
      </c>
      <c r="O10" s="4">
        <f t="shared" si="0"/>
        <v>0.30470985760093772</v>
      </c>
      <c r="P10" s="4">
        <f t="shared" si="0"/>
        <v>1.0011895321173672</v>
      </c>
    </row>
    <row r="11" spans="1:16" x14ac:dyDescent="0.25">
      <c r="A11" s="9"/>
      <c r="C11" s="1"/>
      <c r="D11" s="1"/>
      <c r="E11" s="1"/>
      <c r="F11" s="1"/>
      <c r="G11" s="1"/>
      <c r="H11" s="1"/>
    </row>
    <row r="12" spans="1:16" ht="27.6" x14ac:dyDescent="0.25">
      <c r="A12" s="22">
        <v>2</v>
      </c>
      <c r="B12" s="10" t="s">
        <v>23</v>
      </c>
      <c r="C12" s="4">
        <v>0.35</v>
      </c>
      <c r="D12" s="4">
        <v>0.3</v>
      </c>
      <c r="E12" s="4">
        <v>0.22</v>
      </c>
      <c r="F12" s="4">
        <v>0.15</v>
      </c>
      <c r="G12" s="4">
        <v>0.12</v>
      </c>
      <c r="H12" s="4">
        <v>0.14000000000000001</v>
      </c>
      <c r="J12" s="25" t="s">
        <v>35</v>
      </c>
      <c r="K12" s="28">
        <f>($K$1/$K$2)*(($K$2+$K$3)*$M$1/C12)-$K$1-$M$2</f>
        <v>144085714.2857143</v>
      </c>
      <c r="L12" s="28">
        <f>($K$1/$K$2)*(($K$2+$K$3)*$M$1/D12)-$K$1-$M$2</f>
        <v>168133333.33333334</v>
      </c>
      <c r="M12" s="28">
        <f>($K$1/$K$2)*(($K$2+$K$3)*$M$1/E12)-$K$1-$M$2</f>
        <v>229345454.54545453</v>
      </c>
      <c r="N12" s="28">
        <f>($K$1/$K$2)*(($K$2+$K$3)*$M$1/F12)-$K$1-$M$2</f>
        <v>336466666.66666669</v>
      </c>
      <c r="O12" s="28">
        <f>($K$1/$K$2)*(($K$2+$K$3)*$M$1/G12)-$K$1-$M$2</f>
        <v>420633333.33333337</v>
      </c>
      <c r="P12" s="28">
        <f>($K$1/$K$2)*(($K$2+$K$3)*$M$1/H12)-$K$1-$M$2</f>
        <v>360514285.71428567</v>
      </c>
    </row>
    <row r="13" spans="1:16" ht="41.4" x14ac:dyDescent="0.25">
      <c r="A13" s="22"/>
      <c r="B13" s="10" t="s">
        <v>28</v>
      </c>
      <c r="C13" s="24"/>
      <c r="D13" s="4">
        <v>0.35</v>
      </c>
      <c r="E13" s="4">
        <v>0.31</v>
      </c>
      <c r="F13" s="4">
        <v>0.3</v>
      </c>
      <c r="G13" s="4">
        <v>0.18</v>
      </c>
      <c r="H13" s="4">
        <v>0.23</v>
      </c>
      <c r="J13" s="25" t="s">
        <v>29</v>
      </c>
      <c r="K13" s="4">
        <f>(K12-$K$12)/$K$12</f>
        <v>0</v>
      </c>
      <c r="L13" s="4">
        <f t="shared" ref="L13:P13" si="1">(L12-$K$12)/$K$12</f>
        <v>0.16689801044351904</v>
      </c>
      <c r="M13" s="4">
        <f t="shared" si="1"/>
        <v>0.59172930975429461</v>
      </c>
      <c r="N13" s="4">
        <f t="shared" si="1"/>
        <v>1.3351840835481525</v>
      </c>
      <c r="O13" s="4">
        <f t="shared" si="1"/>
        <v>1.9193271201004696</v>
      </c>
      <c r="P13" s="4">
        <f t="shared" si="1"/>
        <v>1.502082093991671</v>
      </c>
    </row>
    <row r="14" spans="1:16" x14ac:dyDescent="0.25">
      <c r="A14" s="23"/>
    </row>
    <row r="15" spans="1:16" ht="27.6" x14ac:dyDescent="0.25">
      <c r="A15" s="13">
        <v>3</v>
      </c>
      <c r="B15" s="10" t="s">
        <v>23</v>
      </c>
      <c r="C15" s="4">
        <v>0.51</v>
      </c>
      <c r="D15" s="4">
        <v>0.45</v>
      </c>
      <c r="E15" s="4">
        <v>0.4</v>
      </c>
      <c r="F15" s="4">
        <v>0.39</v>
      </c>
      <c r="G15" s="4">
        <v>0.37</v>
      </c>
      <c r="H15" s="4">
        <v>0.3</v>
      </c>
      <c r="J15" s="25" t="s">
        <v>35</v>
      </c>
      <c r="K15" s="28">
        <f>($K$1/$K$2)*(($K$2+$K$3)*$M$1/C15)-$K$1-$M$2</f>
        <v>98819607.843137249</v>
      </c>
      <c r="L15" s="28">
        <f>($K$1/$K$2)*(($K$2+$K$3)*$M$1/D15)-$K$1-$M$2</f>
        <v>112022222.22222222</v>
      </c>
      <c r="M15" s="28">
        <f>($K$1/$K$2)*(($K$2+$K$3)*$M$1/E15)-$K$1-$M$2</f>
        <v>126050000</v>
      </c>
      <c r="N15" s="28">
        <f>($K$1/$K$2)*(($K$2+$K$3)*$M$1/F15)-$K$1-$M$2</f>
        <v>129287179.48717947</v>
      </c>
      <c r="O15" s="28">
        <f>($K$1/$K$2)*(($K$2+$K$3)*$M$1/G15)-$K$1-$M$2</f>
        <v>136286486.48648649</v>
      </c>
      <c r="P15" s="28">
        <f>($K$1/$K$2)*(($K$2+$K$3)*$M$1/H15)-$K$1-$M$2</f>
        <v>168133333.33333334</v>
      </c>
    </row>
    <row r="16" spans="1:16" ht="41.4" x14ac:dyDescent="0.25">
      <c r="A16" s="13"/>
      <c r="B16" s="10" t="s">
        <v>28</v>
      </c>
      <c r="C16" s="24"/>
      <c r="D16" s="4">
        <v>0.51</v>
      </c>
      <c r="E16" s="4">
        <v>0.45</v>
      </c>
      <c r="F16" s="4">
        <v>0.5</v>
      </c>
      <c r="G16" s="4">
        <v>0.39</v>
      </c>
      <c r="H16" s="4">
        <v>0.33</v>
      </c>
      <c r="J16" s="25" t="s">
        <v>29</v>
      </c>
      <c r="K16" s="4">
        <f>(K15-$K$9)/$K$9</f>
        <v>-0.41225451322479834</v>
      </c>
      <c r="L16" s="4">
        <f t="shared" ref="L16" si="2">(L15-$K$9)/$K$9</f>
        <v>-0.33372984403912243</v>
      </c>
      <c r="M16" s="4">
        <f t="shared" ref="M16" si="3">(M15-$K$9)/$K$9</f>
        <v>-0.25029738302934185</v>
      </c>
      <c r="N16" s="4">
        <f t="shared" ref="N16" si="4">(N15-$K$9)/$K$9</f>
        <v>-0.23104373818093102</v>
      </c>
      <c r="O16" s="4">
        <f t="shared" ref="O16" si="5">(O15-$K$9)/$K$9</f>
        <v>-0.18941423580598837</v>
      </c>
      <c r="P16" s="4">
        <f t="shared" ref="P16" si="6">(P15-$K$9)/$K$9</f>
        <v>0</v>
      </c>
    </row>
    <row r="17" spans="1:16" x14ac:dyDescent="0.25">
      <c r="A17" s="23"/>
    </row>
    <row r="18" spans="1:16" ht="27.6" x14ac:dyDescent="0.25">
      <c r="A18" s="13">
        <v>4</v>
      </c>
      <c r="B18" s="10" t="s">
        <v>23</v>
      </c>
      <c r="C18" s="4">
        <v>0.6</v>
      </c>
      <c r="D18" s="4">
        <v>0.55000000000000004</v>
      </c>
      <c r="E18" s="4">
        <v>0.53</v>
      </c>
      <c r="F18" s="4">
        <v>0.5</v>
      </c>
      <c r="G18" s="4">
        <v>0.45</v>
      </c>
      <c r="H18" s="4">
        <v>0.36</v>
      </c>
      <c r="J18" s="25" t="s">
        <v>35</v>
      </c>
      <c r="K18" s="28">
        <f>($K$1/$K$2)*(($K$2+$K$3)*$M$1/C18)-$K$1-$M$2</f>
        <v>83966666.666666672</v>
      </c>
      <c r="L18" s="28">
        <f>($K$1/$K$2)*(($K$2+$K$3)*$M$1/D18)-$K$1-$M$2</f>
        <v>91618181.818181813</v>
      </c>
      <c r="M18" s="28">
        <f>($K$1/$K$2)*(($K$2+$K$3)*$M$1/E18)-$K$1-$M$2</f>
        <v>95083018.867924511</v>
      </c>
      <c r="N18" s="28">
        <f>($K$1/$K$2)*(($K$2+$K$3)*$M$1/F18)-$K$1-$M$2</f>
        <v>100800000</v>
      </c>
      <c r="O18" s="28">
        <f>($K$1/$K$2)*(($K$2+$K$3)*$M$1/G18)-$K$1-$M$2</f>
        <v>112022222.22222222</v>
      </c>
      <c r="P18" s="28">
        <f>($K$1/$K$2)*(($K$2+$K$3)*$M$1/H18)-$K$1-$M$2</f>
        <v>140077777.77777776</v>
      </c>
    </row>
    <row r="19" spans="1:16" ht="41.4" x14ac:dyDescent="0.25">
      <c r="A19" s="13"/>
      <c r="B19" s="10" t="s">
        <v>28</v>
      </c>
      <c r="C19" s="24"/>
      <c r="D19" s="4">
        <v>0.6</v>
      </c>
      <c r="E19" s="4">
        <v>0.6</v>
      </c>
      <c r="F19" s="4">
        <v>0.57999999999999996</v>
      </c>
      <c r="G19" s="4">
        <v>0.52</v>
      </c>
      <c r="H19" s="4">
        <v>0.48</v>
      </c>
      <c r="J19" s="25" t="s">
        <v>29</v>
      </c>
      <c r="K19" s="4">
        <f>(K18-$K$18)/$K$18</f>
        <v>0</v>
      </c>
      <c r="L19" s="4">
        <f t="shared" ref="L19:P19" si="7">(L18-$K$18)/$K$18</f>
        <v>9.1125627052582064E-2</v>
      </c>
      <c r="M19" s="4">
        <f t="shared" si="7"/>
        <v>0.13239006194431727</v>
      </c>
      <c r="N19" s="4">
        <f t="shared" si="7"/>
        <v>0.20047637951568076</v>
      </c>
      <c r="O19" s="4">
        <f t="shared" si="7"/>
        <v>0.33412729919280132</v>
      </c>
      <c r="P19" s="4">
        <f t="shared" si="7"/>
        <v>0.66825459838560242</v>
      </c>
    </row>
    <row r="20" spans="1:16" x14ac:dyDescent="0.25">
      <c r="A20" s="23"/>
    </row>
    <row r="21" spans="1:16" ht="27.6" x14ac:dyDescent="0.25">
      <c r="A21" s="13">
        <v>5</v>
      </c>
      <c r="B21" s="10" t="s">
        <v>23</v>
      </c>
      <c r="C21" s="4">
        <v>0.42</v>
      </c>
      <c r="D21" s="4">
        <v>0.38</v>
      </c>
      <c r="E21" s="4">
        <v>0.36</v>
      </c>
      <c r="F21" s="4">
        <v>0.35</v>
      </c>
      <c r="G21" s="4">
        <v>0.32</v>
      </c>
      <c r="H21" s="4">
        <v>0.24</v>
      </c>
      <c r="J21" s="10" t="s">
        <v>23</v>
      </c>
      <c r="K21" s="4"/>
      <c r="L21" s="4"/>
      <c r="M21" s="4"/>
      <c r="N21" s="4"/>
      <c r="O21" s="4"/>
      <c r="P21" s="4"/>
    </row>
    <row r="22" spans="1:16" ht="41.4" x14ac:dyDescent="0.25">
      <c r="A22" s="13"/>
      <c r="B22" s="10" t="s">
        <v>28</v>
      </c>
      <c r="C22" s="24"/>
      <c r="D22" s="4">
        <v>0.42</v>
      </c>
      <c r="E22" s="4">
        <v>0.42</v>
      </c>
      <c r="F22" s="4">
        <v>0.42</v>
      </c>
      <c r="G22" s="4">
        <v>0.38</v>
      </c>
      <c r="H22" s="4">
        <v>0.3</v>
      </c>
      <c r="J22" s="10" t="s">
        <v>26</v>
      </c>
      <c r="K22" s="4"/>
      <c r="L22" s="4"/>
      <c r="M22" s="4"/>
      <c r="N22" s="4"/>
      <c r="O22" s="4"/>
      <c r="P22" s="4"/>
    </row>
    <row r="23" spans="1:16" x14ac:dyDescent="0.25">
      <c r="A23" s="23"/>
    </row>
    <row r="24" spans="1:16" ht="27.6" x14ac:dyDescent="0.25">
      <c r="A24" s="13">
        <v>6</v>
      </c>
      <c r="B24" s="10" t="s">
        <v>23</v>
      </c>
      <c r="C24" s="4">
        <v>1.34</v>
      </c>
      <c r="D24" s="4">
        <v>1.28</v>
      </c>
      <c r="E24" s="4">
        <v>1.26</v>
      </c>
      <c r="F24" s="4">
        <v>1.21</v>
      </c>
      <c r="G24" s="4">
        <v>1.1299999999999999</v>
      </c>
      <c r="H24" s="4">
        <v>0.88</v>
      </c>
      <c r="J24" s="10" t="s">
        <v>23</v>
      </c>
      <c r="K24" s="4"/>
      <c r="L24" s="4"/>
      <c r="M24" s="4"/>
      <c r="N24" s="4"/>
      <c r="O24" s="4"/>
      <c r="P24" s="4"/>
    </row>
    <row r="25" spans="1:16" ht="41.4" x14ac:dyDescent="0.25">
      <c r="A25" s="13"/>
      <c r="B25" s="10" t="s">
        <v>28</v>
      </c>
      <c r="C25" s="24"/>
      <c r="D25" s="4">
        <v>1.34</v>
      </c>
      <c r="E25" s="4">
        <v>1.34</v>
      </c>
      <c r="F25" s="4">
        <v>1.34</v>
      </c>
      <c r="G25" s="4">
        <v>1.32</v>
      </c>
      <c r="H25" s="4">
        <v>1.1200000000000001</v>
      </c>
      <c r="J25" s="10" t="s">
        <v>24</v>
      </c>
      <c r="K25" s="4"/>
      <c r="L25" s="4"/>
      <c r="M25" s="4"/>
      <c r="N25" s="4"/>
      <c r="O25" s="4"/>
      <c r="P25" s="4"/>
    </row>
  </sheetData>
  <mergeCells count="8">
    <mergeCell ref="L7:P7"/>
    <mergeCell ref="A18:A19"/>
    <mergeCell ref="A21:A22"/>
    <mergeCell ref="A24:A25"/>
    <mergeCell ref="A9:A10"/>
    <mergeCell ref="A12:A13"/>
    <mergeCell ref="A15:A16"/>
    <mergeCell ref="D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C8AB-9537-4501-8BFA-98BFB0BB6CC9}">
  <dimension ref="A1:P25"/>
  <sheetViews>
    <sheetView tabSelected="1" topLeftCell="A8" workbookViewId="0">
      <selection activeCell="C18" sqref="C18:H22"/>
    </sheetView>
  </sheetViews>
  <sheetFormatPr baseColWidth="10" defaultRowHeight="13.8" x14ac:dyDescent="0.25"/>
  <cols>
    <col min="1" max="16384" width="11.5546875" style="11"/>
  </cols>
  <sheetData>
    <row r="1" spans="1:16" x14ac:dyDescent="0.25">
      <c r="B1" s="11" t="s">
        <v>41</v>
      </c>
      <c r="J1" s="27" t="s">
        <v>30</v>
      </c>
      <c r="K1" s="27">
        <v>100000</v>
      </c>
      <c r="L1" s="27" t="s">
        <v>31</v>
      </c>
      <c r="M1" s="11">
        <v>5</v>
      </c>
    </row>
    <row r="2" spans="1:16" x14ac:dyDescent="0.25">
      <c r="B2" s="11" t="s">
        <v>38</v>
      </c>
      <c r="J2" s="27" t="s">
        <v>32</v>
      </c>
      <c r="K2" s="27">
        <v>1000</v>
      </c>
      <c r="L2" s="27" t="s">
        <v>33</v>
      </c>
      <c r="M2" s="11">
        <f>10*10000</f>
        <v>100000</v>
      </c>
    </row>
    <row r="3" spans="1:16" x14ac:dyDescent="0.25">
      <c r="B3" s="11" t="s">
        <v>39</v>
      </c>
      <c r="J3" s="11" t="s">
        <v>34</v>
      </c>
      <c r="K3" s="11">
        <v>100000</v>
      </c>
      <c r="L3" s="27"/>
    </row>
    <row r="4" spans="1:16" x14ac:dyDescent="0.25">
      <c r="L4" s="27"/>
    </row>
    <row r="5" spans="1:16" x14ac:dyDescent="0.25">
      <c r="B5" s="29" t="s">
        <v>40</v>
      </c>
      <c r="C5" s="29"/>
      <c r="D5" s="29"/>
      <c r="E5" s="29"/>
      <c r="F5" s="29"/>
      <c r="G5" s="29"/>
      <c r="H5" s="29"/>
      <c r="I5" s="29"/>
      <c r="J5" s="29"/>
      <c r="K5" s="29"/>
      <c r="L5" s="26"/>
      <c r="M5" s="29"/>
      <c r="N5" s="29"/>
      <c r="O5" s="29"/>
      <c r="P5" s="29"/>
    </row>
    <row r="6" spans="1:16" x14ac:dyDescent="0.25">
      <c r="L6" s="27"/>
    </row>
    <row r="7" spans="1:16" x14ac:dyDescent="0.25">
      <c r="A7" s="1"/>
      <c r="B7" s="1"/>
      <c r="D7" s="14" t="s">
        <v>18</v>
      </c>
      <c r="E7" s="15"/>
      <c r="F7" s="15"/>
      <c r="G7" s="15"/>
      <c r="H7" s="16"/>
      <c r="L7" s="14" t="s">
        <v>18</v>
      </c>
      <c r="M7" s="15"/>
      <c r="N7" s="15"/>
      <c r="O7" s="15"/>
      <c r="P7" s="16"/>
    </row>
    <row r="8" spans="1:16" x14ac:dyDescent="0.25">
      <c r="A8" s="8" t="s">
        <v>0</v>
      </c>
      <c r="B8" s="1"/>
      <c r="C8" s="2" t="s">
        <v>27</v>
      </c>
      <c r="D8" s="2">
        <v>5</v>
      </c>
      <c r="E8" s="2">
        <v>4</v>
      </c>
      <c r="F8" s="2">
        <v>3</v>
      </c>
      <c r="G8" s="2">
        <v>2</v>
      </c>
      <c r="H8" s="2">
        <v>1</v>
      </c>
      <c r="J8" s="1"/>
      <c r="K8" s="2" t="s">
        <v>36</v>
      </c>
      <c r="L8" s="2">
        <v>5</v>
      </c>
      <c r="M8" s="2">
        <v>4</v>
      </c>
      <c r="N8" s="2">
        <v>3</v>
      </c>
      <c r="O8" s="2">
        <v>2</v>
      </c>
      <c r="P8" s="2">
        <f>1/1</f>
        <v>1</v>
      </c>
    </row>
    <row r="9" spans="1:16" ht="27.6" x14ac:dyDescent="0.25">
      <c r="A9" s="22">
        <v>1</v>
      </c>
      <c r="B9" s="10" t="s">
        <v>23</v>
      </c>
      <c r="C9" s="4">
        <v>2.42</v>
      </c>
      <c r="D9" s="4">
        <v>2.56</v>
      </c>
      <c r="E9" s="4">
        <v>2.6</v>
      </c>
      <c r="F9" s="4">
        <v>2.65</v>
      </c>
      <c r="G9" s="4">
        <v>2.81</v>
      </c>
      <c r="H9" s="4">
        <v>2.61</v>
      </c>
      <c r="J9" s="25" t="s">
        <v>35</v>
      </c>
      <c r="K9" s="28">
        <f>($K$1/$K$2)*(($K$2+$K$3)*$M$1/C9)-$K$1-$M$2</f>
        <v>20667768.595041323</v>
      </c>
      <c r="L9" s="28">
        <f>($K$1/$K$2)*(($K$2+$K$3)*$M$1/D9)-$K$1-$M$2</f>
        <v>19526562.5</v>
      </c>
      <c r="M9" s="28">
        <f>($K$1/$K$2)*(($K$2+$K$3)*$M$1/E9)-$K$1-$M$2</f>
        <v>19223076.92307692</v>
      </c>
      <c r="N9" s="28">
        <f>($K$1/$K$2)*(($K$2+$K$3)*$M$1/F9)-$K$1-$M$2</f>
        <v>18856603.773584906</v>
      </c>
      <c r="O9" s="28">
        <f>($K$1/$K$2)*(($K$2+$K$3)*$M$1/G9)-$K$1-$M$2</f>
        <v>17771530.249110322</v>
      </c>
      <c r="P9" s="28">
        <f>($K$1/$K$2)*(($K$2+$K$3)*$M$1/H9)-$K$1-$M$2</f>
        <v>19148659.00383142</v>
      </c>
    </row>
    <row r="10" spans="1:16" ht="41.4" x14ac:dyDescent="0.25">
      <c r="A10" s="22"/>
      <c r="B10" s="10" t="s">
        <v>28</v>
      </c>
      <c r="C10" s="24"/>
      <c r="D10" s="4">
        <v>2.42</v>
      </c>
      <c r="E10" s="4">
        <v>2.42</v>
      </c>
      <c r="F10" s="4">
        <v>2.4</v>
      </c>
      <c r="G10" s="4">
        <v>2.39</v>
      </c>
      <c r="H10" s="4">
        <v>1.95</v>
      </c>
      <c r="J10" s="25" t="s">
        <v>29</v>
      </c>
      <c r="K10" s="4">
        <f>(K9-$K$9)/$K$9</f>
        <v>0</v>
      </c>
      <c r="L10" s="4">
        <f t="shared" ref="L10:P10" si="0">(L9-$K$9)/$K$9</f>
        <v>-5.5216705654190713E-2</v>
      </c>
      <c r="M10" s="4">
        <f t="shared" si="0"/>
        <v>-6.9900708696294292E-2</v>
      </c>
      <c r="N10" s="4">
        <f t="shared" si="0"/>
        <v>-8.7632335011286991E-2</v>
      </c>
      <c r="O10" s="4">
        <f t="shared" si="0"/>
        <v>-0.14013309335318741</v>
      </c>
      <c r="P10" s="4">
        <f t="shared" si="0"/>
        <v>-7.350138377175236E-2</v>
      </c>
    </row>
    <row r="11" spans="1:16" x14ac:dyDescent="0.25">
      <c r="A11" s="9"/>
      <c r="C11" s="1"/>
      <c r="D11" s="1"/>
      <c r="E11" s="1"/>
      <c r="F11" s="1"/>
      <c r="G11" s="1"/>
      <c r="H11" s="1"/>
    </row>
    <row r="12" spans="1:16" ht="27.6" x14ac:dyDescent="0.25">
      <c r="A12" s="22">
        <v>2</v>
      </c>
      <c r="B12" s="10" t="s">
        <v>23</v>
      </c>
      <c r="C12" s="4">
        <v>0.45</v>
      </c>
      <c r="D12" s="4">
        <v>0.48</v>
      </c>
      <c r="E12" s="4">
        <v>0.51</v>
      </c>
      <c r="F12" s="4">
        <v>0.53</v>
      </c>
      <c r="G12" s="4">
        <v>0.56999999999999995</v>
      </c>
      <c r="H12" s="4">
        <v>0.65</v>
      </c>
      <c r="J12" s="25" t="s">
        <v>35</v>
      </c>
      <c r="K12" s="28">
        <f>($K$1/$K$2)*(($K$2+$K$3)*$M$1/C12)-$K$1-$M$2</f>
        <v>112022222.22222222</v>
      </c>
      <c r="L12" s="28">
        <f>($K$1/$K$2)*(($K$2+$K$3)*$M$1/D12)-$K$1-$M$2</f>
        <v>105008333.33333334</v>
      </c>
      <c r="M12" s="28">
        <f>($K$1/$K$2)*(($K$2+$K$3)*$M$1/E12)-$K$1-$M$2</f>
        <v>98819607.843137249</v>
      </c>
      <c r="N12" s="28">
        <f>($K$1/$K$2)*(($K$2+$K$3)*$M$1/F12)-$K$1-$M$2</f>
        <v>95083018.867924511</v>
      </c>
      <c r="O12" s="28">
        <f>($K$1/$K$2)*(($K$2+$K$3)*$M$1/G12)-$K$1-$M$2</f>
        <v>88396491.228070185</v>
      </c>
      <c r="P12" s="28">
        <f>($K$1/$K$2)*(($K$2+$K$3)*$M$1/H12)-$K$1-$M$2</f>
        <v>77492307.692307681</v>
      </c>
    </row>
    <row r="13" spans="1:16" ht="41.4" x14ac:dyDescent="0.25">
      <c r="A13" s="22"/>
      <c r="B13" s="10" t="s">
        <v>28</v>
      </c>
      <c r="C13" s="24"/>
      <c r="D13" s="4">
        <v>0.45</v>
      </c>
      <c r="E13" s="4">
        <v>0.45</v>
      </c>
      <c r="F13" s="4">
        <v>0.45</v>
      </c>
      <c r="G13" s="4">
        <v>0.45</v>
      </c>
      <c r="H13" s="4">
        <v>0.36</v>
      </c>
      <c r="J13" s="25" t="s">
        <v>29</v>
      </c>
      <c r="K13" s="4">
        <f>(K12-$K$12)/$K$12</f>
        <v>0</v>
      </c>
      <c r="L13" s="4">
        <f t="shared" ref="L13:P13" si="1">(L12-$K$12)/$K$12</f>
        <v>-6.261158500297552E-2</v>
      </c>
      <c r="M13" s="4">
        <f t="shared" si="1"/>
        <v>-0.11785710118207178</v>
      </c>
      <c r="N13" s="4">
        <f t="shared" si="1"/>
        <v>-0.1512128845354884</v>
      </c>
      <c r="O13" s="4">
        <f t="shared" si="1"/>
        <v>-0.21090218106265457</v>
      </c>
      <c r="P13" s="4">
        <f t="shared" si="1"/>
        <v>-0.30824164924541847</v>
      </c>
    </row>
    <row r="14" spans="1:16" x14ac:dyDescent="0.25">
      <c r="A14" s="23"/>
    </row>
    <row r="15" spans="1:16" ht="27.6" x14ac:dyDescent="0.25">
      <c r="A15" s="13">
        <v>3</v>
      </c>
      <c r="B15" s="10" t="s">
        <v>23</v>
      </c>
      <c r="C15" s="4">
        <v>0.6</v>
      </c>
      <c r="D15" s="4">
        <v>0.65</v>
      </c>
      <c r="E15" s="4">
        <v>0.68</v>
      </c>
      <c r="F15" s="4">
        <v>0.7</v>
      </c>
      <c r="G15" s="4">
        <v>0.72</v>
      </c>
      <c r="H15" s="4">
        <v>0.73</v>
      </c>
      <c r="J15" s="25" t="s">
        <v>35</v>
      </c>
      <c r="K15" s="28">
        <f>($K$1/$K$2)*(($K$2+$K$3)*$M$1/C15)-$K$1-$M$2</f>
        <v>83966666.666666672</v>
      </c>
      <c r="L15" s="28">
        <f>($K$1/$K$2)*(($K$2+$K$3)*$M$1/D15)-$K$1-$M$2</f>
        <v>77492307.692307681</v>
      </c>
      <c r="M15" s="28">
        <f>($K$1/$K$2)*(($K$2+$K$3)*$M$1/E15)-$K$1-$M$2</f>
        <v>74064705.882352933</v>
      </c>
      <c r="N15" s="28">
        <f>($K$1/$K$2)*(($K$2+$K$3)*$M$1/F15)-$K$1-$M$2</f>
        <v>71942857.142857149</v>
      </c>
      <c r="O15" s="28">
        <f>($K$1/$K$2)*(($K$2+$K$3)*$M$1/G15)-$K$1-$M$2</f>
        <v>69938888.888888881</v>
      </c>
      <c r="P15" s="28">
        <f>($K$1/$K$2)*(($K$2+$K$3)*$M$1/H15)-$K$1-$M$2</f>
        <v>68978082.19178082</v>
      </c>
    </row>
    <row r="16" spans="1:16" ht="41.4" x14ac:dyDescent="0.25">
      <c r="A16" s="13"/>
      <c r="B16" s="10" t="s">
        <v>28</v>
      </c>
      <c r="C16" s="24"/>
      <c r="D16" s="4">
        <v>0.6</v>
      </c>
      <c r="E16" s="4">
        <v>0.6</v>
      </c>
      <c r="F16" s="4">
        <v>0.57999999999999996</v>
      </c>
      <c r="G16" s="4">
        <v>0.5</v>
      </c>
      <c r="H16" s="4">
        <v>0.53</v>
      </c>
      <c r="J16" s="25" t="s">
        <v>29</v>
      </c>
      <c r="K16" s="30">
        <f>(K15-$K$15)/$K$15</f>
        <v>0</v>
      </c>
      <c r="L16" s="30">
        <f t="shared" ref="L16:P16" si="2">(L15-$K$15)/$K$15</f>
        <v>-7.7106299813723592E-2</v>
      </c>
      <c r="M16" s="30">
        <f t="shared" si="2"/>
        <v>-0.11792728206804769</v>
      </c>
      <c r="N16" s="30">
        <f t="shared" si="2"/>
        <v>-0.14319741393977201</v>
      </c>
      <c r="O16" s="30">
        <f t="shared" si="2"/>
        <v>-0.16706364959640083</v>
      </c>
      <c r="P16" s="30">
        <f t="shared" si="2"/>
        <v>-0.17850636532218161</v>
      </c>
    </row>
    <row r="17" spans="1:16" x14ac:dyDescent="0.25">
      <c r="A17" s="23"/>
    </row>
    <row r="18" spans="1:16" ht="27.6" x14ac:dyDescent="0.25">
      <c r="A18" s="13">
        <v>4</v>
      </c>
      <c r="B18" s="10" t="s">
        <v>23</v>
      </c>
      <c r="C18" s="4"/>
      <c r="D18" s="4"/>
      <c r="E18" s="4"/>
      <c r="F18" s="4"/>
      <c r="G18" s="4"/>
      <c r="H18" s="4"/>
      <c r="J18" s="25" t="s">
        <v>35</v>
      </c>
      <c r="K18" s="28" t="e">
        <f>($K$1/$K$2)*(($K$2+$K$3)*$M$1/C18)-$K$1-$M$2</f>
        <v>#DIV/0!</v>
      </c>
      <c r="L18" s="28" t="e">
        <f>($K$1/$K$2)*(($K$2+$K$3)*$M$1/D18)-$K$1-$M$2</f>
        <v>#DIV/0!</v>
      </c>
      <c r="M18" s="28" t="e">
        <f>($K$1/$K$2)*(($K$2+$K$3)*$M$1/E18)-$K$1-$M$2</f>
        <v>#DIV/0!</v>
      </c>
      <c r="N18" s="28" t="e">
        <f>($K$1/$K$2)*(($K$2+$K$3)*$M$1/F18)-$K$1-$M$2</f>
        <v>#DIV/0!</v>
      </c>
      <c r="O18" s="28" t="e">
        <f>($K$1/$K$2)*(($K$2+$K$3)*$M$1/G18)-$K$1-$M$2</f>
        <v>#DIV/0!</v>
      </c>
      <c r="P18" s="28" t="e">
        <f>($K$1/$K$2)*(($K$2+$K$3)*$M$1/H18)-$K$1-$M$2</f>
        <v>#DIV/0!</v>
      </c>
    </row>
    <row r="19" spans="1:16" ht="41.4" x14ac:dyDescent="0.25">
      <c r="A19" s="13"/>
      <c r="B19" s="10" t="s">
        <v>28</v>
      </c>
      <c r="C19" s="24"/>
      <c r="D19" s="4"/>
      <c r="E19" s="4"/>
      <c r="F19" s="4"/>
      <c r="G19" s="4"/>
      <c r="H19" s="4"/>
      <c r="J19" s="25" t="s">
        <v>29</v>
      </c>
      <c r="K19" s="4" t="e">
        <f>(K18-$K$18)/$K$18</f>
        <v>#DIV/0!</v>
      </c>
      <c r="L19" s="4" t="e">
        <f t="shared" ref="L19:P19" si="3">(L18-$K$18)/$K$18</f>
        <v>#DIV/0!</v>
      </c>
      <c r="M19" s="4" t="e">
        <f t="shared" si="3"/>
        <v>#DIV/0!</v>
      </c>
      <c r="N19" s="4" t="e">
        <f t="shared" si="3"/>
        <v>#DIV/0!</v>
      </c>
      <c r="O19" s="4" t="e">
        <f t="shared" si="3"/>
        <v>#DIV/0!</v>
      </c>
      <c r="P19" s="4" t="e">
        <f t="shared" si="3"/>
        <v>#DIV/0!</v>
      </c>
    </row>
    <row r="20" spans="1:16" x14ac:dyDescent="0.25">
      <c r="A20" s="23"/>
    </row>
    <row r="21" spans="1:16" ht="27.6" x14ac:dyDescent="0.25">
      <c r="A21" s="13">
        <v>5</v>
      </c>
      <c r="B21" s="10" t="s">
        <v>23</v>
      </c>
      <c r="C21" s="4"/>
      <c r="D21" s="4"/>
      <c r="E21" s="4"/>
      <c r="F21" s="4"/>
      <c r="G21" s="4"/>
      <c r="H21" s="4"/>
      <c r="J21" s="10" t="s">
        <v>23</v>
      </c>
      <c r="K21" s="4"/>
      <c r="L21" s="4"/>
      <c r="M21" s="4"/>
      <c r="N21" s="4"/>
      <c r="O21" s="4"/>
      <c r="P21" s="4"/>
    </row>
    <row r="22" spans="1:16" ht="41.4" x14ac:dyDescent="0.25">
      <c r="A22" s="13"/>
      <c r="B22" s="10" t="s">
        <v>28</v>
      </c>
      <c r="C22" s="24"/>
      <c r="D22" s="4"/>
      <c r="E22" s="4"/>
      <c r="F22" s="4"/>
      <c r="G22" s="4"/>
      <c r="H22" s="4"/>
      <c r="J22" s="10" t="s">
        <v>26</v>
      </c>
      <c r="K22" s="4"/>
      <c r="L22" s="4"/>
      <c r="M22" s="4"/>
      <c r="N22" s="4"/>
      <c r="O22" s="4"/>
      <c r="P22" s="4"/>
    </row>
    <row r="23" spans="1:16" x14ac:dyDescent="0.25">
      <c r="A23" s="23"/>
    </row>
    <row r="24" spans="1:16" ht="27.6" x14ac:dyDescent="0.25">
      <c r="A24" s="13">
        <v>6</v>
      </c>
      <c r="B24" s="10" t="s">
        <v>23</v>
      </c>
      <c r="C24" s="4">
        <v>1.34</v>
      </c>
      <c r="D24" s="4">
        <v>1.28</v>
      </c>
      <c r="E24" s="4">
        <v>1.26</v>
      </c>
      <c r="F24" s="4">
        <v>1.21</v>
      </c>
      <c r="G24" s="4">
        <v>1.1299999999999999</v>
      </c>
      <c r="H24" s="4">
        <v>0.88</v>
      </c>
      <c r="J24" s="10" t="s">
        <v>23</v>
      </c>
      <c r="K24" s="4"/>
      <c r="L24" s="4"/>
      <c r="M24" s="4"/>
      <c r="N24" s="4"/>
      <c r="O24" s="4"/>
      <c r="P24" s="4"/>
    </row>
    <row r="25" spans="1:16" ht="41.4" x14ac:dyDescent="0.25">
      <c r="A25" s="13"/>
      <c r="B25" s="10" t="s">
        <v>28</v>
      </c>
      <c r="C25" s="24"/>
      <c r="D25" s="4">
        <v>1.34</v>
      </c>
      <c r="E25" s="4">
        <v>1.34</v>
      </c>
      <c r="F25" s="4">
        <v>1.34</v>
      </c>
      <c r="G25" s="4">
        <v>1.32</v>
      </c>
      <c r="H25" s="4">
        <v>1.1200000000000001</v>
      </c>
      <c r="J25" s="10" t="s">
        <v>24</v>
      </c>
      <c r="K25" s="4"/>
      <c r="L25" s="4"/>
      <c r="M25" s="4"/>
      <c r="N25" s="4"/>
      <c r="O25" s="4"/>
      <c r="P25" s="4"/>
    </row>
  </sheetData>
  <mergeCells count="8">
    <mergeCell ref="A21:A22"/>
    <mergeCell ref="A24:A25"/>
    <mergeCell ref="D7:H7"/>
    <mergeCell ref="L7:P7"/>
    <mergeCell ref="A9:A10"/>
    <mergeCell ref="A12:A13"/>
    <mergeCell ref="A15:A16"/>
    <mergeCell ref="A18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Mesure_différents_crayons</vt:lpstr>
      <vt:lpstr>Zones_déterioration_tension</vt:lpstr>
      <vt:lpstr>Zones_déterioration_compression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GAICH</dc:creator>
  <cp:lastModifiedBy>Eléonore GAICH</cp:lastModifiedBy>
  <dcterms:created xsi:type="dcterms:W3CDTF">2021-04-13T18:55:06Z</dcterms:created>
  <dcterms:modified xsi:type="dcterms:W3CDTF">2021-04-22T10:56:14Z</dcterms:modified>
</cp:coreProperties>
</file>