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a\Downloads\"/>
    </mc:Choice>
  </mc:AlternateContent>
  <xr:revisionPtr revIDLastSave="0" documentId="13_ncr:1_{E69A63C6-BE47-4492-B9B9-13F63C98C6AC}" xr6:coauthVersionLast="47" xr6:coauthVersionMax="47" xr10:uidLastSave="{00000000-0000-0000-0000-000000000000}"/>
  <bookViews>
    <workbookView xWindow="-110" yWindow="-110" windowWidth="19420" windowHeight="10300" activeTab="2" xr2:uid="{469ED7B0-B856-214C-BF6A-9CF3B438AC5E}"/>
  </bookViews>
  <sheets>
    <sheet name="HB" sheetId="1" r:id="rId1"/>
    <sheet name="2H" sheetId="3" r:id="rId2"/>
    <sheet name="2B" sheetId="4" r:id="rId3"/>
    <sheet name="Flex sensor" sheetId="6" r:id="rId4"/>
    <sheet name="Résistance relativ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D13" i="6"/>
  <c r="D14" i="6"/>
  <c r="D15" i="6"/>
  <c r="D16" i="6"/>
  <c r="D17" i="6"/>
  <c r="D18" i="6"/>
  <c r="G2" i="6"/>
  <c r="C14" i="6" s="1"/>
  <c r="M106" i="6"/>
  <c r="H22" i="4"/>
  <c r="H21" i="4"/>
  <c r="H20" i="4"/>
  <c r="H19" i="4"/>
  <c r="H18" i="4"/>
  <c r="H17" i="4"/>
  <c r="D22" i="4"/>
  <c r="D21" i="4"/>
  <c r="D20" i="4"/>
  <c r="D19" i="4"/>
  <c r="D18" i="4"/>
  <c r="D17" i="4"/>
  <c r="H23" i="3"/>
  <c r="H22" i="3"/>
  <c r="H21" i="3"/>
  <c r="H20" i="3"/>
  <c r="H19" i="3"/>
  <c r="H18" i="3"/>
  <c r="D23" i="3"/>
  <c r="D22" i="3"/>
  <c r="D21" i="3"/>
  <c r="D20" i="3"/>
  <c r="D19" i="3"/>
  <c r="D18" i="3"/>
  <c r="H18" i="1"/>
  <c r="H19" i="1"/>
  <c r="H20" i="1"/>
  <c r="H21" i="1"/>
  <c r="H22" i="1"/>
  <c r="H17" i="1"/>
  <c r="D18" i="1"/>
  <c r="D19" i="1"/>
  <c r="D20" i="1"/>
  <c r="D21" i="1"/>
  <c r="D22" i="1"/>
  <c r="D17" i="1"/>
  <c r="K2" i="1"/>
  <c r="C11" i="1" s="1"/>
  <c r="M106" i="1"/>
  <c r="C18" i="6" l="1"/>
  <c r="C17" i="6"/>
  <c r="C16" i="6"/>
  <c r="C15" i="6"/>
  <c r="C14" i="1"/>
  <c r="C13" i="1"/>
  <c r="C10" i="1"/>
  <c r="C12" i="1"/>
  <c r="C9" i="1"/>
</calcChain>
</file>

<file path=xl/sharedStrings.xml><?xml version="1.0" encoding="utf-8"?>
<sst xmlns="http://schemas.openxmlformats.org/spreadsheetml/2006/main" count="86" uniqueCount="32">
  <si>
    <t xml:space="preserve">En compression </t>
  </si>
  <si>
    <t>Pour le capteur</t>
  </si>
  <si>
    <t>Banc de test</t>
  </si>
  <si>
    <t>déformation</t>
  </si>
  <si>
    <t>e/2R</t>
  </si>
  <si>
    <t>e (m)</t>
  </si>
  <si>
    <t>deltaR (Mohm) fn déformation</t>
  </si>
  <si>
    <t>deltaR</t>
  </si>
  <si>
    <t>En traction</t>
  </si>
  <si>
    <t>(R-R0)/R0</t>
  </si>
  <si>
    <t>Pour flexsensor</t>
  </si>
  <si>
    <t>e (mm)</t>
  </si>
  <si>
    <t>HB</t>
  </si>
  <si>
    <t>Angle (°)</t>
  </si>
  <si>
    <t>R (Mohm)</t>
  </si>
  <si>
    <t>R (Mohms)</t>
  </si>
  <si>
    <t>ΔR/R0 (%)</t>
  </si>
  <si>
    <r>
      <t xml:space="preserve">Déformation </t>
    </r>
    <r>
      <rPr>
        <sz val="12"/>
        <color theme="1"/>
        <rFont val="Calibri"/>
        <family val="2"/>
      </rPr>
      <t>ɛ</t>
    </r>
  </si>
  <si>
    <t>Déformation ɛ</t>
  </si>
  <si>
    <t>2H</t>
  </si>
  <si>
    <t>2B</t>
  </si>
  <si>
    <t>Flex sensor</t>
  </si>
  <si>
    <t>R0 (Mohm)</t>
  </si>
  <si>
    <t>R (Ohms)</t>
  </si>
  <si>
    <t>e/2r</t>
  </si>
  <si>
    <t>r1 (mm)</t>
  </si>
  <si>
    <t>r2</t>
  </si>
  <si>
    <t>r3</t>
  </si>
  <si>
    <t>r4</t>
  </si>
  <si>
    <t>r5</t>
  </si>
  <si>
    <t>r6</t>
  </si>
  <si>
    <t>Diamètre banc de test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</si>
</sst>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en fonction de l'angle de flexion pour le crayon HB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0659813356663747E-2"/>
          <c:y val="0.25723437328267046"/>
          <c:w val="0.64638815981335673"/>
          <c:h val="0.56993096662427312"/>
        </c:manualLayout>
      </c:layout>
      <c:scatterChart>
        <c:scatterStyle val="lineMarker"/>
        <c:varyColors val="0"/>
        <c:ser>
          <c:idx val="0"/>
          <c:order val="0"/>
          <c:tx>
            <c:v>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51"/>
            <c:dispRSqr val="0"/>
            <c:dispEq val="0"/>
          </c:trendline>
          <c:xVal>
            <c:numRef>
              <c:f>HB!$G$2:$G$6</c:f>
              <c:numCache>
                <c:formatCode>General</c:formatCode>
                <c:ptCount val="5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-90</c:v>
                </c:pt>
              </c:numCache>
            </c:numRef>
          </c:xVal>
          <c:yVal>
            <c:numRef>
              <c:f>HB!$H$2:$H$6</c:f>
              <c:numCache>
                <c:formatCode>General</c:formatCode>
                <c:ptCount val="5"/>
                <c:pt idx="0">
                  <c:v>51</c:v>
                </c:pt>
                <c:pt idx="1">
                  <c:v>53</c:v>
                </c:pt>
                <c:pt idx="2">
                  <c:v>55</c:v>
                </c:pt>
                <c:pt idx="3">
                  <c:v>59</c:v>
                </c:pt>
                <c:pt idx="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0-4BE5-B898-52F2D649370B}"/>
            </c:ext>
          </c:extLst>
        </c:ser>
        <c:ser>
          <c:idx val="1"/>
          <c:order val="1"/>
          <c:tx>
            <c:v>Compression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51"/>
            <c:dispRSqr val="0"/>
            <c:dispEq val="0"/>
          </c:trendline>
          <c:xVal>
            <c:numRef>
              <c:f>HB!$C$2:$C$6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HB!$D$2:$D$6</c:f>
              <c:numCache>
                <c:formatCode>General</c:formatCode>
                <c:ptCount val="5"/>
                <c:pt idx="0">
                  <c:v>51</c:v>
                </c:pt>
                <c:pt idx="1">
                  <c:v>49</c:v>
                </c:pt>
                <c:pt idx="2">
                  <c:v>43</c:v>
                </c:pt>
                <c:pt idx="3">
                  <c:v>37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0-4BE5-B898-52F2D649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67616"/>
        <c:axId val="884163776"/>
      </c:scatterChart>
      <c:valAx>
        <c:axId val="884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63776"/>
        <c:crosses val="autoZero"/>
        <c:crossBetween val="midCat"/>
      </c:valAx>
      <c:valAx>
        <c:axId val="88416377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  <a:r>
                  <a:rPr lang="fr-FR" baseline="0"/>
                  <a:t> (MOhms)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6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30723242927962"/>
          <c:y val="0.44226595158467225"/>
          <c:w val="0.28869285014746976"/>
          <c:h val="0.33027747737196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en fonction de l'angle de flexion pour le crayon 2H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86075320556711E-2"/>
          <c:y val="0.26510096849930764"/>
          <c:w val="0.63355794575491964"/>
          <c:h val="0.51763510176216176"/>
        </c:manualLayout>
      </c:layout>
      <c:scatterChart>
        <c:scatterStyle val="lineMarker"/>
        <c:varyColors val="0"/>
        <c:ser>
          <c:idx val="0"/>
          <c:order val="0"/>
          <c:tx>
            <c:v>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300"/>
            <c:dispRSqr val="0"/>
            <c:dispEq val="0"/>
          </c:trendline>
          <c:xVal>
            <c:numRef>
              <c:f>'2H'!$G$2:$G$6</c:f>
              <c:numCache>
                <c:formatCode>General</c:formatCode>
                <c:ptCount val="5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-90</c:v>
                </c:pt>
              </c:numCache>
            </c:numRef>
          </c:xVal>
          <c:yVal>
            <c:numRef>
              <c:f>'2H'!$H$2:$H$6</c:f>
              <c:numCache>
                <c:formatCode>General</c:formatCode>
                <c:ptCount val="5"/>
                <c:pt idx="0">
                  <c:v>300</c:v>
                </c:pt>
                <c:pt idx="1">
                  <c:v>330</c:v>
                </c:pt>
                <c:pt idx="2">
                  <c:v>340</c:v>
                </c:pt>
                <c:pt idx="3">
                  <c:v>360</c:v>
                </c:pt>
                <c:pt idx="4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4-4067-B90F-37B2817F4E22}"/>
            </c:ext>
          </c:extLst>
        </c:ser>
        <c:ser>
          <c:idx val="1"/>
          <c:order val="1"/>
          <c:tx>
            <c:v>Compression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300"/>
            <c:dispRSqr val="0"/>
            <c:dispEq val="0"/>
          </c:trendline>
          <c:xVal>
            <c:numRef>
              <c:f>'2H'!$C$2:$C$6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'2H'!$D$2:$D$6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260</c:v>
                </c:pt>
                <c:pt idx="3">
                  <c:v>240</c:v>
                </c:pt>
                <c:pt idx="4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4-4067-B90F-37B2817F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67616"/>
        <c:axId val="884163776"/>
      </c:scatterChart>
      <c:valAx>
        <c:axId val="884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63776"/>
        <c:crosses val="autoZero"/>
        <c:crossBetween val="midCat"/>
      </c:valAx>
      <c:valAx>
        <c:axId val="884163776"/>
        <c:scaling>
          <c:orientation val="minMax"/>
          <c:max val="38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  <a:r>
                  <a:rPr lang="fr-FR" baseline="0"/>
                  <a:t> (MOhms)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16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23130231446795"/>
          <c:y val="0.44050036177136193"/>
          <c:w val="0.29197108968977042"/>
          <c:h val="0.33027760461896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en fonction de l'angle de flexion pour le crayon 2B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67273399736506E-2"/>
          <c:y val="0.2880007835320974"/>
          <c:w val="0.6226958442902587"/>
          <c:h val="0.47596770608840433"/>
        </c:manualLayout>
      </c:layout>
      <c:scatterChart>
        <c:scatterStyle val="lineMarker"/>
        <c:varyColors val="0"/>
        <c:ser>
          <c:idx val="0"/>
          <c:order val="0"/>
          <c:tx>
            <c:v>Traction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41"/>
            <c:dispRSqr val="0"/>
            <c:dispEq val="0"/>
          </c:trendline>
          <c:xVal>
            <c:numRef>
              <c:f>'2B'!$G$2:$G$6</c:f>
              <c:numCache>
                <c:formatCode>General</c:formatCode>
                <c:ptCount val="5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-90</c:v>
                </c:pt>
              </c:numCache>
            </c:numRef>
          </c:xVal>
          <c:yVal>
            <c:numRef>
              <c:f>'2B'!$H$2:$H$6</c:f>
              <c:numCache>
                <c:formatCode>General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6-429C-8347-F3BE8464A706}"/>
            </c:ext>
          </c:extLst>
        </c:ser>
        <c:ser>
          <c:idx val="1"/>
          <c:order val="1"/>
          <c:tx>
            <c:v>Compression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41"/>
            <c:dispRSqr val="0"/>
            <c:dispEq val="0"/>
          </c:trendline>
          <c:xVal>
            <c:numRef>
              <c:f>'2B'!$C$2:$C$6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90</c:v>
                </c:pt>
              </c:numCache>
            </c:numRef>
          </c:xVal>
          <c:yVal>
            <c:numRef>
              <c:f>'2B'!$D$2:$D$6</c:f>
              <c:numCache>
                <c:formatCode>General</c:formatCode>
                <c:ptCount val="5"/>
                <c:pt idx="0">
                  <c:v>41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6-429C-8347-F3BE8464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6736"/>
        <c:axId val="905160496"/>
      </c:scatterChart>
      <c:valAx>
        <c:axId val="9051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496"/>
        <c:crosses val="autoZero"/>
        <c:crossBetween val="midCat"/>
      </c:valAx>
      <c:valAx>
        <c:axId val="90516049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  <a:r>
                  <a:rPr lang="fr-FR" baseline="0"/>
                  <a:t> (MOhms)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100" b="0" i="0" baseline="0">
                <a:effectLst/>
              </a:rPr>
              <a:t>Variation de la résistance relative  en fonction de la compression appliquée pour le flex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'Flex sensor'!$C$13:$C$19</c:f>
              <c:numCache>
                <c:formatCode>General</c:formatCode>
                <c:ptCount val="7"/>
                <c:pt idx="0">
                  <c:v>2.5000000000000001E-3</c:v>
                </c:pt>
                <c:pt idx="1">
                  <c:v>3.1250000000000002E-3</c:v>
                </c:pt>
                <c:pt idx="2">
                  <c:v>4.1666666666666666E-3</c:v>
                </c:pt>
                <c:pt idx="3">
                  <c:v>6.2500000000000003E-3</c:v>
                </c:pt>
                <c:pt idx="4">
                  <c:v>1.2500000000000001E-2</c:v>
                </c:pt>
                <c:pt idx="5">
                  <c:v>2.5000000000000001E-2</c:v>
                </c:pt>
                <c:pt idx="6">
                  <c:v>0</c:v>
                </c:pt>
              </c:numCache>
            </c:numRef>
          </c:xVal>
          <c:yVal>
            <c:numRef>
              <c:f>'Flex sensor'!$D$13:$D$19</c:f>
              <c:numCache>
                <c:formatCode>General</c:formatCode>
                <c:ptCount val="7"/>
                <c:pt idx="0">
                  <c:v>-9.2000960845544064</c:v>
                </c:pt>
                <c:pt idx="1">
                  <c:v>-11.121787172711986</c:v>
                </c:pt>
                <c:pt idx="2">
                  <c:v>-20.730242613499879</c:v>
                </c:pt>
                <c:pt idx="3">
                  <c:v>-27.936584194090802</c:v>
                </c:pt>
                <c:pt idx="4">
                  <c:v>-42.349267355272637</c:v>
                </c:pt>
                <c:pt idx="5">
                  <c:v>-51.957722796060537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6-4E46-8A69-42435BF5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90671"/>
        <c:axId val="225259999"/>
      </c:scatterChart>
      <c:valAx>
        <c:axId val="3163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Déformation ɛ</a:t>
                </a:r>
                <a:endParaRPr lang="fr-F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259999"/>
        <c:crosses val="autoZero"/>
        <c:crossBetween val="midCat"/>
      </c:valAx>
      <c:valAx>
        <c:axId val="2252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ΔR/R0 (%)</a:t>
                </a:r>
                <a:endParaRPr lang="fr-F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3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résistance relative  en fonction de la compression appliquée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HB!$C$17:$C$23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HB!$D$17:$D$23</c:f>
              <c:numCache>
                <c:formatCode>General</c:formatCode>
                <c:ptCount val="7"/>
                <c:pt idx="0">
                  <c:v>-1.9607843137254901</c:v>
                </c:pt>
                <c:pt idx="1">
                  <c:v>-5.8823529411764701</c:v>
                </c:pt>
                <c:pt idx="2">
                  <c:v>-31.372549019607842</c:v>
                </c:pt>
                <c:pt idx="3">
                  <c:v>-39.215686274509807</c:v>
                </c:pt>
                <c:pt idx="4">
                  <c:v>-47.058823529411761</c:v>
                </c:pt>
                <c:pt idx="5">
                  <c:v>-50.980392156862742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7-4A1D-90EE-BA597B12B3F0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77-4A1D-90EE-BA597B12B3F0}"/>
              </c:ext>
            </c:extLst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'2H'!$C$18:$C$24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'2H'!$D$18:$D$24</c:f>
              <c:numCache>
                <c:formatCode>General</c:formatCode>
                <c:ptCount val="7"/>
                <c:pt idx="0">
                  <c:v>-9.3333333333333339</c:v>
                </c:pt>
                <c:pt idx="1">
                  <c:v>-20</c:v>
                </c:pt>
                <c:pt idx="2">
                  <c:v>-26.666666666666668</c:v>
                </c:pt>
                <c:pt idx="3">
                  <c:v>-35</c:v>
                </c:pt>
                <c:pt idx="4">
                  <c:v>-43.333333333333336</c:v>
                </c:pt>
                <c:pt idx="5">
                  <c:v>-53.333333333333336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77-4A1D-90EE-BA597B12B3F0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'2B'!$C$17:$C$23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'2B'!$D$17:$D$23</c:f>
              <c:numCache>
                <c:formatCode>General</c:formatCode>
                <c:ptCount val="7"/>
                <c:pt idx="0">
                  <c:v>-9.7560975609756095</c:v>
                </c:pt>
                <c:pt idx="1">
                  <c:v>-14.634146341463415</c:v>
                </c:pt>
                <c:pt idx="2">
                  <c:v>-19.512195121951219</c:v>
                </c:pt>
                <c:pt idx="3">
                  <c:v>-24.390243902439025</c:v>
                </c:pt>
                <c:pt idx="4">
                  <c:v>-26.829268292682926</c:v>
                </c:pt>
                <c:pt idx="5">
                  <c:v>-29.26829268292683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77-4A1D-90EE-BA597B12B3F0}"/>
            </c:ext>
          </c:extLst>
        </c:ser>
        <c:ser>
          <c:idx val="3"/>
          <c:order val="3"/>
          <c:tx>
            <c:v>Flex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'Flex sensor'!$C$13:$C$19</c:f>
              <c:numCache>
                <c:formatCode>General</c:formatCode>
                <c:ptCount val="7"/>
                <c:pt idx="0">
                  <c:v>2.5000000000000001E-3</c:v>
                </c:pt>
                <c:pt idx="1">
                  <c:v>3.1250000000000002E-3</c:v>
                </c:pt>
                <c:pt idx="2">
                  <c:v>4.1666666666666666E-3</c:v>
                </c:pt>
                <c:pt idx="3">
                  <c:v>6.2500000000000003E-3</c:v>
                </c:pt>
                <c:pt idx="4">
                  <c:v>1.2500000000000001E-2</c:v>
                </c:pt>
                <c:pt idx="5">
                  <c:v>2.5000000000000001E-2</c:v>
                </c:pt>
                <c:pt idx="6">
                  <c:v>0</c:v>
                </c:pt>
              </c:numCache>
            </c:numRef>
          </c:xVal>
          <c:yVal>
            <c:numRef>
              <c:f>'Flex sensor'!$D$13:$D$19</c:f>
              <c:numCache>
                <c:formatCode>General</c:formatCode>
                <c:ptCount val="7"/>
                <c:pt idx="0">
                  <c:v>-9.2000960845544064</c:v>
                </c:pt>
                <c:pt idx="1">
                  <c:v>-11.121787172711986</c:v>
                </c:pt>
                <c:pt idx="2">
                  <c:v>-20.730242613499879</c:v>
                </c:pt>
                <c:pt idx="3">
                  <c:v>-27.936584194090802</c:v>
                </c:pt>
                <c:pt idx="4">
                  <c:v>-42.349267355272637</c:v>
                </c:pt>
                <c:pt idx="5">
                  <c:v>-51.957722796060537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B4-4456-907F-07539347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70096"/>
        <c:axId val="905172016"/>
      </c:scatterChart>
      <c:valAx>
        <c:axId val="9051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</a:t>
                </a:r>
                <a:r>
                  <a:rPr lang="fr-F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ɛ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72016"/>
        <c:crosses val="autoZero"/>
        <c:crossBetween val="midCat"/>
      </c:valAx>
      <c:valAx>
        <c:axId val="905172016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ΔR/R0</a:t>
                </a:r>
                <a:r>
                  <a:rPr lang="fr-FR" baseline="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70096"/>
        <c:crossesAt val="-8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Variation de la résistance relative en fonction de la traction appliquée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HB!$G$17:$G$23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HB!$H$17:$H$23</c:f>
              <c:numCache>
                <c:formatCode>General</c:formatCode>
                <c:ptCount val="7"/>
                <c:pt idx="0">
                  <c:v>7.8431372549019605</c:v>
                </c:pt>
                <c:pt idx="1">
                  <c:v>11.764705882352942</c:v>
                </c:pt>
                <c:pt idx="2">
                  <c:v>15.686274509803921</c:v>
                </c:pt>
                <c:pt idx="3">
                  <c:v>17.647058823529413</c:v>
                </c:pt>
                <c:pt idx="4">
                  <c:v>25.490196078431371</c:v>
                </c:pt>
                <c:pt idx="5">
                  <c:v>35.294117647058826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2-43D4-B0B4-2153A68CF71C}"/>
            </c:ext>
          </c:extLst>
        </c:ser>
        <c:ser>
          <c:idx val="1"/>
          <c:order val="1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'2H'!$C$18:$C$24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'2H'!$H$18:$H$23</c:f>
              <c:numCache>
                <c:formatCode>General</c:formatCode>
                <c:ptCount val="6"/>
                <c:pt idx="0">
                  <c:v>6.666666666666667</c:v>
                </c:pt>
                <c:pt idx="1">
                  <c:v>13.333333333333334</c:v>
                </c:pt>
                <c:pt idx="2">
                  <c:v>18.666666666666668</c:v>
                </c:pt>
                <c:pt idx="3">
                  <c:v>23.333333333333332</c:v>
                </c:pt>
                <c:pt idx="4">
                  <c:v>28.333333333333332</c:v>
                </c:pt>
                <c:pt idx="5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2-43D4-B0B4-2153A68CF71C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'2B'!$G$17:$G$23</c:f>
              <c:numCache>
                <c:formatCode>General</c:formatCode>
                <c:ptCount val="7"/>
                <c:pt idx="0">
                  <c:v>1.5E-3</c:v>
                </c:pt>
                <c:pt idx="1">
                  <c:v>1.8749999999999999E-3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7.4999999999999997E-3</c:v>
                </c:pt>
                <c:pt idx="5">
                  <c:v>1.4999999999999999E-2</c:v>
                </c:pt>
                <c:pt idx="6">
                  <c:v>0</c:v>
                </c:pt>
              </c:numCache>
            </c:numRef>
          </c:xVal>
          <c:yVal>
            <c:numRef>
              <c:f>'2B'!$H$17:$H$23</c:f>
              <c:numCache>
                <c:formatCode>General</c:formatCode>
                <c:ptCount val="7"/>
                <c:pt idx="0">
                  <c:v>2.4390243902439024</c:v>
                </c:pt>
                <c:pt idx="1">
                  <c:v>4.8780487804878048</c:v>
                </c:pt>
                <c:pt idx="2">
                  <c:v>7.3170731707317076</c:v>
                </c:pt>
                <c:pt idx="3">
                  <c:v>12.195121951219512</c:v>
                </c:pt>
                <c:pt idx="4">
                  <c:v>17.073170731707318</c:v>
                </c:pt>
                <c:pt idx="5">
                  <c:v>24.390243902439025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2-43D4-B0B4-2153A68C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31536"/>
        <c:axId val="933855056"/>
      </c:scatterChart>
      <c:valAx>
        <c:axId val="9338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 </a:t>
                </a:r>
                <a:r>
                  <a:rPr lang="fr-FR" sz="1000" b="0" i="0" u="none" strike="noStrike" baseline="0">
                    <a:effectLst/>
                  </a:rPr>
                  <a:t>ɛ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3855056"/>
        <c:crosses val="autoZero"/>
        <c:crossBetween val="midCat"/>
      </c:valAx>
      <c:valAx>
        <c:axId val="93385505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ΔR/R0 (%)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383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0</xdr:rowOff>
    </xdr:from>
    <xdr:to>
      <xdr:col>6</xdr:col>
      <xdr:colOff>1046155</xdr:colOff>
      <xdr:row>38</xdr:row>
      <xdr:rowOff>36513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C3604787-ED92-4641-8B2A-26D1E6795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7</xdr:col>
      <xdr:colOff>893755</xdr:colOff>
      <xdr:row>39</xdr:row>
      <xdr:rowOff>36512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9612F6-C2EB-4142-AFFA-CE213FB8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0</xdr:rowOff>
    </xdr:from>
    <xdr:to>
      <xdr:col>8</xdr:col>
      <xdr:colOff>173038</xdr:colOff>
      <xdr:row>37</xdr:row>
      <xdr:rowOff>26981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3E6B38-99CF-4ECD-96BF-D35A2D802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1064355</xdr:colOff>
      <xdr:row>5</xdr:row>
      <xdr:rowOff>15144</xdr:rowOff>
    </xdr:from>
    <xdr:to>
      <xdr:col>10</xdr:col>
      <xdr:colOff>235436</xdr:colOff>
      <xdr:row>19</xdr:row>
      <xdr:rowOff>2444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8EFBF7-B73C-494D-442A-D26F4EA41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809624</xdr:colOff>
      <xdr:row>15</xdr:row>
      <xdr:rowOff>-1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F90B5151-C1AF-4431-963E-8C38ECDFC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9</xdr:col>
      <xdr:colOff>7937</xdr:colOff>
      <xdr:row>31</xdr:row>
      <xdr:rowOff>15874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CC34DA6-B336-41AF-B2EB-4D4C6B7B7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1908-19B3-0144-9C72-41ECC02955DF}">
  <dimension ref="A1:Q126"/>
  <sheetViews>
    <sheetView topLeftCell="A6" workbookViewId="0">
      <selection activeCell="J6" sqref="J6:K12"/>
    </sheetView>
  </sheetViews>
  <sheetFormatPr baseColWidth="10" defaultRowHeight="15.5" x14ac:dyDescent="0.35"/>
  <cols>
    <col min="1" max="1" width="4" bestFit="1" customWidth="1"/>
    <col min="2" max="2" width="14.08203125" bestFit="1" customWidth="1"/>
    <col min="3" max="3" width="17.9140625" bestFit="1" customWidth="1"/>
    <col min="4" max="4" width="14.08203125" bestFit="1" customWidth="1"/>
    <col min="5" max="5" width="14" bestFit="1" customWidth="1"/>
    <col min="6" max="6" width="9.75" bestFit="1" customWidth="1"/>
    <col min="7" max="7" width="17.08203125" customWidth="1"/>
    <col min="8" max="8" width="11.75" bestFit="1" customWidth="1"/>
    <col min="9" max="9" width="10.5" customWidth="1"/>
    <col min="10" max="12" width="13.5" bestFit="1" customWidth="1"/>
    <col min="13" max="13" width="10.83203125" bestFit="1" customWidth="1"/>
    <col min="15" max="15" width="11.33203125" bestFit="1" customWidth="1"/>
  </cols>
  <sheetData>
    <row r="1" spans="1:17" ht="21" x14ac:dyDescent="0.5">
      <c r="A1" s="5" t="s">
        <v>12</v>
      </c>
      <c r="B1" s="6" t="s">
        <v>0</v>
      </c>
      <c r="C1" s="2" t="s">
        <v>13</v>
      </c>
      <c r="D1" s="2" t="s">
        <v>14</v>
      </c>
      <c r="E1" s="4"/>
      <c r="F1" s="6" t="s">
        <v>8</v>
      </c>
      <c r="G1" s="2" t="s">
        <v>13</v>
      </c>
      <c r="H1" s="2" t="s">
        <v>14</v>
      </c>
      <c r="I1" s="4"/>
      <c r="J1" s="3" t="s">
        <v>1</v>
      </c>
      <c r="O1" s="4"/>
      <c r="P1" s="4"/>
    </row>
    <row r="2" spans="1:17" x14ac:dyDescent="0.35">
      <c r="A2" s="4"/>
      <c r="B2" s="4"/>
      <c r="C2" s="1">
        <v>0</v>
      </c>
      <c r="D2" s="1">
        <v>51</v>
      </c>
      <c r="E2" s="4"/>
      <c r="G2" s="1">
        <v>0</v>
      </c>
      <c r="H2" s="1">
        <v>51</v>
      </c>
      <c r="I2" s="4"/>
      <c r="J2" s="1" t="s">
        <v>11</v>
      </c>
      <c r="K2" s="1">
        <f>0.3</f>
        <v>0.3</v>
      </c>
      <c r="L2" s="4"/>
      <c r="O2" s="4"/>
      <c r="P2" s="4"/>
      <c r="Q2" s="4"/>
    </row>
    <row r="3" spans="1:17" x14ac:dyDescent="0.35">
      <c r="A3" s="4"/>
      <c r="B3" s="4"/>
      <c r="C3" s="1">
        <v>20</v>
      </c>
      <c r="D3" s="1">
        <v>49</v>
      </c>
      <c r="E3" s="4"/>
      <c r="G3" s="1">
        <v>-20</v>
      </c>
      <c r="H3" s="1">
        <v>53</v>
      </c>
      <c r="I3" s="4"/>
      <c r="J3" s="1" t="s">
        <v>3</v>
      </c>
      <c r="K3" s="1" t="s">
        <v>24</v>
      </c>
      <c r="L3" s="4"/>
      <c r="O3" s="4"/>
      <c r="P3" s="4"/>
      <c r="Q3" s="4"/>
    </row>
    <row r="4" spans="1:17" x14ac:dyDescent="0.35">
      <c r="A4" s="4"/>
      <c r="B4" s="4"/>
      <c r="C4" s="1">
        <v>40</v>
      </c>
      <c r="D4" s="1">
        <v>43</v>
      </c>
      <c r="E4" s="4"/>
      <c r="G4" s="1">
        <v>-40</v>
      </c>
      <c r="H4" s="1">
        <v>55</v>
      </c>
      <c r="I4" s="4"/>
      <c r="J4" s="1" t="s">
        <v>7</v>
      </c>
      <c r="K4" s="1" t="s">
        <v>9</v>
      </c>
      <c r="L4" s="4"/>
      <c r="Q4" s="4"/>
    </row>
    <row r="5" spans="1:17" x14ac:dyDescent="0.35">
      <c r="A5" s="4"/>
      <c r="B5" s="4"/>
      <c r="C5" s="1">
        <v>60</v>
      </c>
      <c r="D5" s="1">
        <v>37</v>
      </c>
      <c r="E5" s="4"/>
      <c r="G5" s="1">
        <v>-60</v>
      </c>
      <c r="H5" s="1">
        <v>59</v>
      </c>
      <c r="I5" s="4"/>
      <c r="J5" s="4"/>
      <c r="K5" s="4"/>
      <c r="L5" s="4"/>
      <c r="Q5" s="4"/>
    </row>
    <row r="6" spans="1:17" x14ac:dyDescent="0.35">
      <c r="A6" s="4"/>
      <c r="B6" s="4"/>
      <c r="C6" s="1">
        <v>90</v>
      </c>
      <c r="D6" s="1">
        <v>33</v>
      </c>
      <c r="E6" s="4"/>
      <c r="G6" s="1">
        <v>-90</v>
      </c>
      <c r="H6" s="1">
        <v>65</v>
      </c>
      <c r="I6" s="4"/>
      <c r="J6" s="3" t="s">
        <v>2</v>
      </c>
      <c r="K6" s="3"/>
      <c r="L6" s="4"/>
      <c r="Q6" s="4"/>
    </row>
    <row r="7" spans="1:17" x14ac:dyDescent="0.35">
      <c r="A7" s="4"/>
      <c r="B7" s="4"/>
      <c r="C7" s="4"/>
      <c r="D7" s="4"/>
      <c r="E7" s="4"/>
      <c r="I7" s="4"/>
      <c r="J7" s="1" t="s">
        <v>25</v>
      </c>
      <c r="K7" s="1">
        <v>100</v>
      </c>
      <c r="L7" s="4"/>
      <c r="Q7" s="4"/>
    </row>
    <row r="8" spans="1:17" x14ac:dyDescent="0.35">
      <c r="A8" s="4"/>
      <c r="B8" s="4"/>
      <c r="C8" s="2" t="s">
        <v>17</v>
      </c>
      <c r="D8" s="2" t="s">
        <v>15</v>
      </c>
      <c r="E8" s="4"/>
      <c r="G8" s="2" t="s">
        <v>17</v>
      </c>
      <c r="H8" s="2" t="s">
        <v>15</v>
      </c>
      <c r="I8" s="4"/>
      <c r="J8" s="1" t="s">
        <v>26</v>
      </c>
      <c r="K8" s="1">
        <v>80</v>
      </c>
      <c r="Q8" s="4"/>
    </row>
    <row r="9" spans="1:17" x14ac:dyDescent="0.35">
      <c r="A9" s="4"/>
      <c r="B9" s="4"/>
      <c r="C9" s="1">
        <f t="shared" ref="C9:C14" si="0">$K$2/(2*K7)</f>
        <v>1.5E-3</v>
      </c>
      <c r="D9" s="1">
        <v>50</v>
      </c>
      <c r="E9" s="4"/>
      <c r="G9" s="1">
        <v>1.5E-3</v>
      </c>
      <c r="H9" s="1">
        <v>55</v>
      </c>
      <c r="I9" s="4"/>
      <c r="J9" s="1" t="s">
        <v>27</v>
      </c>
      <c r="K9" s="1">
        <v>60</v>
      </c>
    </row>
    <row r="10" spans="1:17" x14ac:dyDescent="0.35">
      <c r="A10" s="4"/>
      <c r="B10" s="4"/>
      <c r="C10" s="1">
        <f t="shared" si="0"/>
        <v>1.8749999999999999E-3</v>
      </c>
      <c r="D10" s="1">
        <v>48</v>
      </c>
      <c r="E10" s="4"/>
      <c r="G10" s="1">
        <v>1.8749999999999999E-3</v>
      </c>
      <c r="H10" s="1">
        <v>57</v>
      </c>
      <c r="J10" s="1" t="s">
        <v>28</v>
      </c>
      <c r="K10" s="1">
        <v>40</v>
      </c>
      <c r="Q10" s="4"/>
    </row>
    <row r="11" spans="1:17" x14ac:dyDescent="0.35">
      <c r="A11" s="4"/>
      <c r="B11" s="4"/>
      <c r="C11" s="1">
        <f t="shared" si="0"/>
        <v>2.5000000000000001E-3</v>
      </c>
      <c r="D11" s="1">
        <v>35</v>
      </c>
      <c r="E11" s="4"/>
      <c r="G11" s="1">
        <v>2.5000000000000001E-3</v>
      </c>
      <c r="H11" s="1">
        <v>59</v>
      </c>
      <c r="J11" s="1" t="s">
        <v>29</v>
      </c>
      <c r="K11" s="1">
        <v>20</v>
      </c>
      <c r="Q11" s="4"/>
    </row>
    <row r="12" spans="1:17" x14ac:dyDescent="0.35">
      <c r="A12" s="4"/>
      <c r="B12" s="4"/>
      <c r="C12" s="1">
        <f t="shared" si="0"/>
        <v>3.7499999999999999E-3</v>
      </c>
      <c r="D12" s="1">
        <v>31</v>
      </c>
      <c r="E12" s="4"/>
      <c r="G12" s="1">
        <v>3.7499999999999999E-3</v>
      </c>
      <c r="H12" s="1">
        <v>60</v>
      </c>
      <c r="J12" s="1" t="s">
        <v>30</v>
      </c>
      <c r="K12" s="1">
        <v>10</v>
      </c>
      <c r="L12" s="4"/>
      <c r="M12" s="4"/>
      <c r="N12" s="4"/>
      <c r="O12" s="4"/>
      <c r="P12" s="4"/>
      <c r="Q12" s="4"/>
    </row>
    <row r="13" spans="1:17" x14ac:dyDescent="0.35">
      <c r="A13" s="4"/>
      <c r="B13" s="4"/>
      <c r="C13" s="1">
        <f t="shared" si="0"/>
        <v>7.4999999999999997E-3</v>
      </c>
      <c r="D13" s="1">
        <v>27</v>
      </c>
      <c r="E13" s="4"/>
      <c r="G13" s="1">
        <v>7.4999999999999997E-3</v>
      </c>
      <c r="H13" s="1">
        <v>64</v>
      </c>
      <c r="Q13" s="4"/>
    </row>
    <row r="14" spans="1:17" x14ac:dyDescent="0.35">
      <c r="A14" s="4"/>
      <c r="B14" s="4"/>
      <c r="C14" s="1">
        <f t="shared" si="0"/>
        <v>1.4999999999999999E-2</v>
      </c>
      <c r="D14" s="1">
        <v>25</v>
      </c>
      <c r="E14" s="4"/>
      <c r="F14" s="4"/>
      <c r="G14" s="1">
        <v>1.4999999999999999E-2</v>
      </c>
      <c r="H14" s="1">
        <v>69</v>
      </c>
      <c r="Q14" s="4"/>
    </row>
    <row r="15" spans="1:17" x14ac:dyDescent="0.35">
      <c r="A15" s="4"/>
      <c r="B15" s="4"/>
      <c r="C15" s="4"/>
      <c r="D15" s="4"/>
      <c r="E15" s="4"/>
      <c r="Q15" s="4"/>
    </row>
    <row r="16" spans="1:17" x14ac:dyDescent="0.35">
      <c r="A16" s="4"/>
      <c r="B16" s="4"/>
      <c r="C16" s="2" t="s">
        <v>18</v>
      </c>
      <c r="D16" s="8" t="s">
        <v>16</v>
      </c>
      <c r="E16" s="4"/>
      <c r="G16" s="2" t="s">
        <v>18</v>
      </c>
      <c r="H16" s="8" t="s">
        <v>16</v>
      </c>
      <c r="Q16" s="4"/>
    </row>
    <row r="17" spans="1:17" x14ac:dyDescent="0.35">
      <c r="A17" s="4"/>
      <c r="B17" s="4"/>
      <c r="C17" s="1">
        <v>1.5E-3</v>
      </c>
      <c r="D17" s="1">
        <f t="shared" ref="D17:D22" si="1">-(($D$2-D9)/$D$2)*100</f>
        <v>-1.9607843137254901</v>
      </c>
      <c r="E17" s="4"/>
      <c r="G17" s="1">
        <v>1.5E-3</v>
      </c>
      <c r="H17" s="1">
        <f t="shared" ref="H17:H22" si="2">100*(H9-$H$2)/$H$2</f>
        <v>7.8431372549019605</v>
      </c>
      <c r="I17" s="4"/>
      <c r="Q17" s="4"/>
    </row>
    <row r="18" spans="1:17" x14ac:dyDescent="0.35">
      <c r="A18" s="4"/>
      <c r="B18" s="4"/>
      <c r="C18" s="1">
        <v>1.8749999999999999E-3</v>
      </c>
      <c r="D18" s="1">
        <f t="shared" si="1"/>
        <v>-5.8823529411764701</v>
      </c>
      <c r="E18" s="4"/>
      <c r="G18" s="1">
        <v>1.8749999999999999E-3</v>
      </c>
      <c r="H18" s="1">
        <f t="shared" si="2"/>
        <v>11.764705882352942</v>
      </c>
      <c r="I18" s="4"/>
      <c r="Q18" s="4"/>
    </row>
    <row r="19" spans="1:17" x14ac:dyDescent="0.35">
      <c r="A19" s="4"/>
      <c r="B19" s="4"/>
      <c r="C19" s="1">
        <v>2.5000000000000001E-3</v>
      </c>
      <c r="D19" s="1">
        <f t="shared" si="1"/>
        <v>-31.372549019607842</v>
      </c>
      <c r="E19" s="4"/>
      <c r="G19" s="1">
        <v>2.5000000000000001E-3</v>
      </c>
      <c r="H19" s="1">
        <f t="shared" si="2"/>
        <v>15.686274509803921</v>
      </c>
      <c r="I19" s="4"/>
      <c r="Q19" s="4"/>
    </row>
    <row r="20" spans="1:17" x14ac:dyDescent="0.35">
      <c r="A20" s="4"/>
      <c r="B20" s="4"/>
      <c r="C20" s="1">
        <v>3.7499999999999999E-3</v>
      </c>
      <c r="D20" s="1">
        <f t="shared" si="1"/>
        <v>-39.215686274509807</v>
      </c>
      <c r="E20" s="4"/>
      <c r="G20" s="1">
        <v>3.7499999999999999E-3</v>
      </c>
      <c r="H20" s="1">
        <f t="shared" si="2"/>
        <v>17.647058823529413</v>
      </c>
      <c r="I20" s="4"/>
      <c r="Q20" s="4"/>
    </row>
    <row r="21" spans="1:17" x14ac:dyDescent="0.35">
      <c r="A21" s="4"/>
      <c r="B21" s="4"/>
      <c r="C21" s="1">
        <v>7.4999999999999997E-3</v>
      </c>
      <c r="D21" s="1">
        <f t="shared" si="1"/>
        <v>-47.058823529411761</v>
      </c>
      <c r="G21" s="1">
        <v>7.4999999999999997E-3</v>
      </c>
      <c r="H21" s="1">
        <f t="shared" si="2"/>
        <v>25.490196078431371</v>
      </c>
      <c r="I21" s="4"/>
      <c r="Q21" s="4"/>
    </row>
    <row r="22" spans="1:17" x14ac:dyDescent="0.35">
      <c r="A22" s="4"/>
      <c r="B22" s="4"/>
      <c r="C22" s="1">
        <v>1.4999999999999999E-2</v>
      </c>
      <c r="D22" s="1">
        <f t="shared" si="1"/>
        <v>-50.980392156862742</v>
      </c>
      <c r="G22" s="1">
        <v>1.4999999999999999E-2</v>
      </c>
      <c r="H22" s="1">
        <f t="shared" si="2"/>
        <v>35.294117647058826</v>
      </c>
    </row>
    <row r="23" spans="1:17" x14ac:dyDescent="0.35">
      <c r="A23" s="4"/>
      <c r="B23" s="4"/>
      <c r="C23" s="1">
        <v>0</v>
      </c>
      <c r="D23" s="1">
        <v>0</v>
      </c>
      <c r="F23" s="4"/>
      <c r="G23" s="1">
        <v>0</v>
      </c>
      <c r="H23" s="1">
        <v>0</v>
      </c>
    </row>
    <row r="24" spans="1:17" x14ac:dyDescent="0.35">
      <c r="A24" s="4"/>
      <c r="B24" s="4"/>
      <c r="C24" s="4"/>
      <c r="D24" s="4"/>
      <c r="F24" s="4"/>
      <c r="J24" s="4"/>
      <c r="K24" s="4"/>
      <c r="L24" s="4"/>
      <c r="M24" s="4"/>
    </row>
    <row r="25" spans="1:17" x14ac:dyDescent="0.35">
      <c r="A25" s="4"/>
      <c r="B25" s="4"/>
      <c r="C25" s="4"/>
      <c r="D25" s="4"/>
      <c r="F25" s="4"/>
      <c r="G25" s="4"/>
      <c r="H25" s="4"/>
      <c r="J25" s="4"/>
      <c r="K25" s="4"/>
      <c r="L25" s="4"/>
      <c r="M25" s="4"/>
    </row>
    <row r="26" spans="1:17" x14ac:dyDescent="0.35">
      <c r="J26" s="4"/>
      <c r="K26" s="4"/>
      <c r="L26" s="4"/>
      <c r="M26" s="4"/>
    </row>
    <row r="27" spans="1:17" x14ac:dyDescent="0.35">
      <c r="J27" s="4"/>
      <c r="K27" s="4"/>
      <c r="L27" s="4"/>
      <c r="M27" s="4"/>
    </row>
    <row r="28" spans="1:17" x14ac:dyDescent="0.35">
      <c r="J28" s="4"/>
      <c r="K28" s="4"/>
      <c r="L28" s="4"/>
      <c r="M28" s="4"/>
      <c r="N28" s="4"/>
      <c r="O28" s="4"/>
      <c r="P28" s="4"/>
      <c r="Q28" s="4"/>
    </row>
    <row r="29" spans="1:17" x14ac:dyDescent="0.35">
      <c r="J29" s="4"/>
      <c r="K29" s="4"/>
      <c r="L29" s="4"/>
      <c r="M29" s="4"/>
      <c r="N29" s="4"/>
      <c r="O29" s="4"/>
      <c r="P29" s="4"/>
      <c r="Q29" s="4"/>
    </row>
    <row r="30" spans="1:17" x14ac:dyDescent="0.35">
      <c r="J30" s="4"/>
      <c r="K30" s="4"/>
      <c r="L30" s="4"/>
      <c r="M30" s="4"/>
      <c r="N30" s="4"/>
      <c r="O30" s="4"/>
      <c r="P30" s="4"/>
      <c r="Q30" s="4"/>
    </row>
    <row r="31" spans="1:17" x14ac:dyDescent="0.35">
      <c r="J31" s="4"/>
      <c r="K31" s="4"/>
      <c r="L31" s="4"/>
      <c r="M31" s="4"/>
      <c r="N31" s="4"/>
      <c r="O31" s="4"/>
      <c r="P31" s="4"/>
      <c r="Q31" s="4"/>
    </row>
    <row r="32" spans="1:17" x14ac:dyDescent="0.35">
      <c r="J32" s="4"/>
      <c r="K32" s="4"/>
      <c r="L32" s="4"/>
      <c r="M32" s="4"/>
      <c r="N32" s="4"/>
      <c r="O32" s="4"/>
      <c r="P32" s="4"/>
      <c r="Q32" s="4"/>
    </row>
    <row r="33" spans="1:17" x14ac:dyDescent="0.35">
      <c r="J33" s="4"/>
      <c r="K33" s="4"/>
      <c r="L33" s="4"/>
      <c r="M33" s="4"/>
      <c r="N33" s="4"/>
      <c r="O33" s="4"/>
      <c r="P33" s="4"/>
      <c r="Q33" s="4"/>
    </row>
    <row r="34" spans="1:17" x14ac:dyDescent="0.35">
      <c r="A34" s="4"/>
      <c r="J34" s="4"/>
      <c r="K34" s="4"/>
      <c r="L34" s="4"/>
      <c r="M34" s="4"/>
      <c r="N34" s="4"/>
      <c r="O34" s="4"/>
      <c r="P34" s="4"/>
      <c r="Q34" s="4"/>
    </row>
    <row r="35" spans="1:17" x14ac:dyDescent="0.35">
      <c r="A35" s="4"/>
      <c r="J35" s="4"/>
      <c r="K35" s="4"/>
      <c r="L35" s="4"/>
      <c r="M35" s="4"/>
      <c r="N35" s="4"/>
      <c r="O35" s="4"/>
      <c r="P35" s="4"/>
      <c r="Q35" s="4"/>
    </row>
    <row r="36" spans="1:17" x14ac:dyDescent="0.35">
      <c r="A36" s="4"/>
      <c r="J36" s="4"/>
      <c r="K36" s="4"/>
      <c r="L36" s="4"/>
      <c r="M36" s="4"/>
      <c r="N36" s="4"/>
      <c r="O36" s="4"/>
      <c r="P36" s="4"/>
      <c r="Q36" s="4"/>
    </row>
    <row r="37" spans="1:17" x14ac:dyDescent="0.35">
      <c r="A37" s="4"/>
      <c r="C37" s="4"/>
      <c r="D37" s="4"/>
      <c r="E37" s="4"/>
      <c r="F37" s="4"/>
      <c r="J37" s="4"/>
      <c r="K37" s="4"/>
      <c r="L37" s="4"/>
      <c r="M37" s="4"/>
      <c r="N37" s="4"/>
      <c r="O37" s="4"/>
      <c r="P37" s="4"/>
      <c r="Q37" s="4"/>
    </row>
    <row r="38" spans="1:17" x14ac:dyDescent="0.35">
      <c r="A38" s="4"/>
      <c r="J38" s="4"/>
      <c r="K38" s="4"/>
      <c r="L38" s="4"/>
      <c r="M38" s="4"/>
      <c r="N38" s="4"/>
      <c r="O38" s="4"/>
      <c r="P38" s="4"/>
      <c r="Q38" s="4"/>
    </row>
    <row r="39" spans="1:17" x14ac:dyDescent="0.35">
      <c r="A39" s="4"/>
      <c r="J39" s="4"/>
      <c r="K39" s="4"/>
      <c r="L39" s="4"/>
      <c r="M39" s="4"/>
      <c r="N39" s="4"/>
      <c r="O39" s="4"/>
      <c r="P39" s="4"/>
      <c r="Q39" s="4"/>
    </row>
    <row r="40" spans="1:17" x14ac:dyDescent="0.35">
      <c r="A40" s="4"/>
      <c r="J40" s="4"/>
      <c r="K40" s="4"/>
      <c r="L40" s="4"/>
      <c r="M40" s="4"/>
      <c r="N40" s="4"/>
      <c r="O40" s="4"/>
      <c r="P40" s="4"/>
      <c r="Q40" s="4"/>
    </row>
    <row r="41" spans="1:17" x14ac:dyDescent="0.35">
      <c r="A41" s="4"/>
      <c r="J41" s="4"/>
      <c r="K41" s="4"/>
      <c r="L41" s="4"/>
      <c r="M41" s="4"/>
      <c r="N41" s="4"/>
      <c r="O41" s="4"/>
      <c r="P41" s="4"/>
      <c r="Q41" s="4"/>
    </row>
    <row r="42" spans="1:17" x14ac:dyDescent="0.35">
      <c r="A42" s="4"/>
      <c r="J42" s="4"/>
    </row>
    <row r="43" spans="1:17" x14ac:dyDescent="0.35">
      <c r="A43" s="4"/>
      <c r="J43" s="4"/>
    </row>
    <row r="44" spans="1:17" x14ac:dyDescent="0.35">
      <c r="A44" s="4"/>
      <c r="J44" s="4"/>
    </row>
    <row r="45" spans="1:17" x14ac:dyDescent="0.35">
      <c r="A45" s="4"/>
      <c r="J45" s="4"/>
    </row>
    <row r="46" spans="1:17" x14ac:dyDescent="0.35">
      <c r="A46" s="4"/>
      <c r="J46" s="4"/>
    </row>
    <row r="47" spans="1:17" x14ac:dyDescent="0.35">
      <c r="A47" s="4"/>
      <c r="J47" s="4"/>
    </row>
    <row r="48" spans="1:17" x14ac:dyDescent="0.35">
      <c r="A48" s="4"/>
      <c r="J48" s="4"/>
    </row>
    <row r="49" spans="1:17" x14ac:dyDescent="0.35">
      <c r="A49" s="4"/>
      <c r="J49" s="4"/>
    </row>
    <row r="50" spans="1:17" x14ac:dyDescent="0.35">
      <c r="A50" s="4"/>
      <c r="J50" s="4"/>
    </row>
    <row r="51" spans="1:17" x14ac:dyDescent="0.35">
      <c r="A51" s="4"/>
      <c r="J51" s="4"/>
      <c r="K51" s="4"/>
      <c r="L51" s="4"/>
      <c r="M51" s="4"/>
      <c r="N51" s="4"/>
      <c r="O51" s="4"/>
      <c r="P51" s="4"/>
      <c r="Q51" s="4"/>
    </row>
    <row r="52" spans="1:17" x14ac:dyDescent="0.35">
      <c r="A52" s="4"/>
      <c r="J52" s="4"/>
      <c r="K52" s="4"/>
      <c r="L52" s="4"/>
      <c r="M52" s="4"/>
      <c r="N52" s="4"/>
      <c r="O52" s="4"/>
      <c r="P52" s="4"/>
      <c r="Q52" s="4"/>
    </row>
    <row r="53" spans="1:17" x14ac:dyDescent="0.35">
      <c r="A53" s="4"/>
      <c r="J53" s="4"/>
      <c r="K53" s="4"/>
      <c r="L53" s="4"/>
      <c r="M53" s="4"/>
      <c r="N53" s="4"/>
      <c r="O53" s="4"/>
      <c r="P53" s="4"/>
      <c r="Q53" s="4"/>
    </row>
    <row r="54" spans="1:17" x14ac:dyDescent="0.35">
      <c r="A54" s="4"/>
      <c r="J54" s="4"/>
      <c r="K54" s="4"/>
      <c r="L54" s="4"/>
      <c r="M54" s="4"/>
      <c r="N54" s="4"/>
      <c r="O54" s="4"/>
      <c r="P54" s="4"/>
      <c r="Q54" s="4"/>
    </row>
    <row r="55" spans="1:17" x14ac:dyDescent="0.35">
      <c r="A55" s="4"/>
      <c r="J55" s="4"/>
      <c r="K55" s="4"/>
      <c r="L55" s="4"/>
      <c r="M55" s="4"/>
      <c r="N55" s="4"/>
      <c r="O55" s="4"/>
      <c r="P55" s="4"/>
      <c r="Q55" s="4"/>
    </row>
    <row r="56" spans="1:17" x14ac:dyDescent="0.35">
      <c r="A56" s="4"/>
      <c r="J56" s="4"/>
      <c r="K56" s="4"/>
      <c r="L56" s="4"/>
      <c r="M56" s="4"/>
      <c r="N56" s="4"/>
      <c r="O56" s="4"/>
      <c r="P56" s="4"/>
      <c r="Q56" s="4"/>
    </row>
    <row r="57" spans="1:17" x14ac:dyDescent="0.35">
      <c r="A57" s="4"/>
      <c r="J57" s="4"/>
      <c r="K57" s="4"/>
      <c r="L57" s="4"/>
      <c r="M57" s="4"/>
      <c r="N57" s="4"/>
      <c r="O57" s="4"/>
      <c r="P57" s="4"/>
      <c r="Q57" s="4"/>
    </row>
    <row r="58" spans="1:17" x14ac:dyDescent="0.35">
      <c r="A58" s="4"/>
      <c r="J58" s="4"/>
      <c r="K58" s="4"/>
      <c r="L58" s="4"/>
      <c r="M58" s="4"/>
      <c r="N58" s="4"/>
      <c r="O58" s="4"/>
      <c r="P58" s="4"/>
      <c r="Q58" s="4"/>
    </row>
    <row r="59" spans="1:17" x14ac:dyDescent="0.35">
      <c r="A59" s="4"/>
      <c r="J59" s="4"/>
      <c r="K59" s="4"/>
      <c r="L59" s="4"/>
      <c r="M59" s="4"/>
      <c r="N59" s="4"/>
      <c r="O59" s="4"/>
      <c r="P59" s="4"/>
      <c r="Q59" s="4"/>
    </row>
    <row r="60" spans="1:17" x14ac:dyDescent="0.35">
      <c r="A60" s="4"/>
      <c r="J60" s="4"/>
      <c r="K60" s="4"/>
      <c r="L60" s="4"/>
      <c r="M60" s="4"/>
      <c r="N60" s="4"/>
      <c r="O60" s="4"/>
      <c r="P60" s="4"/>
      <c r="Q60" s="4"/>
    </row>
    <row r="61" spans="1:17" x14ac:dyDescent="0.35">
      <c r="A61" s="4"/>
      <c r="B61" s="4"/>
      <c r="J61" s="4"/>
      <c r="K61" s="4"/>
      <c r="L61" s="4"/>
      <c r="M61" s="4"/>
      <c r="N61" s="4"/>
      <c r="O61" s="4"/>
      <c r="P61" s="4"/>
      <c r="Q61" s="4"/>
    </row>
    <row r="62" spans="1:17" x14ac:dyDescent="0.35">
      <c r="A62" s="4"/>
      <c r="B62" s="4"/>
      <c r="J62" s="4"/>
      <c r="K62" s="4"/>
      <c r="L62" s="4"/>
      <c r="M62" s="4"/>
      <c r="N62" s="4"/>
      <c r="O62" s="4"/>
      <c r="P62" s="4"/>
      <c r="Q62" s="4"/>
    </row>
    <row r="63" spans="1:17" x14ac:dyDescent="0.35">
      <c r="A63" s="4"/>
      <c r="B63" s="4"/>
      <c r="J63" s="4"/>
      <c r="K63" s="4"/>
      <c r="L63" s="4"/>
      <c r="M63" s="4"/>
      <c r="N63" s="4"/>
      <c r="O63" s="4"/>
      <c r="P63" s="4"/>
      <c r="Q63" s="4"/>
    </row>
    <row r="64" spans="1:17" x14ac:dyDescent="0.35">
      <c r="A64" s="4"/>
      <c r="B64" s="4"/>
      <c r="J64" s="4"/>
      <c r="K64" s="4"/>
      <c r="L64" s="4"/>
      <c r="M64" s="4"/>
      <c r="N64" s="4"/>
    </row>
    <row r="65" spans="1:17" x14ac:dyDescent="0.35">
      <c r="A65" s="4"/>
      <c r="B65" s="4"/>
      <c r="J65" s="4"/>
      <c r="K65" s="4"/>
      <c r="L65" s="4"/>
      <c r="M65" s="4"/>
      <c r="N65" s="4"/>
    </row>
    <row r="66" spans="1:17" x14ac:dyDescent="0.35">
      <c r="A66" s="4"/>
      <c r="B66" s="4"/>
      <c r="J66" s="4"/>
      <c r="K66" s="4"/>
      <c r="L66" s="4"/>
      <c r="M66" s="4"/>
      <c r="N66" s="4"/>
    </row>
    <row r="67" spans="1:17" x14ac:dyDescent="0.35">
      <c r="A67" s="4"/>
      <c r="B67" s="4"/>
      <c r="J67" s="4"/>
      <c r="K67" s="4"/>
      <c r="L67" s="4"/>
      <c r="M67" s="4"/>
      <c r="N67" s="4"/>
    </row>
    <row r="68" spans="1:17" x14ac:dyDescent="0.35">
      <c r="A68" s="4"/>
      <c r="B68" s="4"/>
      <c r="J68" s="4"/>
      <c r="K68" s="4"/>
      <c r="L68" s="4"/>
      <c r="M68" s="4"/>
      <c r="N68" s="4"/>
    </row>
    <row r="69" spans="1:17" x14ac:dyDescent="0.35">
      <c r="A69" s="4"/>
      <c r="B69" s="4"/>
      <c r="J69" s="4"/>
      <c r="K69" s="4"/>
      <c r="L69" s="4"/>
      <c r="M69" s="4"/>
      <c r="N69" s="4"/>
      <c r="O69" s="4"/>
      <c r="P69" s="4"/>
      <c r="Q69" s="4"/>
    </row>
    <row r="70" spans="1:17" x14ac:dyDescent="0.35">
      <c r="A70" s="4"/>
      <c r="B70" s="4"/>
      <c r="J70" s="4"/>
      <c r="K70" s="4"/>
      <c r="L70" s="4"/>
      <c r="M70" s="4"/>
      <c r="N70" s="4"/>
      <c r="O70" s="4"/>
      <c r="P70" s="4"/>
      <c r="Q70" s="4"/>
    </row>
    <row r="71" spans="1:17" x14ac:dyDescent="0.35">
      <c r="A71" s="4"/>
      <c r="B71" s="4"/>
      <c r="J71" s="4"/>
      <c r="K71" s="4"/>
      <c r="L71" s="4"/>
      <c r="M71" s="4"/>
      <c r="N71" s="4"/>
      <c r="O71" s="4"/>
      <c r="P71" s="4"/>
      <c r="Q71" s="4"/>
    </row>
    <row r="72" spans="1:17" x14ac:dyDescent="0.35">
      <c r="A72" s="4"/>
      <c r="B72" s="4"/>
      <c r="J72" s="4"/>
      <c r="K72" s="4"/>
      <c r="L72" s="4"/>
      <c r="M72" s="4"/>
      <c r="N72" s="4"/>
      <c r="O72" s="4"/>
      <c r="P72" s="4"/>
      <c r="Q72" s="4"/>
    </row>
    <row r="73" spans="1:17" x14ac:dyDescent="0.35">
      <c r="A73" s="4"/>
      <c r="B73" s="4"/>
      <c r="J73" s="4"/>
      <c r="K73" s="4"/>
      <c r="L73" s="4"/>
      <c r="M73" s="4"/>
      <c r="N73" s="4"/>
      <c r="O73" s="4"/>
      <c r="P73" s="4"/>
      <c r="Q73" s="4"/>
    </row>
    <row r="74" spans="1:17" x14ac:dyDescent="0.35">
      <c r="A74" s="4"/>
      <c r="B74" s="4"/>
      <c r="J74" s="4"/>
      <c r="K74" s="4"/>
      <c r="L74" s="4"/>
      <c r="M74" s="4"/>
      <c r="N74" s="4"/>
      <c r="O74" s="4"/>
      <c r="P74" s="4"/>
      <c r="Q74" s="4"/>
    </row>
    <row r="75" spans="1:17" x14ac:dyDescent="0.35">
      <c r="A75" s="4"/>
      <c r="B75" s="4"/>
      <c r="J75" s="4"/>
      <c r="K75" s="4"/>
      <c r="L75" s="4"/>
      <c r="M75" s="4"/>
      <c r="N75" s="4"/>
      <c r="O75" s="4"/>
      <c r="P75" s="4"/>
      <c r="Q75" s="4"/>
    </row>
    <row r="76" spans="1:17" x14ac:dyDescent="0.35">
      <c r="A76" s="4"/>
      <c r="B76" s="4"/>
      <c r="J76" s="4"/>
      <c r="K76" s="4"/>
      <c r="L76" s="4"/>
      <c r="M76" s="4"/>
      <c r="N76" s="4"/>
      <c r="O76" s="4"/>
      <c r="P76" s="4"/>
      <c r="Q76" s="4"/>
    </row>
    <row r="77" spans="1:17" x14ac:dyDescent="0.35">
      <c r="A77" s="4"/>
      <c r="B77" s="4"/>
      <c r="J77" s="4"/>
      <c r="K77" s="4"/>
      <c r="L77" s="4"/>
      <c r="M77" s="4"/>
      <c r="N77" s="4"/>
      <c r="O77" s="4"/>
      <c r="P77" s="4"/>
      <c r="Q77" s="4"/>
    </row>
    <row r="78" spans="1:17" x14ac:dyDescent="0.35">
      <c r="A78" s="4"/>
      <c r="B78" s="4"/>
      <c r="J78" s="4"/>
      <c r="K78" s="4"/>
      <c r="L78" s="4"/>
      <c r="M78" s="4"/>
      <c r="N78" s="4"/>
      <c r="O78" s="4"/>
      <c r="P78" s="4"/>
      <c r="Q78" s="4"/>
    </row>
    <row r="79" spans="1:17" x14ac:dyDescent="0.35">
      <c r="A79" s="4"/>
      <c r="B79" s="4"/>
      <c r="J79" s="4"/>
      <c r="K79" s="4"/>
      <c r="L79" s="4"/>
      <c r="M79" s="4"/>
      <c r="N79" s="4"/>
      <c r="O79" s="4"/>
      <c r="P79" s="4"/>
      <c r="Q79" s="4"/>
    </row>
    <row r="80" spans="1:17" x14ac:dyDescent="0.35">
      <c r="A80" s="4"/>
      <c r="B80" s="4"/>
      <c r="J80" s="4"/>
      <c r="K80" s="4"/>
    </row>
    <row r="81" spans="1:17" x14ac:dyDescent="0.35">
      <c r="A81" s="4"/>
      <c r="B81" s="4"/>
      <c r="J81" s="4"/>
      <c r="K81" s="4"/>
    </row>
    <row r="82" spans="1:17" x14ac:dyDescent="0.35">
      <c r="A82" s="4"/>
      <c r="B82" s="4"/>
      <c r="J82" s="4"/>
      <c r="K82" s="4"/>
    </row>
    <row r="83" spans="1:17" x14ac:dyDescent="0.35">
      <c r="A83" s="4"/>
      <c r="B83" s="4"/>
      <c r="J83" s="4"/>
      <c r="K83" s="4"/>
    </row>
    <row r="84" spans="1:17" x14ac:dyDescent="0.35">
      <c r="A84" s="4"/>
      <c r="B84" s="4"/>
      <c r="J84" s="4"/>
      <c r="K84" s="4"/>
    </row>
    <row r="85" spans="1:17" x14ac:dyDescent="0.35">
      <c r="A85" s="4"/>
      <c r="B85" s="4"/>
      <c r="J85" s="4"/>
      <c r="K85" s="4"/>
    </row>
    <row r="86" spans="1:17" x14ac:dyDescent="0.35">
      <c r="A86" s="4"/>
      <c r="B86" s="4"/>
      <c r="J86" s="4"/>
      <c r="K86" s="4"/>
    </row>
    <row r="87" spans="1:17" x14ac:dyDescent="0.35">
      <c r="A87" s="4"/>
      <c r="B87" s="4"/>
      <c r="J87" s="4"/>
      <c r="K87" s="4"/>
    </row>
    <row r="88" spans="1:17" x14ac:dyDescent="0.35">
      <c r="A88" s="4"/>
      <c r="B88" s="4"/>
      <c r="J88" s="4"/>
      <c r="K88" s="4"/>
    </row>
    <row r="89" spans="1:17" x14ac:dyDescent="0.35">
      <c r="A89" s="4"/>
      <c r="B89" s="4"/>
      <c r="J89" s="4"/>
      <c r="K89" s="4"/>
    </row>
    <row r="90" spans="1:17" x14ac:dyDescent="0.35">
      <c r="A90" s="4"/>
      <c r="B90" s="4"/>
      <c r="J90" s="4"/>
      <c r="K90" s="4"/>
    </row>
    <row r="91" spans="1:17" x14ac:dyDescent="0.35">
      <c r="A91" s="4"/>
      <c r="B91" s="4"/>
      <c r="J91" s="4"/>
      <c r="K91" s="4"/>
    </row>
    <row r="92" spans="1:17" x14ac:dyDescent="0.35">
      <c r="A92" s="4"/>
      <c r="B92" s="4"/>
      <c r="J92" s="4"/>
      <c r="K92" s="4"/>
      <c r="L92" s="4"/>
      <c r="M92" s="4"/>
      <c r="N92" s="4"/>
      <c r="O92" s="4"/>
      <c r="P92" s="4"/>
      <c r="Q92" s="4"/>
    </row>
    <row r="93" spans="1:17" x14ac:dyDescent="0.35">
      <c r="A93" s="4"/>
      <c r="B93" s="4"/>
      <c r="J93" s="4"/>
      <c r="K93" s="4"/>
      <c r="L93" s="4"/>
      <c r="M93" s="4"/>
      <c r="N93" s="4"/>
      <c r="O93" s="4"/>
      <c r="P93" s="4"/>
      <c r="Q93" s="4"/>
    </row>
    <row r="94" spans="1:17" x14ac:dyDescent="0.35">
      <c r="A94" s="4"/>
      <c r="B94" s="4"/>
      <c r="J94" s="4"/>
      <c r="K94" s="4"/>
      <c r="L94" s="4"/>
      <c r="M94" s="4"/>
      <c r="N94" s="4"/>
      <c r="O94" s="4"/>
      <c r="P94" s="4"/>
      <c r="Q94" s="4"/>
    </row>
    <row r="95" spans="1:17" x14ac:dyDescent="0.35">
      <c r="A95" s="4"/>
      <c r="B95" s="4"/>
      <c r="J95" s="4"/>
      <c r="K95" s="4"/>
      <c r="L95" s="4"/>
      <c r="M95" s="4"/>
      <c r="N95" s="4"/>
      <c r="O95" s="4"/>
      <c r="P95" s="4"/>
      <c r="Q95" s="4"/>
    </row>
    <row r="96" spans="1:17" x14ac:dyDescent="0.35">
      <c r="A96" s="4"/>
      <c r="B96" s="4"/>
      <c r="J96" s="4"/>
      <c r="K96" s="4"/>
      <c r="L96" s="4"/>
      <c r="M96" s="4"/>
      <c r="N96" s="4"/>
      <c r="O96" s="4"/>
      <c r="P96" s="4"/>
      <c r="Q96" s="4"/>
    </row>
    <row r="97" spans="1:17" x14ac:dyDescent="0.35">
      <c r="A97" s="4"/>
      <c r="B97" s="4"/>
      <c r="J97" s="4"/>
      <c r="K97" s="4"/>
      <c r="L97" s="4"/>
      <c r="M97" s="4"/>
      <c r="N97" s="4"/>
      <c r="O97" s="4"/>
      <c r="P97" s="4"/>
      <c r="Q97" s="4"/>
    </row>
    <row r="98" spans="1:17" x14ac:dyDescent="0.35">
      <c r="A98" s="4"/>
      <c r="B98" s="4"/>
      <c r="J98" s="4"/>
      <c r="K98" s="4"/>
      <c r="L98" s="4"/>
      <c r="M98" s="4"/>
      <c r="N98" s="4"/>
      <c r="O98" s="4"/>
      <c r="P98" s="4"/>
      <c r="Q98" s="4"/>
    </row>
    <row r="99" spans="1:17" x14ac:dyDescent="0.35">
      <c r="A99" s="4"/>
      <c r="B99" s="4"/>
      <c r="J99" s="4"/>
      <c r="K99" s="4"/>
      <c r="L99" s="4"/>
      <c r="M99" s="4"/>
      <c r="N99" s="4"/>
      <c r="O99" s="4"/>
      <c r="P99" s="4"/>
      <c r="Q99" s="4"/>
    </row>
    <row r="100" spans="1:17" x14ac:dyDescent="0.35">
      <c r="A100" s="4"/>
      <c r="B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5">
      <c r="A101" s="4"/>
      <c r="B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5">
      <c r="A102" s="4"/>
      <c r="B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5">
      <c r="A103" s="4"/>
      <c r="B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5">
      <c r="A104" s="4"/>
      <c r="B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5">
      <c r="A105" s="4"/>
      <c r="B105" s="4"/>
      <c r="J105" s="4"/>
      <c r="K105" s="4"/>
      <c r="L105" s="9" t="s">
        <v>1</v>
      </c>
      <c r="M105" s="9"/>
      <c r="N105" s="4"/>
      <c r="O105" s="4"/>
      <c r="P105" s="4"/>
      <c r="Q105" s="4"/>
    </row>
    <row r="106" spans="1:17" x14ac:dyDescent="0.35">
      <c r="A106" s="4"/>
      <c r="B106" s="4"/>
      <c r="J106" s="4"/>
      <c r="K106" s="4"/>
      <c r="L106" s="1" t="s">
        <v>5</v>
      </c>
      <c r="M106" s="1">
        <f>0.0003</f>
        <v>2.9999999999999997E-4</v>
      </c>
      <c r="N106" s="4"/>
      <c r="O106" s="4"/>
      <c r="P106" s="4"/>
      <c r="Q106" s="4"/>
    </row>
    <row r="107" spans="1:17" x14ac:dyDescent="0.35">
      <c r="A107" s="4"/>
      <c r="B107" s="4"/>
      <c r="J107" s="4"/>
      <c r="K107" s="4"/>
      <c r="L107" s="1" t="s">
        <v>3</v>
      </c>
      <c r="M107" s="1" t="s">
        <v>4</v>
      </c>
      <c r="N107" s="4"/>
      <c r="O107" s="4"/>
      <c r="P107" s="4"/>
      <c r="Q107" s="4"/>
    </row>
    <row r="108" spans="1:17" x14ac:dyDescent="0.35">
      <c r="A108" s="4"/>
      <c r="B108" s="4"/>
      <c r="J108" s="4"/>
      <c r="K108" s="4"/>
      <c r="L108" s="1" t="s">
        <v>7</v>
      </c>
      <c r="M108" s="1" t="s">
        <v>9</v>
      </c>
      <c r="N108" s="4"/>
      <c r="O108" s="4"/>
      <c r="P108" s="4"/>
      <c r="Q108" s="4"/>
    </row>
    <row r="109" spans="1:17" x14ac:dyDescent="0.35">
      <c r="A109" s="4"/>
      <c r="B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5">
      <c r="A110" s="4"/>
      <c r="B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5">
      <c r="A111" s="4"/>
      <c r="B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5">
      <c r="A112" s="4"/>
      <c r="B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5">
      <c r="A113" s="4"/>
      <c r="B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35">
      <c r="A114" s="4"/>
      <c r="B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5">
      <c r="A115" s="4"/>
      <c r="B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5">
      <c r="A116" s="4"/>
      <c r="B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5">
      <c r="A117" s="4"/>
      <c r="B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5">
      <c r="A118" s="4"/>
      <c r="B118" s="4"/>
      <c r="J118" s="4"/>
      <c r="K118" s="4"/>
      <c r="L118" s="4"/>
      <c r="M118" s="4"/>
      <c r="N118" s="4"/>
      <c r="O118" s="4"/>
      <c r="P118" s="4"/>
      <c r="Q118" s="4"/>
    </row>
    <row r="119" spans="1:17" x14ac:dyDescent="0.35">
      <c r="A119" s="4"/>
      <c r="B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5">
      <c r="A120" s="4"/>
      <c r="B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5">
      <c r="A121" s="4"/>
      <c r="B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5">
      <c r="A122" s="4"/>
      <c r="B122" s="4"/>
      <c r="C122" s="4"/>
      <c r="D122" s="4"/>
      <c r="E122" s="1">
        <v>60</v>
      </c>
      <c r="F122" s="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5">
      <c r="A123" s="4"/>
      <c r="B123" s="4"/>
      <c r="C123" s="4"/>
      <c r="D123" s="4"/>
      <c r="E123" s="1">
        <v>80</v>
      </c>
      <c r="F123" s="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21" x14ac:dyDescent="0.5">
      <c r="A124" s="4"/>
      <c r="B124" s="4"/>
      <c r="C124" s="5" t="s">
        <v>10</v>
      </c>
      <c r="D124" s="4"/>
      <c r="E124" s="1">
        <v>90</v>
      </c>
      <c r="F124" s="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5">
      <c r="A125" s="4"/>
      <c r="B125" s="4"/>
      <c r="C125" s="4"/>
      <c r="D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5">
      <c r="A126" s="7"/>
      <c r="B126" s="4"/>
      <c r="C126" s="4"/>
      <c r="D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</sheetData>
  <mergeCells count="1">
    <mergeCell ref="L105:M10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E16B-6226-48E9-B234-85DE73DC2170}">
  <dimension ref="A1:H45"/>
  <sheetViews>
    <sheetView topLeftCell="B7" workbookViewId="0">
      <selection activeCell="D10" sqref="D10"/>
    </sheetView>
  </sheetViews>
  <sheetFormatPr baseColWidth="10" defaultRowHeight="15.5" x14ac:dyDescent="0.35"/>
  <cols>
    <col min="1" max="1" width="3.9140625" bestFit="1" customWidth="1"/>
    <col min="2" max="2" width="14.08203125" bestFit="1" customWidth="1"/>
    <col min="3" max="3" width="12.5" bestFit="1" customWidth="1"/>
    <col min="4" max="4" width="12.33203125" bestFit="1" customWidth="1"/>
    <col min="6" max="6" width="9.75" bestFit="1" customWidth="1"/>
    <col min="7" max="7" width="12.5" bestFit="1" customWidth="1"/>
    <col min="8" max="8" width="11.75" bestFit="1" customWidth="1"/>
  </cols>
  <sheetData>
    <row r="1" spans="1:8" ht="17.5" customHeight="1" x14ac:dyDescent="0.5">
      <c r="A1" s="5" t="s">
        <v>19</v>
      </c>
      <c r="B1" s="6" t="s">
        <v>0</v>
      </c>
      <c r="C1" s="2" t="s">
        <v>13</v>
      </c>
      <c r="D1" s="2" t="s">
        <v>14</v>
      </c>
      <c r="E1" s="4"/>
      <c r="F1" s="6" t="s">
        <v>8</v>
      </c>
      <c r="G1" s="2" t="s">
        <v>13</v>
      </c>
      <c r="H1" s="2" t="s">
        <v>14</v>
      </c>
    </row>
    <row r="2" spans="1:8" x14ac:dyDescent="0.35">
      <c r="A2" s="4"/>
      <c r="B2" s="4"/>
      <c r="C2" s="1">
        <v>0</v>
      </c>
      <c r="D2" s="1">
        <v>300</v>
      </c>
      <c r="E2" s="4"/>
      <c r="G2" s="1">
        <v>0</v>
      </c>
      <c r="H2" s="1">
        <v>300</v>
      </c>
    </row>
    <row r="3" spans="1:8" x14ac:dyDescent="0.35">
      <c r="A3" s="4"/>
      <c r="B3" s="4"/>
      <c r="C3" s="1">
        <v>20</v>
      </c>
      <c r="D3" s="1">
        <v>290</v>
      </c>
      <c r="E3" s="4"/>
      <c r="G3" s="1">
        <v>-20</v>
      </c>
      <c r="H3" s="1">
        <v>330</v>
      </c>
    </row>
    <row r="4" spans="1:8" x14ac:dyDescent="0.35">
      <c r="A4" s="4"/>
      <c r="B4" s="4"/>
      <c r="C4" s="1">
        <v>40</v>
      </c>
      <c r="D4" s="1">
        <v>260</v>
      </c>
      <c r="G4" s="1">
        <v>-40</v>
      </c>
      <c r="H4" s="1">
        <v>340</v>
      </c>
    </row>
    <row r="5" spans="1:8" x14ac:dyDescent="0.35">
      <c r="A5" s="4"/>
      <c r="C5" s="1">
        <v>60</v>
      </c>
      <c r="D5" s="1">
        <v>240</v>
      </c>
      <c r="G5" s="1">
        <v>-60</v>
      </c>
      <c r="H5" s="1">
        <v>360</v>
      </c>
    </row>
    <row r="6" spans="1:8" x14ac:dyDescent="0.35">
      <c r="A6" s="4"/>
      <c r="B6" s="4"/>
      <c r="C6" s="1">
        <v>90</v>
      </c>
      <c r="D6" s="1">
        <v>210</v>
      </c>
      <c r="G6" s="1">
        <v>-90</v>
      </c>
      <c r="H6" s="1">
        <v>370</v>
      </c>
    </row>
    <row r="7" spans="1:8" x14ac:dyDescent="0.35">
      <c r="A7" s="4"/>
      <c r="B7" s="4"/>
      <c r="C7" s="4"/>
    </row>
    <row r="8" spans="1:8" x14ac:dyDescent="0.35">
      <c r="A8" s="4"/>
      <c r="B8" s="4"/>
      <c r="C8" s="4"/>
      <c r="D8" s="4"/>
      <c r="F8" s="4"/>
    </row>
    <row r="9" spans="1:8" x14ac:dyDescent="0.35">
      <c r="A9" s="4"/>
      <c r="B9" s="4"/>
      <c r="C9" s="2" t="s">
        <v>17</v>
      </c>
      <c r="D9" s="2" t="s">
        <v>15</v>
      </c>
      <c r="E9" s="4"/>
      <c r="F9" s="4"/>
      <c r="G9" s="2" t="s">
        <v>17</v>
      </c>
      <c r="H9" s="2" t="s">
        <v>15</v>
      </c>
    </row>
    <row r="10" spans="1:8" x14ac:dyDescent="0.35">
      <c r="A10" s="4"/>
      <c r="B10" s="4"/>
      <c r="C10" s="1">
        <v>1.5E-3</v>
      </c>
      <c r="D10" s="1">
        <v>272</v>
      </c>
      <c r="E10" s="4"/>
      <c r="F10" s="4"/>
      <c r="G10" s="1">
        <v>1.5E-3</v>
      </c>
      <c r="H10" s="1">
        <v>320</v>
      </c>
    </row>
    <row r="11" spans="1:8" x14ac:dyDescent="0.35">
      <c r="A11" s="4"/>
      <c r="B11" s="4"/>
      <c r="C11" s="1">
        <v>1.8749999999999999E-3</v>
      </c>
      <c r="D11" s="1">
        <v>240</v>
      </c>
      <c r="E11" s="4"/>
      <c r="F11" s="4"/>
      <c r="G11" s="1">
        <v>1.8749999999999999E-3</v>
      </c>
      <c r="H11" s="1">
        <v>340</v>
      </c>
    </row>
    <row r="12" spans="1:8" x14ac:dyDescent="0.35">
      <c r="A12" s="4"/>
      <c r="B12" s="4"/>
      <c r="C12" s="1">
        <v>2.5000000000000001E-3</v>
      </c>
      <c r="D12" s="1">
        <v>220</v>
      </c>
      <c r="E12" s="4"/>
      <c r="G12" s="1">
        <v>2.5000000000000001E-3</v>
      </c>
      <c r="H12" s="1">
        <v>356</v>
      </c>
    </row>
    <row r="13" spans="1:8" x14ac:dyDescent="0.35">
      <c r="A13" s="4"/>
      <c r="B13" s="4"/>
      <c r="C13" s="1">
        <v>3.7499999999999999E-3</v>
      </c>
      <c r="D13" s="1">
        <v>195</v>
      </c>
      <c r="E13" s="4"/>
      <c r="G13" s="1">
        <v>3.7499999999999999E-3</v>
      </c>
      <c r="H13" s="1">
        <v>370</v>
      </c>
    </row>
    <row r="14" spans="1:8" x14ac:dyDescent="0.35">
      <c r="A14" s="4"/>
      <c r="B14" s="4"/>
      <c r="C14" s="1">
        <v>7.4999999999999997E-3</v>
      </c>
      <c r="D14" s="1">
        <v>170</v>
      </c>
      <c r="E14" s="4"/>
      <c r="G14" s="1">
        <v>7.4999999999999997E-3</v>
      </c>
      <c r="H14" s="1">
        <v>385</v>
      </c>
    </row>
    <row r="15" spans="1:8" x14ac:dyDescent="0.35">
      <c r="A15" s="4"/>
      <c r="B15" s="4"/>
      <c r="C15" s="1">
        <v>1.4999999999999999E-2</v>
      </c>
      <c r="D15" s="1">
        <v>140</v>
      </c>
      <c r="E15" s="4"/>
      <c r="G15" s="1">
        <v>1.4999999999999999E-2</v>
      </c>
      <c r="H15" s="1">
        <v>400</v>
      </c>
    </row>
    <row r="16" spans="1:8" x14ac:dyDescent="0.35">
      <c r="A16" s="4"/>
      <c r="B16" s="4"/>
      <c r="C16" s="4"/>
      <c r="D16" s="4"/>
      <c r="E16" s="4"/>
    </row>
    <row r="17" spans="1:8" x14ac:dyDescent="0.35">
      <c r="A17" s="4"/>
      <c r="B17" s="4"/>
      <c r="C17" s="2" t="s">
        <v>18</v>
      </c>
      <c r="D17" s="8" t="s">
        <v>16</v>
      </c>
      <c r="E17" s="4"/>
      <c r="G17" s="2" t="s">
        <v>18</v>
      </c>
      <c r="H17" s="8" t="s">
        <v>16</v>
      </c>
    </row>
    <row r="18" spans="1:8" x14ac:dyDescent="0.35">
      <c r="A18" s="4"/>
      <c r="B18" s="4"/>
      <c r="C18" s="1">
        <v>1.5E-3</v>
      </c>
      <c r="D18" s="1">
        <f t="shared" ref="D18:D23" si="0">-100*($D$2-D10)/$D$2</f>
        <v>-9.3333333333333339</v>
      </c>
      <c r="E18" s="4"/>
      <c r="G18" s="1">
        <v>1.5E-3</v>
      </c>
      <c r="H18" s="1">
        <f t="shared" ref="H18:H23" si="1">100*(H10-$H$2)/$H$2</f>
        <v>6.666666666666667</v>
      </c>
    </row>
    <row r="19" spans="1:8" x14ac:dyDescent="0.35">
      <c r="A19" s="4"/>
      <c r="B19" s="4"/>
      <c r="C19" s="1">
        <v>1.8749999999999999E-3</v>
      </c>
      <c r="D19" s="1">
        <f t="shared" si="0"/>
        <v>-20</v>
      </c>
      <c r="E19" s="4"/>
      <c r="G19" s="1">
        <v>1.8749999999999999E-3</v>
      </c>
      <c r="H19" s="1">
        <f t="shared" si="1"/>
        <v>13.333333333333334</v>
      </c>
    </row>
    <row r="20" spans="1:8" x14ac:dyDescent="0.35">
      <c r="A20" s="4"/>
      <c r="B20" s="4"/>
      <c r="C20" s="1">
        <v>2.5000000000000001E-3</v>
      </c>
      <c r="D20" s="1">
        <f t="shared" si="0"/>
        <v>-26.666666666666668</v>
      </c>
      <c r="E20" s="4"/>
      <c r="G20" s="1">
        <v>2.5000000000000001E-3</v>
      </c>
      <c r="H20" s="1">
        <f t="shared" si="1"/>
        <v>18.666666666666668</v>
      </c>
    </row>
    <row r="21" spans="1:8" x14ac:dyDescent="0.35">
      <c r="A21" s="4"/>
      <c r="B21" s="4"/>
      <c r="C21" s="1">
        <v>3.7499999999999999E-3</v>
      </c>
      <c r="D21" s="1">
        <f t="shared" si="0"/>
        <v>-35</v>
      </c>
      <c r="E21" s="4"/>
      <c r="G21" s="1">
        <v>3.7499999999999999E-3</v>
      </c>
      <c r="H21" s="1">
        <f t="shared" si="1"/>
        <v>23.333333333333332</v>
      </c>
    </row>
    <row r="22" spans="1:8" x14ac:dyDescent="0.35">
      <c r="A22" s="4"/>
      <c r="B22" s="4"/>
      <c r="C22" s="1">
        <v>7.4999999999999997E-3</v>
      </c>
      <c r="D22" s="1">
        <f t="shared" si="0"/>
        <v>-43.333333333333336</v>
      </c>
      <c r="E22" s="4"/>
      <c r="G22" s="1">
        <v>7.4999999999999997E-3</v>
      </c>
      <c r="H22" s="1">
        <f t="shared" si="1"/>
        <v>28.333333333333332</v>
      </c>
    </row>
    <row r="23" spans="1:8" x14ac:dyDescent="0.35">
      <c r="A23" s="4"/>
      <c r="B23" s="4"/>
      <c r="C23" s="1">
        <v>1.4999999999999999E-2</v>
      </c>
      <c r="D23" s="1">
        <f t="shared" si="0"/>
        <v>-53.333333333333336</v>
      </c>
      <c r="E23" s="4"/>
      <c r="G23" s="1">
        <v>1.4999999999999999E-2</v>
      </c>
      <c r="H23" s="1">
        <f t="shared" si="1"/>
        <v>33.333333333333336</v>
      </c>
    </row>
    <row r="24" spans="1:8" x14ac:dyDescent="0.35">
      <c r="B24" s="4"/>
      <c r="C24" s="1">
        <v>0</v>
      </c>
      <c r="D24" s="1">
        <v>0</v>
      </c>
      <c r="G24" s="1">
        <v>0</v>
      </c>
      <c r="H24" s="1">
        <v>0</v>
      </c>
    </row>
    <row r="28" spans="1:8" x14ac:dyDescent="0.35">
      <c r="B28" s="4"/>
    </row>
    <row r="29" spans="1:8" x14ac:dyDescent="0.35">
      <c r="B29" s="4"/>
    </row>
    <row r="30" spans="1:8" x14ac:dyDescent="0.35">
      <c r="B30" s="4"/>
    </row>
    <row r="31" spans="1:8" x14ac:dyDescent="0.35">
      <c r="B31" s="4"/>
    </row>
    <row r="32" spans="1:8" x14ac:dyDescent="0.35">
      <c r="B32" s="4"/>
    </row>
    <row r="33" spans="2:8" x14ac:dyDescent="0.35">
      <c r="B33" s="4"/>
    </row>
    <row r="34" spans="2:8" x14ac:dyDescent="0.35">
      <c r="B34" s="4"/>
      <c r="C34" s="4"/>
      <c r="D34" s="4"/>
      <c r="E34" s="4"/>
      <c r="F34" s="4"/>
    </row>
    <row r="35" spans="2:8" x14ac:dyDescent="0.35">
      <c r="B35" s="4"/>
      <c r="C35" s="4"/>
      <c r="D35" s="4"/>
      <c r="E35" s="4"/>
      <c r="F35" s="4"/>
    </row>
    <row r="36" spans="2:8" x14ac:dyDescent="0.35">
      <c r="B36" s="4"/>
      <c r="C36" s="4"/>
      <c r="D36" s="4"/>
      <c r="E36" s="4"/>
      <c r="F36" s="4"/>
    </row>
    <row r="37" spans="2:8" x14ac:dyDescent="0.35">
      <c r="B37" s="4"/>
      <c r="C37" s="4"/>
      <c r="D37" s="4"/>
      <c r="E37" s="4"/>
      <c r="F37" s="4"/>
    </row>
    <row r="38" spans="2:8" x14ac:dyDescent="0.35">
      <c r="B38" s="4"/>
      <c r="C38" s="4"/>
      <c r="D38" s="4"/>
      <c r="E38" s="4"/>
      <c r="F38" s="4"/>
      <c r="G38" s="4"/>
      <c r="H38" s="4"/>
    </row>
    <row r="39" spans="2:8" x14ac:dyDescent="0.35">
      <c r="B39" s="4"/>
      <c r="C39" s="4"/>
      <c r="D39" s="4"/>
      <c r="E39" s="4"/>
      <c r="F39" s="4"/>
      <c r="G39" s="10" t="s">
        <v>6</v>
      </c>
      <c r="H39" s="11"/>
    </row>
    <row r="40" spans="2:8" x14ac:dyDescent="0.35">
      <c r="B40" s="4"/>
      <c r="C40" s="4"/>
      <c r="D40" s="4"/>
      <c r="E40" s="4"/>
      <c r="F40" s="4"/>
    </row>
    <row r="41" spans="2:8" x14ac:dyDescent="0.35">
      <c r="B41" s="4"/>
      <c r="C41" s="4"/>
      <c r="D41" s="4"/>
      <c r="E41" s="4"/>
      <c r="F41" s="4"/>
    </row>
    <row r="42" spans="2:8" x14ac:dyDescent="0.35">
      <c r="B42" s="4"/>
      <c r="C42" s="4"/>
      <c r="D42" s="4"/>
      <c r="E42" s="4"/>
      <c r="F42" s="4"/>
    </row>
    <row r="43" spans="2:8" x14ac:dyDescent="0.35">
      <c r="B43" s="4"/>
      <c r="C43" s="4"/>
      <c r="D43" s="4"/>
      <c r="E43" s="4"/>
      <c r="F43" s="4"/>
    </row>
    <row r="44" spans="2:8" x14ac:dyDescent="0.35">
      <c r="B44" s="4"/>
      <c r="C44" s="4"/>
      <c r="D44" s="4"/>
      <c r="E44" s="4"/>
      <c r="F44" s="4"/>
    </row>
    <row r="45" spans="2:8" x14ac:dyDescent="0.35">
      <c r="B45" s="4"/>
      <c r="C45" s="4"/>
      <c r="D45" s="4"/>
      <c r="E45" s="4"/>
      <c r="F45" s="4"/>
    </row>
  </sheetData>
  <mergeCells count="1">
    <mergeCell ref="G39:H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93D0-26BF-4DCE-B60A-45A76DAF2691}">
  <dimension ref="A1:H45"/>
  <sheetViews>
    <sheetView tabSelected="1" workbookViewId="0">
      <selection activeCell="C26" sqref="C26"/>
    </sheetView>
  </sheetViews>
  <sheetFormatPr baseColWidth="10" defaultRowHeight="15.5" x14ac:dyDescent="0.35"/>
  <cols>
    <col min="1" max="1" width="3.6640625" bestFit="1" customWidth="1"/>
    <col min="2" max="2" width="14.08203125" bestFit="1" customWidth="1"/>
    <col min="3" max="3" width="12.5" bestFit="1" customWidth="1"/>
    <col min="4" max="4" width="12.33203125" bestFit="1" customWidth="1"/>
    <col min="6" max="6" width="9.75" bestFit="1" customWidth="1"/>
    <col min="7" max="7" width="12.5" bestFit="1" customWidth="1"/>
    <col min="8" max="8" width="9.6640625" bestFit="1" customWidth="1"/>
  </cols>
  <sheetData>
    <row r="1" spans="1:8" ht="17" customHeight="1" x14ac:dyDescent="0.5">
      <c r="A1" s="5" t="s">
        <v>20</v>
      </c>
      <c r="B1" s="6" t="s">
        <v>0</v>
      </c>
      <c r="C1" s="2" t="s">
        <v>13</v>
      </c>
      <c r="D1" s="2" t="s">
        <v>14</v>
      </c>
      <c r="F1" s="6" t="s">
        <v>8</v>
      </c>
      <c r="G1" s="2" t="s">
        <v>13</v>
      </c>
      <c r="H1" s="2" t="s">
        <v>14</v>
      </c>
    </row>
    <row r="2" spans="1:8" x14ac:dyDescent="0.35">
      <c r="C2" s="1">
        <v>0</v>
      </c>
      <c r="D2" s="1">
        <v>41</v>
      </c>
      <c r="G2" s="1">
        <v>0</v>
      </c>
      <c r="H2" s="1">
        <v>41</v>
      </c>
    </row>
    <row r="3" spans="1:8" x14ac:dyDescent="0.35">
      <c r="A3" s="4"/>
      <c r="B3" s="4"/>
      <c r="C3" s="1">
        <v>20</v>
      </c>
      <c r="D3" s="1">
        <v>40</v>
      </c>
      <c r="E3" s="4"/>
      <c r="F3" s="4"/>
      <c r="G3" s="1">
        <v>-20</v>
      </c>
      <c r="H3" s="1">
        <v>42</v>
      </c>
    </row>
    <row r="4" spans="1:8" x14ac:dyDescent="0.35">
      <c r="A4" s="4"/>
      <c r="B4" s="4"/>
      <c r="C4" s="1">
        <v>40</v>
      </c>
      <c r="D4" s="1">
        <v>38</v>
      </c>
      <c r="G4" s="1">
        <v>-40</v>
      </c>
      <c r="H4" s="1">
        <v>45</v>
      </c>
    </row>
    <row r="5" spans="1:8" x14ac:dyDescent="0.35">
      <c r="A5" s="4"/>
      <c r="B5" s="4"/>
      <c r="C5" s="1">
        <v>60</v>
      </c>
      <c r="D5" s="1">
        <v>36</v>
      </c>
      <c r="G5" s="1">
        <v>-60</v>
      </c>
      <c r="H5" s="1">
        <v>47</v>
      </c>
    </row>
    <row r="6" spans="1:8" x14ac:dyDescent="0.35">
      <c r="A6" s="4"/>
      <c r="B6" s="4"/>
      <c r="C6" s="1">
        <v>90</v>
      </c>
      <c r="D6" s="1">
        <v>31</v>
      </c>
      <c r="G6" s="1">
        <v>-90</v>
      </c>
      <c r="H6" s="1">
        <v>50</v>
      </c>
    </row>
    <row r="8" spans="1:8" x14ac:dyDescent="0.35">
      <c r="A8" s="4"/>
      <c r="B8" s="4"/>
      <c r="C8" s="2" t="s">
        <v>17</v>
      </c>
      <c r="D8" s="2" t="s">
        <v>15</v>
      </c>
      <c r="G8" s="2" t="s">
        <v>17</v>
      </c>
      <c r="H8" s="2" t="s">
        <v>15</v>
      </c>
    </row>
    <row r="9" spans="1:8" x14ac:dyDescent="0.35">
      <c r="A9" s="4"/>
      <c r="B9" s="4"/>
      <c r="C9" s="1">
        <v>1.5E-3</v>
      </c>
      <c r="D9" s="1">
        <v>37</v>
      </c>
      <c r="G9" s="1">
        <v>1.5E-3</v>
      </c>
      <c r="H9" s="1">
        <v>42</v>
      </c>
    </row>
    <row r="10" spans="1:8" x14ac:dyDescent="0.35">
      <c r="A10" s="4"/>
      <c r="B10" s="4"/>
      <c r="C10" s="1">
        <v>1.8749999999999999E-3</v>
      </c>
      <c r="D10" s="1">
        <v>35</v>
      </c>
      <c r="G10" s="1">
        <v>1.8749999999999999E-3</v>
      </c>
      <c r="H10" s="1">
        <v>43</v>
      </c>
    </row>
    <row r="11" spans="1:8" x14ac:dyDescent="0.35">
      <c r="A11" s="4"/>
      <c r="B11" s="4"/>
      <c r="C11" s="1">
        <v>2.5000000000000001E-3</v>
      </c>
      <c r="D11" s="1">
        <v>33</v>
      </c>
      <c r="G11" s="1">
        <v>2.5000000000000001E-3</v>
      </c>
      <c r="H11" s="1">
        <v>44</v>
      </c>
    </row>
    <row r="12" spans="1:8" x14ac:dyDescent="0.35">
      <c r="A12" s="4"/>
      <c r="B12" s="4"/>
      <c r="C12" s="1">
        <v>3.7499999999999999E-3</v>
      </c>
      <c r="D12" s="1">
        <v>31</v>
      </c>
      <c r="G12" s="1">
        <v>3.7499999999999999E-3</v>
      </c>
      <c r="H12" s="1">
        <v>46</v>
      </c>
    </row>
    <row r="13" spans="1:8" x14ac:dyDescent="0.35">
      <c r="A13" s="4"/>
      <c r="B13" s="4"/>
      <c r="C13" s="1">
        <v>7.4999999999999997E-3</v>
      </c>
      <c r="D13" s="1">
        <v>30</v>
      </c>
      <c r="G13" s="1">
        <v>7.4999999999999997E-3</v>
      </c>
      <c r="H13" s="1">
        <v>48</v>
      </c>
    </row>
    <row r="14" spans="1:8" x14ac:dyDescent="0.35">
      <c r="A14" s="4"/>
      <c r="B14" s="4"/>
      <c r="C14" s="1">
        <v>1.4999999999999999E-2</v>
      </c>
      <c r="D14" s="1">
        <v>29</v>
      </c>
      <c r="G14" s="1">
        <v>1.4999999999999999E-2</v>
      </c>
      <c r="H14" s="1">
        <v>51</v>
      </c>
    </row>
    <row r="15" spans="1:8" x14ac:dyDescent="0.35">
      <c r="A15" s="4"/>
      <c r="B15" s="4"/>
      <c r="C15" s="4"/>
      <c r="D15" s="4"/>
    </row>
    <row r="16" spans="1:8" x14ac:dyDescent="0.35">
      <c r="A16" s="4"/>
      <c r="B16" s="4"/>
      <c r="C16" s="2" t="s">
        <v>18</v>
      </c>
      <c r="D16" s="8" t="s">
        <v>16</v>
      </c>
      <c r="G16" s="2" t="s">
        <v>18</v>
      </c>
      <c r="H16" s="8" t="s">
        <v>16</v>
      </c>
    </row>
    <row r="17" spans="1:8" x14ac:dyDescent="0.35">
      <c r="A17" s="4"/>
      <c r="B17" s="4"/>
      <c r="C17" s="1">
        <v>1.5E-3</v>
      </c>
      <c r="D17" s="1">
        <f t="shared" ref="D17:D22" si="0">-100*($D$2-D9)/$D$2</f>
        <v>-9.7560975609756095</v>
      </c>
      <c r="G17" s="1">
        <v>1.5E-3</v>
      </c>
      <c r="H17" s="1">
        <f t="shared" ref="H17:H22" si="1">100*(H9-$H$2)/$H$2</f>
        <v>2.4390243902439024</v>
      </c>
    </row>
    <row r="18" spans="1:8" x14ac:dyDescent="0.35">
      <c r="A18" s="4"/>
      <c r="B18" s="4"/>
      <c r="C18" s="1">
        <v>1.8749999999999999E-3</v>
      </c>
      <c r="D18" s="1">
        <f t="shared" si="0"/>
        <v>-14.634146341463415</v>
      </c>
      <c r="E18" s="4"/>
      <c r="G18" s="1">
        <v>1.8749999999999999E-3</v>
      </c>
      <c r="H18" s="1">
        <f t="shared" si="1"/>
        <v>4.8780487804878048</v>
      </c>
    </row>
    <row r="19" spans="1:8" x14ac:dyDescent="0.35">
      <c r="A19" s="4"/>
      <c r="B19" s="4"/>
      <c r="C19" s="1">
        <v>2.5000000000000001E-3</v>
      </c>
      <c r="D19" s="1">
        <f t="shared" si="0"/>
        <v>-19.512195121951219</v>
      </c>
      <c r="E19" s="4"/>
      <c r="G19" s="1">
        <v>2.5000000000000001E-3</v>
      </c>
      <c r="H19" s="1">
        <f t="shared" si="1"/>
        <v>7.3170731707317076</v>
      </c>
    </row>
    <row r="20" spans="1:8" x14ac:dyDescent="0.35">
      <c r="A20" s="4"/>
      <c r="B20" s="4"/>
      <c r="C20" s="1">
        <v>3.7499999999999999E-3</v>
      </c>
      <c r="D20" s="1">
        <f t="shared" si="0"/>
        <v>-24.390243902439025</v>
      </c>
      <c r="E20" s="4"/>
      <c r="G20" s="1">
        <v>3.7499999999999999E-3</v>
      </c>
      <c r="H20" s="1">
        <f t="shared" si="1"/>
        <v>12.195121951219512</v>
      </c>
    </row>
    <row r="21" spans="1:8" x14ac:dyDescent="0.35">
      <c r="A21" s="4"/>
      <c r="B21" s="4"/>
      <c r="C21" s="1">
        <v>7.4999999999999997E-3</v>
      </c>
      <c r="D21" s="1">
        <f t="shared" si="0"/>
        <v>-26.829268292682926</v>
      </c>
      <c r="E21" s="4"/>
      <c r="G21" s="1">
        <v>7.4999999999999997E-3</v>
      </c>
      <c r="H21" s="1">
        <f t="shared" si="1"/>
        <v>17.073170731707318</v>
      </c>
    </row>
    <row r="22" spans="1:8" x14ac:dyDescent="0.35">
      <c r="A22" s="4"/>
      <c r="B22" s="4"/>
      <c r="C22" s="1">
        <v>1.4999999999999999E-2</v>
      </c>
      <c r="D22" s="1">
        <f t="shared" si="0"/>
        <v>-29.26829268292683</v>
      </c>
      <c r="E22" s="4"/>
      <c r="G22" s="1">
        <v>1.4999999999999999E-2</v>
      </c>
      <c r="H22" s="1">
        <f t="shared" si="1"/>
        <v>24.390243902439025</v>
      </c>
    </row>
    <row r="23" spans="1:8" x14ac:dyDescent="0.35">
      <c r="A23" s="4"/>
      <c r="B23" s="4"/>
      <c r="C23" s="1">
        <v>0</v>
      </c>
      <c r="D23" s="1">
        <v>0</v>
      </c>
      <c r="E23" s="4"/>
      <c r="F23" s="4"/>
      <c r="G23" s="1">
        <v>0</v>
      </c>
      <c r="H23" s="1">
        <v>0</v>
      </c>
    </row>
    <row r="24" spans="1:8" x14ac:dyDescent="0.35">
      <c r="A24" s="4"/>
      <c r="B24" s="4"/>
      <c r="C24" s="4"/>
      <c r="D24" s="4"/>
      <c r="E24" s="4"/>
    </row>
    <row r="25" spans="1:8" x14ac:dyDescent="0.35">
      <c r="A25" s="4"/>
      <c r="B25" s="4"/>
      <c r="E25" s="4"/>
      <c r="F25" s="4"/>
      <c r="G25" s="4"/>
    </row>
    <row r="26" spans="1:8" x14ac:dyDescent="0.35">
      <c r="A26" s="4"/>
      <c r="B26" s="4"/>
      <c r="E26" s="4"/>
      <c r="F26" s="4"/>
      <c r="G26" s="4"/>
    </row>
    <row r="27" spans="1:8" x14ac:dyDescent="0.35">
      <c r="A27" s="4"/>
      <c r="B27" s="4"/>
      <c r="E27" s="4"/>
      <c r="F27" s="4"/>
      <c r="G27" s="4"/>
    </row>
    <row r="28" spans="1:8" x14ac:dyDescent="0.35">
      <c r="A28" s="4"/>
      <c r="B28" s="4"/>
      <c r="E28" s="4"/>
      <c r="F28" s="4"/>
      <c r="G28" s="4"/>
    </row>
    <row r="29" spans="1:8" x14ac:dyDescent="0.35">
      <c r="A29" s="4"/>
      <c r="E29" s="4"/>
    </row>
    <row r="30" spans="1:8" x14ac:dyDescent="0.35">
      <c r="A30" s="4"/>
      <c r="B30" s="4"/>
      <c r="C30" s="4"/>
      <c r="D30" s="4"/>
      <c r="E30" s="4"/>
    </row>
    <row r="31" spans="1:8" x14ac:dyDescent="0.35">
      <c r="A31" s="4"/>
      <c r="B31" s="4"/>
      <c r="C31" s="4"/>
      <c r="D31" s="4"/>
      <c r="E31" s="4"/>
    </row>
    <row r="32" spans="1:8" x14ac:dyDescent="0.35">
      <c r="A32" s="4"/>
      <c r="B32" s="4"/>
      <c r="C32" s="4"/>
      <c r="D32" s="4"/>
      <c r="E32" s="4"/>
    </row>
    <row r="33" spans="1:5" x14ac:dyDescent="0.35">
      <c r="A33" s="4"/>
      <c r="B33" s="4"/>
      <c r="C33" s="4"/>
      <c r="D33" s="4"/>
      <c r="E33" s="4"/>
    </row>
    <row r="34" spans="1:5" x14ac:dyDescent="0.35">
      <c r="A34" s="4"/>
      <c r="B34" s="4"/>
      <c r="C34" s="4"/>
      <c r="D34" s="4"/>
      <c r="E34" s="4"/>
    </row>
    <row r="35" spans="1:5" x14ac:dyDescent="0.35">
      <c r="A35" s="4"/>
      <c r="B35" s="4"/>
      <c r="C35" s="4"/>
      <c r="D35" s="4"/>
      <c r="E35" s="4"/>
    </row>
    <row r="36" spans="1:5" x14ac:dyDescent="0.35">
      <c r="A36" s="4"/>
    </row>
    <row r="37" spans="1:5" x14ac:dyDescent="0.35">
      <c r="A37" s="4"/>
    </row>
    <row r="38" spans="1:5" x14ac:dyDescent="0.35">
      <c r="A38" s="4"/>
    </row>
    <row r="39" spans="1:5" x14ac:dyDescent="0.35">
      <c r="A39" s="4"/>
    </row>
    <row r="40" spans="1:5" x14ac:dyDescent="0.35">
      <c r="A40" s="4"/>
    </row>
    <row r="41" spans="1:5" x14ac:dyDescent="0.35">
      <c r="A41" s="4"/>
    </row>
    <row r="42" spans="1:5" x14ac:dyDescent="0.35">
      <c r="A42" s="4"/>
    </row>
    <row r="43" spans="1:5" x14ac:dyDescent="0.35">
      <c r="A43" s="4"/>
    </row>
    <row r="44" spans="1:5" x14ac:dyDescent="0.35">
      <c r="A44" s="4"/>
    </row>
    <row r="45" spans="1:5" x14ac:dyDescent="0.35">
      <c r="A4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38C7-57E6-4435-A13D-7B95201EC5EC}">
  <dimension ref="A1:Q126"/>
  <sheetViews>
    <sheetView zoomScale="65" workbookViewId="0">
      <selection activeCell="C5" sqref="C5:D10"/>
    </sheetView>
  </sheetViews>
  <sheetFormatPr baseColWidth="10" defaultRowHeight="15.5" x14ac:dyDescent="0.35"/>
  <cols>
    <col min="1" max="1" width="13.08203125" bestFit="1" customWidth="1"/>
    <col min="2" max="2" width="14.08203125" bestFit="1" customWidth="1"/>
    <col min="3" max="3" width="23.75" bestFit="1" customWidth="1"/>
    <col min="4" max="4" width="14.08203125" bestFit="1" customWidth="1"/>
    <col min="5" max="5" width="14" bestFit="1" customWidth="1"/>
    <col min="6" max="6" width="13.5" bestFit="1" customWidth="1"/>
    <col min="7" max="7" width="17.08203125" customWidth="1"/>
    <col min="8" max="8" width="11.75" bestFit="1" customWidth="1"/>
    <col min="9" max="9" width="10.5" customWidth="1"/>
    <col min="10" max="12" width="13.5" bestFit="1" customWidth="1"/>
    <col min="13" max="13" width="10.83203125" bestFit="1" customWidth="1"/>
    <col min="15" max="15" width="11.33203125" bestFit="1" customWidth="1"/>
  </cols>
  <sheetData>
    <row r="1" spans="1:14" ht="21" x14ac:dyDescent="0.5">
      <c r="A1" s="5" t="s">
        <v>21</v>
      </c>
      <c r="B1" s="6" t="s">
        <v>0</v>
      </c>
      <c r="C1" s="2" t="s">
        <v>22</v>
      </c>
      <c r="D1" s="4"/>
      <c r="F1" s="3" t="s">
        <v>1</v>
      </c>
      <c r="K1" s="4"/>
      <c r="L1" s="4"/>
    </row>
    <row r="2" spans="1:14" x14ac:dyDescent="0.35">
      <c r="A2" s="4"/>
      <c r="B2" s="4"/>
      <c r="C2" s="1">
        <v>20815</v>
      </c>
      <c r="D2" s="4"/>
      <c r="F2" s="1" t="s">
        <v>11</v>
      </c>
      <c r="G2" s="1">
        <f>0.5</f>
        <v>0.5</v>
      </c>
      <c r="H2" s="4"/>
      <c r="K2" s="4"/>
      <c r="L2" s="4"/>
      <c r="M2" s="4"/>
    </row>
    <row r="3" spans="1:14" x14ac:dyDescent="0.35">
      <c r="A3" s="4"/>
      <c r="B3" s="4"/>
      <c r="C3" s="4"/>
      <c r="F3" s="1" t="s">
        <v>3</v>
      </c>
      <c r="G3" s="1" t="s">
        <v>24</v>
      </c>
      <c r="J3" s="4"/>
      <c r="K3" s="4"/>
      <c r="L3" s="4"/>
    </row>
    <row r="4" spans="1:14" x14ac:dyDescent="0.35">
      <c r="A4" s="4"/>
      <c r="B4" s="4"/>
      <c r="C4" s="2" t="s">
        <v>31</v>
      </c>
      <c r="D4" s="2" t="s">
        <v>23</v>
      </c>
      <c r="F4" s="1" t="s">
        <v>7</v>
      </c>
      <c r="G4" s="1" t="s">
        <v>9</v>
      </c>
      <c r="L4" s="4"/>
    </row>
    <row r="5" spans="1:14" x14ac:dyDescent="0.35">
      <c r="A5" s="4"/>
      <c r="B5" s="4"/>
      <c r="C5" s="1">
        <v>100</v>
      </c>
      <c r="D5" s="1">
        <v>18900</v>
      </c>
      <c r="E5" s="4"/>
      <c r="G5" s="4"/>
      <c r="L5" s="4"/>
    </row>
    <row r="6" spans="1:14" x14ac:dyDescent="0.35">
      <c r="A6" s="4"/>
      <c r="B6" s="4"/>
      <c r="C6" s="1">
        <v>80</v>
      </c>
      <c r="D6" s="1">
        <v>18500</v>
      </c>
      <c r="H6" s="4"/>
    </row>
    <row r="7" spans="1:14" x14ac:dyDescent="0.35">
      <c r="A7" s="4"/>
      <c r="B7" s="4"/>
      <c r="C7" s="1">
        <v>60</v>
      </c>
      <c r="D7" s="1">
        <v>16500</v>
      </c>
      <c r="H7" s="4"/>
    </row>
    <row r="8" spans="1:14" x14ac:dyDescent="0.35">
      <c r="A8" s="4"/>
      <c r="B8" s="4"/>
      <c r="C8" s="1">
        <v>40</v>
      </c>
      <c r="D8" s="1">
        <v>15000</v>
      </c>
      <c r="H8" s="4"/>
    </row>
    <row r="9" spans="1:14" x14ac:dyDescent="0.35">
      <c r="A9" s="4"/>
      <c r="B9" s="4"/>
      <c r="C9" s="1">
        <v>20</v>
      </c>
      <c r="D9" s="1">
        <v>12000</v>
      </c>
    </row>
    <row r="10" spans="1:14" x14ac:dyDescent="0.35">
      <c r="A10" s="4"/>
      <c r="B10" s="4"/>
      <c r="C10" s="1">
        <v>10</v>
      </c>
      <c r="D10" s="1">
        <v>10000</v>
      </c>
      <c r="H10" s="4"/>
    </row>
    <row r="11" spans="1:14" x14ac:dyDescent="0.35">
      <c r="A11" s="4"/>
      <c r="B11" s="4"/>
      <c r="H11" s="4"/>
    </row>
    <row r="12" spans="1:14" x14ac:dyDescent="0.35">
      <c r="A12" s="4"/>
      <c r="B12" s="4"/>
      <c r="C12" s="2" t="s">
        <v>18</v>
      </c>
      <c r="D12" s="8" t="s">
        <v>16</v>
      </c>
      <c r="E12" s="4"/>
      <c r="F12" s="4"/>
      <c r="G12" s="4"/>
      <c r="H12" s="4"/>
    </row>
    <row r="13" spans="1:14" x14ac:dyDescent="0.35">
      <c r="A13" s="4"/>
      <c r="B13" s="4"/>
      <c r="C13" s="1">
        <f>$G$2/(2*C5)</f>
        <v>2.5000000000000001E-3</v>
      </c>
      <c r="D13" s="1">
        <f>-(($C$2-D5)/$C$2)*100</f>
        <v>-9.2000960845544064</v>
      </c>
      <c r="H13" s="4"/>
    </row>
    <row r="14" spans="1:14" x14ac:dyDescent="0.35">
      <c r="A14" s="4"/>
      <c r="B14" s="4"/>
      <c r="C14" s="1">
        <f t="shared" ref="C14:C18" si="0">$G$2/(2*C6)</f>
        <v>3.1250000000000002E-3</v>
      </c>
      <c r="D14" s="1">
        <f>-(($C$2-D6)/$C$2)*100</f>
        <v>-11.121787172711986</v>
      </c>
      <c r="F14" s="4"/>
      <c r="G14" s="4"/>
      <c r="N14" s="4"/>
    </row>
    <row r="15" spans="1:14" x14ac:dyDescent="0.35">
      <c r="A15" s="4"/>
      <c r="B15" s="4"/>
      <c r="C15" s="1">
        <f t="shared" si="0"/>
        <v>4.1666666666666666E-3</v>
      </c>
      <c r="D15" s="1">
        <f>-(($C$2-D7)/$C$2)*100</f>
        <v>-20.730242613499879</v>
      </c>
      <c r="N15" s="4"/>
    </row>
    <row r="16" spans="1:14" x14ac:dyDescent="0.35">
      <c r="A16" s="4"/>
      <c r="B16" s="4"/>
      <c r="C16" s="1">
        <f t="shared" si="0"/>
        <v>6.2500000000000003E-3</v>
      </c>
      <c r="D16" s="1">
        <f>-(($C$2-D8)/$C$2)*100</f>
        <v>-27.936584194090802</v>
      </c>
      <c r="N16" s="4"/>
    </row>
    <row r="17" spans="1:17" x14ac:dyDescent="0.35">
      <c r="A17" s="4"/>
      <c r="B17" s="4"/>
      <c r="C17" s="1">
        <f t="shared" si="0"/>
        <v>1.2500000000000001E-2</v>
      </c>
      <c r="D17" s="1">
        <f>-(($C$2-D9)/$C$2)*100</f>
        <v>-42.349267355272637</v>
      </c>
      <c r="E17" s="4"/>
      <c r="N17" s="4"/>
    </row>
    <row r="18" spans="1:17" x14ac:dyDescent="0.35">
      <c r="A18" s="4"/>
      <c r="B18" s="4"/>
      <c r="C18" s="1">
        <f t="shared" si="0"/>
        <v>2.5000000000000001E-2</v>
      </c>
      <c r="D18" s="1">
        <f>-(($C$2-D10)/$C$2)*100</f>
        <v>-51.957722796060537</v>
      </c>
      <c r="E18" s="4"/>
      <c r="N18" s="4"/>
    </row>
    <row r="19" spans="1:17" x14ac:dyDescent="0.35">
      <c r="A19" s="4"/>
      <c r="B19" s="4"/>
      <c r="C19" s="1">
        <v>0</v>
      </c>
      <c r="D19" s="1">
        <v>0</v>
      </c>
      <c r="E19" s="4"/>
      <c r="N19" s="4"/>
    </row>
    <row r="20" spans="1:17" x14ac:dyDescent="0.35">
      <c r="A20" s="4"/>
      <c r="B20" s="4"/>
      <c r="E20" s="4"/>
      <c r="N20" s="4"/>
    </row>
    <row r="21" spans="1:17" x14ac:dyDescent="0.35">
      <c r="A21" s="4"/>
      <c r="B21" s="4"/>
      <c r="E21" s="4"/>
      <c r="N21" s="4"/>
    </row>
    <row r="22" spans="1:17" x14ac:dyDescent="0.35">
      <c r="A22" s="4"/>
      <c r="B22" s="4"/>
    </row>
    <row r="23" spans="1:17" x14ac:dyDescent="0.35">
      <c r="A23" s="4"/>
      <c r="B23" s="4"/>
    </row>
    <row r="24" spans="1:17" x14ac:dyDescent="0.35">
      <c r="A24" s="4"/>
      <c r="B24" s="4"/>
      <c r="C24" s="4"/>
      <c r="D24" s="4"/>
      <c r="F24" s="4"/>
      <c r="J24" s="4"/>
      <c r="K24" s="4"/>
      <c r="L24" s="4"/>
      <c r="M24" s="4"/>
    </row>
    <row r="25" spans="1:17" x14ac:dyDescent="0.35">
      <c r="A25" s="4"/>
      <c r="B25" s="4"/>
      <c r="C25" s="4"/>
      <c r="D25" s="4"/>
      <c r="F25" s="4"/>
      <c r="G25" s="4"/>
      <c r="H25" s="4"/>
      <c r="J25" s="4"/>
      <c r="K25" s="4"/>
      <c r="L25" s="4"/>
      <c r="M25" s="4"/>
    </row>
    <row r="26" spans="1:17" x14ac:dyDescent="0.35">
      <c r="J26" s="4"/>
      <c r="K26" s="4"/>
      <c r="L26" s="4"/>
      <c r="M26" s="4"/>
    </row>
    <row r="27" spans="1:17" x14ac:dyDescent="0.35">
      <c r="J27" s="4"/>
      <c r="K27" s="4"/>
      <c r="L27" s="4"/>
      <c r="M27" s="4"/>
    </row>
    <row r="28" spans="1:17" x14ac:dyDescent="0.35">
      <c r="J28" s="4"/>
      <c r="K28" s="4"/>
      <c r="L28" s="4"/>
      <c r="M28" s="4"/>
      <c r="N28" s="4"/>
      <c r="O28" s="4"/>
      <c r="P28" s="4"/>
      <c r="Q28" s="4"/>
    </row>
    <row r="29" spans="1:17" x14ac:dyDescent="0.35">
      <c r="J29" s="4"/>
      <c r="K29" s="4"/>
      <c r="L29" s="4"/>
      <c r="M29" s="4"/>
      <c r="N29" s="4"/>
      <c r="O29" s="4"/>
      <c r="P29" s="4"/>
      <c r="Q29" s="4"/>
    </row>
    <row r="30" spans="1:17" x14ac:dyDescent="0.35">
      <c r="J30" s="4"/>
      <c r="K30" s="4"/>
      <c r="L30" s="4"/>
      <c r="M30" s="4"/>
      <c r="N30" s="4"/>
      <c r="O30" s="4"/>
      <c r="P30" s="4"/>
      <c r="Q30" s="4"/>
    </row>
    <row r="31" spans="1:17" x14ac:dyDescent="0.35">
      <c r="J31" s="4"/>
      <c r="K31" s="4"/>
      <c r="L31" s="4"/>
      <c r="M31" s="4"/>
      <c r="N31" s="4"/>
      <c r="O31" s="4"/>
      <c r="P31" s="4"/>
      <c r="Q31" s="4"/>
    </row>
    <row r="32" spans="1:17" x14ac:dyDescent="0.35">
      <c r="J32" s="4"/>
      <c r="K32" s="4"/>
      <c r="L32" s="4"/>
      <c r="M32" s="4"/>
      <c r="N32" s="4"/>
      <c r="O32" s="4"/>
      <c r="P32" s="4"/>
      <c r="Q32" s="4"/>
    </row>
    <row r="33" spans="1:17" x14ac:dyDescent="0.35">
      <c r="J33" s="4"/>
      <c r="K33" s="4"/>
      <c r="L33" s="4"/>
      <c r="M33" s="4"/>
      <c r="N33" s="4"/>
      <c r="O33" s="4"/>
      <c r="P33" s="4"/>
      <c r="Q33" s="4"/>
    </row>
    <row r="34" spans="1:17" x14ac:dyDescent="0.35">
      <c r="A34" s="4"/>
      <c r="J34" s="4"/>
      <c r="K34" s="4"/>
      <c r="L34" s="4"/>
      <c r="M34" s="4"/>
      <c r="N34" s="4"/>
      <c r="O34" s="4"/>
      <c r="P34" s="4"/>
      <c r="Q34" s="4"/>
    </row>
    <row r="35" spans="1:17" x14ac:dyDescent="0.35">
      <c r="A35" s="4"/>
      <c r="J35" s="4"/>
      <c r="K35" s="4"/>
      <c r="L35" s="4"/>
      <c r="M35" s="4"/>
      <c r="N35" s="4"/>
      <c r="O35" s="4"/>
      <c r="P35" s="4"/>
      <c r="Q35" s="4"/>
    </row>
    <row r="36" spans="1:17" x14ac:dyDescent="0.35">
      <c r="A36" s="4"/>
      <c r="J36" s="4"/>
      <c r="K36" s="4"/>
      <c r="L36" s="4"/>
      <c r="M36" s="4"/>
      <c r="N36" s="4"/>
      <c r="O36" s="4"/>
      <c r="P36" s="4"/>
      <c r="Q36" s="4"/>
    </row>
    <row r="37" spans="1:17" x14ac:dyDescent="0.35">
      <c r="A37" s="4"/>
      <c r="C37" s="4"/>
      <c r="D37" s="4"/>
      <c r="E37" s="4"/>
      <c r="F37" s="4"/>
      <c r="J37" s="4"/>
      <c r="K37" s="4"/>
      <c r="L37" s="4"/>
      <c r="M37" s="4"/>
      <c r="N37" s="4"/>
      <c r="O37" s="4"/>
      <c r="P37" s="4"/>
      <c r="Q37" s="4"/>
    </row>
    <row r="38" spans="1:17" x14ac:dyDescent="0.35">
      <c r="A38" s="4"/>
      <c r="J38" s="4"/>
      <c r="K38" s="4"/>
      <c r="L38" s="4"/>
      <c r="M38" s="4"/>
      <c r="N38" s="4"/>
      <c r="O38" s="4"/>
      <c r="P38" s="4"/>
      <c r="Q38" s="4"/>
    </row>
    <row r="39" spans="1:17" x14ac:dyDescent="0.35">
      <c r="A39" s="4"/>
      <c r="J39" s="4"/>
      <c r="K39" s="4"/>
      <c r="L39" s="4"/>
      <c r="M39" s="4"/>
      <c r="N39" s="4"/>
      <c r="O39" s="4"/>
      <c r="P39" s="4"/>
      <c r="Q39" s="4"/>
    </row>
    <row r="40" spans="1:17" x14ac:dyDescent="0.35">
      <c r="A40" s="4"/>
      <c r="J40" s="4"/>
      <c r="K40" s="4"/>
      <c r="L40" s="4"/>
      <c r="M40" s="4"/>
      <c r="N40" s="4"/>
      <c r="O40" s="4"/>
      <c r="P40" s="4"/>
      <c r="Q40" s="4"/>
    </row>
    <row r="41" spans="1:17" x14ac:dyDescent="0.35">
      <c r="A41" s="4"/>
      <c r="J41" s="4"/>
      <c r="K41" s="4"/>
      <c r="L41" s="4"/>
      <c r="M41" s="4"/>
      <c r="N41" s="4"/>
      <c r="O41" s="4"/>
      <c r="P41" s="4"/>
      <c r="Q41" s="4"/>
    </row>
    <row r="42" spans="1:17" x14ac:dyDescent="0.35">
      <c r="A42" s="4"/>
      <c r="J42" s="4"/>
    </row>
    <row r="43" spans="1:17" x14ac:dyDescent="0.35">
      <c r="A43" s="4"/>
      <c r="J43" s="4"/>
    </row>
    <row r="44" spans="1:17" x14ac:dyDescent="0.35">
      <c r="A44" s="4"/>
      <c r="J44" s="4"/>
    </row>
    <row r="45" spans="1:17" x14ac:dyDescent="0.35">
      <c r="A45" s="4"/>
      <c r="J45" s="4"/>
    </row>
    <row r="46" spans="1:17" x14ac:dyDescent="0.35">
      <c r="A46" s="4"/>
      <c r="J46" s="4"/>
    </row>
    <row r="47" spans="1:17" x14ac:dyDescent="0.35">
      <c r="A47" s="4"/>
      <c r="J47" s="4"/>
    </row>
    <row r="48" spans="1:17" x14ac:dyDescent="0.35">
      <c r="A48" s="4"/>
      <c r="J48" s="4"/>
    </row>
    <row r="49" spans="1:17" x14ac:dyDescent="0.35">
      <c r="A49" s="4"/>
      <c r="J49" s="4"/>
    </row>
    <row r="50" spans="1:17" x14ac:dyDescent="0.35">
      <c r="A50" s="4"/>
      <c r="J50" s="4"/>
    </row>
    <row r="51" spans="1:17" x14ac:dyDescent="0.35">
      <c r="A51" s="4"/>
      <c r="J51" s="4"/>
      <c r="K51" s="4"/>
      <c r="L51" s="4"/>
      <c r="M51" s="4"/>
      <c r="N51" s="4"/>
      <c r="O51" s="4"/>
      <c r="P51" s="4"/>
      <c r="Q51" s="4"/>
    </row>
    <row r="52" spans="1:17" x14ac:dyDescent="0.35">
      <c r="A52" s="4"/>
      <c r="J52" s="4"/>
      <c r="K52" s="4"/>
      <c r="L52" s="4"/>
      <c r="M52" s="4"/>
      <c r="N52" s="4"/>
      <c r="O52" s="4"/>
      <c r="P52" s="4"/>
      <c r="Q52" s="4"/>
    </row>
    <row r="53" spans="1:17" x14ac:dyDescent="0.35">
      <c r="A53" s="4"/>
      <c r="J53" s="4"/>
      <c r="K53" s="4"/>
      <c r="L53" s="4"/>
      <c r="M53" s="4"/>
      <c r="N53" s="4"/>
      <c r="O53" s="4"/>
      <c r="P53" s="4"/>
      <c r="Q53" s="4"/>
    </row>
    <row r="54" spans="1:17" x14ac:dyDescent="0.35">
      <c r="A54" s="4"/>
      <c r="J54" s="4"/>
      <c r="K54" s="4"/>
      <c r="L54" s="4"/>
      <c r="M54" s="4"/>
      <c r="N54" s="4"/>
      <c r="O54" s="4"/>
      <c r="P54" s="4"/>
      <c r="Q54" s="4"/>
    </row>
    <row r="55" spans="1:17" x14ac:dyDescent="0.35">
      <c r="A55" s="4"/>
      <c r="J55" s="4"/>
      <c r="K55" s="4"/>
      <c r="L55" s="4"/>
      <c r="M55" s="4"/>
      <c r="N55" s="4"/>
      <c r="O55" s="4"/>
      <c r="P55" s="4"/>
      <c r="Q55" s="4"/>
    </row>
    <row r="56" spans="1:17" x14ac:dyDescent="0.35">
      <c r="A56" s="4"/>
      <c r="J56" s="4"/>
      <c r="K56" s="4"/>
      <c r="L56" s="4"/>
      <c r="M56" s="4"/>
      <c r="N56" s="4"/>
      <c r="O56" s="4"/>
      <c r="P56" s="4"/>
      <c r="Q56" s="4"/>
    </row>
    <row r="57" spans="1:17" x14ac:dyDescent="0.35">
      <c r="A57" s="4"/>
      <c r="J57" s="4"/>
      <c r="K57" s="4"/>
      <c r="L57" s="4"/>
      <c r="M57" s="4"/>
      <c r="N57" s="4"/>
      <c r="O57" s="4"/>
      <c r="P57" s="4"/>
      <c r="Q57" s="4"/>
    </row>
    <row r="58" spans="1:17" x14ac:dyDescent="0.35">
      <c r="A58" s="4"/>
      <c r="J58" s="4"/>
      <c r="K58" s="4"/>
      <c r="L58" s="4"/>
      <c r="M58" s="4"/>
      <c r="N58" s="4"/>
      <c r="O58" s="4"/>
      <c r="P58" s="4"/>
      <c r="Q58" s="4"/>
    </row>
    <row r="59" spans="1:17" x14ac:dyDescent="0.35">
      <c r="A59" s="4"/>
      <c r="J59" s="4"/>
      <c r="K59" s="4"/>
      <c r="L59" s="4"/>
      <c r="M59" s="4"/>
      <c r="N59" s="4"/>
      <c r="O59" s="4"/>
      <c r="P59" s="4"/>
      <c r="Q59" s="4"/>
    </row>
    <row r="60" spans="1:17" x14ac:dyDescent="0.35">
      <c r="A60" s="4"/>
      <c r="J60" s="4"/>
      <c r="K60" s="4"/>
      <c r="L60" s="4"/>
      <c r="M60" s="4"/>
      <c r="N60" s="4"/>
      <c r="O60" s="4"/>
      <c r="P60" s="4"/>
      <c r="Q60" s="4"/>
    </row>
    <row r="61" spans="1:17" x14ac:dyDescent="0.35">
      <c r="A61" s="4"/>
      <c r="B61" s="4"/>
      <c r="J61" s="4"/>
      <c r="K61" s="4"/>
      <c r="L61" s="4"/>
      <c r="M61" s="4"/>
      <c r="N61" s="4"/>
      <c r="O61" s="4"/>
      <c r="P61" s="4"/>
      <c r="Q61" s="4"/>
    </row>
    <row r="62" spans="1:17" x14ac:dyDescent="0.35">
      <c r="A62" s="4"/>
      <c r="B62" s="4"/>
      <c r="J62" s="4"/>
      <c r="K62" s="4"/>
      <c r="L62" s="4"/>
      <c r="M62" s="4"/>
      <c r="N62" s="4"/>
      <c r="O62" s="4"/>
      <c r="P62" s="4"/>
      <c r="Q62" s="4"/>
    </row>
    <row r="63" spans="1:17" x14ac:dyDescent="0.35">
      <c r="A63" s="4"/>
      <c r="B63" s="4"/>
      <c r="J63" s="4"/>
      <c r="K63" s="4"/>
      <c r="L63" s="4"/>
      <c r="M63" s="4"/>
      <c r="N63" s="4"/>
      <c r="O63" s="4"/>
      <c r="P63" s="4"/>
      <c r="Q63" s="4"/>
    </row>
    <row r="64" spans="1:17" x14ac:dyDescent="0.35">
      <c r="A64" s="4"/>
      <c r="B64" s="4"/>
      <c r="J64" s="4"/>
      <c r="K64" s="4"/>
      <c r="L64" s="4"/>
      <c r="M64" s="4"/>
      <c r="N64" s="4"/>
    </row>
    <row r="65" spans="1:17" x14ac:dyDescent="0.35">
      <c r="A65" s="4"/>
      <c r="B65" s="4"/>
      <c r="J65" s="4"/>
      <c r="K65" s="4"/>
      <c r="L65" s="4"/>
      <c r="M65" s="4"/>
      <c r="N65" s="4"/>
    </row>
    <row r="66" spans="1:17" x14ac:dyDescent="0.35">
      <c r="A66" s="4"/>
      <c r="B66" s="4"/>
      <c r="J66" s="4"/>
      <c r="K66" s="4"/>
      <c r="L66" s="4"/>
      <c r="M66" s="4"/>
      <c r="N66" s="4"/>
    </row>
    <row r="67" spans="1:17" x14ac:dyDescent="0.35">
      <c r="A67" s="4"/>
      <c r="B67" s="4"/>
      <c r="J67" s="4"/>
      <c r="K67" s="4"/>
      <c r="L67" s="4"/>
      <c r="M67" s="4"/>
      <c r="N67" s="4"/>
    </row>
    <row r="68" spans="1:17" x14ac:dyDescent="0.35">
      <c r="A68" s="4"/>
      <c r="B68" s="4"/>
      <c r="J68" s="4"/>
      <c r="K68" s="4"/>
      <c r="L68" s="4"/>
      <c r="M68" s="4"/>
      <c r="N68" s="4"/>
    </row>
    <row r="69" spans="1:17" x14ac:dyDescent="0.35">
      <c r="A69" s="4"/>
      <c r="B69" s="4"/>
      <c r="J69" s="4"/>
      <c r="K69" s="4"/>
      <c r="L69" s="4"/>
      <c r="M69" s="4"/>
      <c r="N69" s="4"/>
      <c r="O69" s="4"/>
      <c r="P69" s="4"/>
      <c r="Q69" s="4"/>
    </row>
    <row r="70" spans="1:17" x14ac:dyDescent="0.35">
      <c r="A70" s="4"/>
      <c r="B70" s="4"/>
      <c r="J70" s="4"/>
      <c r="K70" s="4"/>
      <c r="L70" s="4"/>
      <c r="M70" s="4"/>
      <c r="N70" s="4"/>
      <c r="O70" s="4"/>
      <c r="P70" s="4"/>
      <c r="Q70" s="4"/>
    </row>
    <row r="71" spans="1:17" x14ac:dyDescent="0.35">
      <c r="A71" s="4"/>
      <c r="B71" s="4"/>
      <c r="J71" s="4"/>
      <c r="K71" s="4"/>
      <c r="L71" s="4"/>
      <c r="M71" s="4"/>
      <c r="N71" s="4"/>
      <c r="O71" s="4"/>
      <c r="P71" s="4"/>
      <c r="Q71" s="4"/>
    </row>
    <row r="72" spans="1:17" x14ac:dyDescent="0.35">
      <c r="A72" s="4"/>
      <c r="B72" s="4"/>
      <c r="J72" s="4"/>
      <c r="K72" s="4"/>
      <c r="L72" s="4"/>
      <c r="M72" s="4"/>
      <c r="N72" s="4"/>
      <c r="O72" s="4"/>
      <c r="P72" s="4"/>
      <c r="Q72" s="4"/>
    </row>
    <row r="73" spans="1:17" x14ac:dyDescent="0.35">
      <c r="A73" s="4"/>
      <c r="B73" s="4"/>
      <c r="J73" s="4"/>
      <c r="K73" s="4"/>
      <c r="L73" s="4"/>
      <c r="M73" s="4"/>
      <c r="N73" s="4"/>
      <c r="O73" s="4"/>
      <c r="P73" s="4"/>
      <c r="Q73" s="4"/>
    </row>
    <row r="74" spans="1:17" x14ac:dyDescent="0.35">
      <c r="A74" s="4"/>
      <c r="B74" s="4"/>
      <c r="J74" s="4"/>
      <c r="K74" s="4"/>
      <c r="L74" s="4"/>
      <c r="M74" s="4"/>
      <c r="N74" s="4"/>
      <c r="O74" s="4"/>
      <c r="P74" s="4"/>
      <c r="Q74" s="4"/>
    </row>
    <row r="75" spans="1:17" x14ac:dyDescent="0.35">
      <c r="A75" s="4"/>
      <c r="B75" s="4"/>
      <c r="J75" s="4"/>
      <c r="K75" s="4"/>
      <c r="L75" s="4"/>
      <c r="M75" s="4"/>
      <c r="N75" s="4"/>
      <c r="O75" s="4"/>
      <c r="P75" s="4"/>
      <c r="Q75" s="4"/>
    </row>
    <row r="76" spans="1:17" x14ac:dyDescent="0.35">
      <c r="A76" s="4"/>
      <c r="B76" s="4"/>
      <c r="J76" s="4"/>
      <c r="K76" s="4"/>
      <c r="L76" s="4"/>
      <c r="M76" s="4"/>
      <c r="N76" s="4"/>
      <c r="O76" s="4"/>
      <c r="P76" s="4"/>
      <c r="Q76" s="4"/>
    </row>
    <row r="77" spans="1:17" x14ac:dyDescent="0.35">
      <c r="A77" s="4"/>
      <c r="B77" s="4"/>
      <c r="J77" s="4"/>
      <c r="K77" s="4"/>
      <c r="L77" s="4"/>
      <c r="M77" s="4"/>
      <c r="N77" s="4"/>
      <c r="O77" s="4"/>
      <c r="P77" s="4"/>
      <c r="Q77" s="4"/>
    </row>
    <row r="78" spans="1:17" x14ac:dyDescent="0.35">
      <c r="A78" s="4"/>
      <c r="B78" s="4"/>
      <c r="J78" s="4"/>
      <c r="K78" s="4"/>
      <c r="L78" s="4"/>
      <c r="M78" s="4"/>
      <c r="N78" s="4"/>
      <c r="O78" s="4"/>
      <c r="P78" s="4"/>
      <c r="Q78" s="4"/>
    </row>
    <row r="79" spans="1:17" x14ac:dyDescent="0.35">
      <c r="A79" s="4"/>
      <c r="B79" s="4"/>
      <c r="J79" s="4"/>
      <c r="K79" s="4"/>
      <c r="L79" s="4"/>
      <c r="M79" s="4"/>
      <c r="N79" s="4"/>
      <c r="O79" s="4"/>
      <c r="P79" s="4"/>
      <c r="Q79" s="4"/>
    </row>
    <row r="80" spans="1:17" x14ac:dyDescent="0.35">
      <c r="A80" s="4"/>
      <c r="B80" s="4"/>
      <c r="J80" s="4"/>
      <c r="K80" s="4"/>
    </row>
    <row r="81" spans="1:17" x14ac:dyDescent="0.35">
      <c r="A81" s="4"/>
      <c r="B81" s="4"/>
      <c r="J81" s="4"/>
      <c r="K81" s="4"/>
    </row>
    <row r="82" spans="1:17" x14ac:dyDescent="0.35">
      <c r="A82" s="4"/>
      <c r="B82" s="4"/>
      <c r="J82" s="4"/>
      <c r="K82" s="4"/>
    </row>
    <row r="83" spans="1:17" x14ac:dyDescent="0.35">
      <c r="A83" s="4"/>
      <c r="B83" s="4"/>
      <c r="J83" s="4"/>
      <c r="K83" s="4"/>
    </row>
    <row r="84" spans="1:17" x14ac:dyDescent="0.35">
      <c r="A84" s="4"/>
      <c r="B84" s="4"/>
      <c r="J84" s="4"/>
      <c r="K84" s="4"/>
    </row>
    <row r="85" spans="1:17" x14ac:dyDescent="0.35">
      <c r="A85" s="4"/>
      <c r="B85" s="4"/>
      <c r="J85" s="4"/>
      <c r="K85" s="4"/>
    </row>
    <row r="86" spans="1:17" x14ac:dyDescent="0.35">
      <c r="A86" s="4"/>
      <c r="B86" s="4"/>
      <c r="J86" s="4"/>
      <c r="K86" s="4"/>
    </row>
    <row r="87" spans="1:17" x14ac:dyDescent="0.35">
      <c r="A87" s="4"/>
      <c r="B87" s="4"/>
      <c r="J87" s="4"/>
      <c r="K87" s="4"/>
    </row>
    <row r="88" spans="1:17" x14ac:dyDescent="0.35">
      <c r="A88" s="4"/>
      <c r="B88" s="4"/>
      <c r="J88" s="4"/>
      <c r="K88" s="4"/>
    </row>
    <row r="89" spans="1:17" x14ac:dyDescent="0.35">
      <c r="A89" s="4"/>
      <c r="B89" s="4"/>
      <c r="J89" s="4"/>
      <c r="K89" s="4"/>
    </row>
    <row r="90" spans="1:17" x14ac:dyDescent="0.35">
      <c r="A90" s="4"/>
      <c r="B90" s="4"/>
      <c r="J90" s="4"/>
      <c r="K90" s="4"/>
    </row>
    <row r="91" spans="1:17" x14ac:dyDescent="0.35">
      <c r="A91" s="4"/>
      <c r="B91" s="4"/>
      <c r="J91" s="4"/>
      <c r="K91" s="4"/>
    </row>
    <row r="92" spans="1:17" x14ac:dyDescent="0.35">
      <c r="A92" s="4"/>
      <c r="B92" s="4"/>
      <c r="J92" s="4"/>
      <c r="K92" s="4"/>
      <c r="L92" s="4"/>
      <c r="M92" s="4"/>
      <c r="N92" s="4"/>
      <c r="O92" s="4"/>
      <c r="P92" s="4"/>
      <c r="Q92" s="4"/>
    </row>
    <row r="93" spans="1:17" x14ac:dyDescent="0.35">
      <c r="A93" s="4"/>
      <c r="B93" s="4"/>
      <c r="J93" s="4"/>
      <c r="K93" s="4"/>
      <c r="L93" s="4"/>
      <c r="M93" s="4"/>
      <c r="N93" s="4"/>
      <c r="O93" s="4"/>
      <c r="P93" s="4"/>
      <c r="Q93" s="4"/>
    </row>
    <row r="94" spans="1:17" x14ac:dyDescent="0.35">
      <c r="A94" s="4"/>
      <c r="B94" s="4"/>
      <c r="J94" s="4"/>
      <c r="K94" s="4"/>
      <c r="L94" s="4"/>
      <c r="M94" s="4"/>
      <c r="N94" s="4"/>
      <c r="O94" s="4"/>
      <c r="P94" s="4"/>
      <c r="Q94" s="4"/>
    </row>
    <row r="95" spans="1:17" x14ac:dyDescent="0.35">
      <c r="A95" s="4"/>
      <c r="B95" s="4"/>
      <c r="J95" s="4"/>
      <c r="K95" s="4"/>
      <c r="L95" s="4"/>
      <c r="M95" s="4"/>
      <c r="N95" s="4"/>
      <c r="O95" s="4"/>
      <c r="P95" s="4"/>
      <c r="Q95" s="4"/>
    </row>
    <row r="96" spans="1:17" x14ac:dyDescent="0.35">
      <c r="A96" s="4"/>
      <c r="B96" s="4"/>
      <c r="J96" s="4"/>
      <c r="K96" s="4"/>
      <c r="L96" s="4"/>
      <c r="M96" s="4"/>
      <c r="N96" s="4"/>
      <c r="O96" s="4"/>
      <c r="P96" s="4"/>
      <c r="Q96" s="4"/>
    </row>
    <row r="97" spans="1:17" x14ac:dyDescent="0.35">
      <c r="A97" s="4"/>
      <c r="B97" s="4"/>
      <c r="J97" s="4"/>
      <c r="K97" s="4"/>
      <c r="L97" s="4"/>
      <c r="M97" s="4"/>
      <c r="N97" s="4"/>
      <c r="O97" s="4"/>
      <c r="P97" s="4"/>
      <c r="Q97" s="4"/>
    </row>
    <row r="98" spans="1:17" x14ac:dyDescent="0.35">
      <c r="A98" s="4"/>
      <c r="B98" s="4"/>
      <c r="J98" s="4"/>
      <c r="K98" s="4"/>
      <c r="L98" s="4"/>
      <c r="M98" s="4"/>
      <c r="N98" s="4"/>
      <c r="O98" s="4"/>
      <c r="P98" s="4"/>
      <c r="Q98" s="4"/>
    </row>
    <row r="99" spans="1:17" x14ac:dyDescent="0.35">
      <c r="A99" s="4"/>
      <c r="B99" s="4"/>
      <c r="J99" s="4"/>
      <c r="K99" s="4"/>
      <c r="L99" s="4"/>
      <c r="M99" s="4"/>
      <c r="N99" s="4"/>
      <c r="O99" s="4"/>
      <c r="P99" s="4"/>
      <c r="Q99" s="4"/>
    </row>
    <row r="100" spans="1:17" x14ac:dyDescent="0.35">
      <c r="A100" s="4"/>
      <c r="B100" s="4"/>
      <c r="J100" s="4"/>
      <c r="K100" s="4"/>
      <c r="L100" s="4"/>
      <c r="M100" s="4"/>
      <c r="N100" s="4"/>
      <c r="O100" s="4"/>
      <c r="P100" s="4"/>
      <c r="Q100" s="4"/>
    </row>
    <row r="101" spans="1:17" x14ac:dyDescent="0.35">
      <c r="A101" s="4"/>
      <c r="B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35">
      <c r="A102" s="4"/>
      <c r="B102" s="4"/>
      <c r="J102" s="4"/>
      <c r="K102" s="4"/>
      <c r="L102" s="4"/>
      <c r="M102" s="4"/>
      <c r="N102" s="4"/>
      <c r="O102" s="4"/>
      <c r="P102" s="4"/>
      <c r="Q102" s="4"/>
    </row>
    <row r="103" spans="1:17" x14ac:dyDescent="0.35">
      <c r="A103" s="4"/>
      <c r="B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35">
      <c r="A104" s="4"/>
      <c r="B104" s="4"/>
      <c r="J104" s="4"/>
      <c r="K104" s="4"/>
      <c r="L104" s="4"/>
      <c r="M104" s="4"/>
      <c r="N104" s="4"/>
      <c r="O104" s="4"/>
      <c r="P104" s="4"/>
      <c r="Q104" s="4"/>
    </row>
    <row r="105" spans="1:17" x14ac:dyDescent="0.35">
      <c r="A105" s="4"/>
      <c r="B105" s="4"/>
      <c r="J105" s="4"/>
      <c r="K105" s="4"/>
      <c r="L105" s="9" t="s">
        <v>1</v>
      </c>
      <c r="M105" s="9"/>
      <c r="N105" s="4"/>
      <c r="O105" s="4"/>
      <c r="P105" s="4"/>
      <c r="Q105" s="4"/>
    </row>
    <row r="106" spans="1:17" x14ac:dyDescent="0.35">
      <c r="A106" s="4"/>
      <c r="B106" s="4"/>
      <c r="J106" s="4"/>
      <c r="K106" s="4"/>
      <c r="L106" s="1" t="s">
        <v>5</v>
      </c>
      <c r="M106" s="1">
        <f>0.0003</f>
        <v>2.9999999999999997E-4</v>
      </c>
      <c r="N106" s="4"/>
      <c r="O106" s="4"/>
      <c r="P106" s="4"/>
      <c r="Q106" s="4"/>
    </row>
    <row r="107" spans="1:17" x14ac:dyDescent="0.35">
      <c r="A107" s="4"/>
      <c r="B107" s="4"/>
      <c r="J107" s="4"/>
      <c r="K107" s="4"/>
      <c r="L107" s="1" t="s">
        <v>3</v>
      </c>
      <c r="M107" s="1" t="s">
        <v>4</v>
      </c>
      <c r="N107" s="4"/>
      <c r="O107" s="4"/>
      <c r="P107" s="4"/>
      <c r="Q107" s="4"/>
    </row>
    <row r="108" spans="1:17" x14ac:dyDescent="0.35">
      <c r="A108" s="4"/>
      <c r="B108" s="4"/>
      <c r="J108" s="4"/>
      <c r="K108" s="4"/>
      <c r="L108" s="1" t="s">
        <v>7</v>
      </c>
      <c r="M108" s="1" t="s">
        <v>9</v>
      </c>
      <c r="N108" s="4"/>
      <c r="O108" s="4"/>
      <c r="P108" s="4"/>
      <c r="Q108" s="4"/>
    </row>
    <row r="109" spans="1:17" x14ac:dyDescent="0.35">
      <c r="A109" s="4"/>
      <c r="B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35">
      <c r="A110" s="4"/>
      <c r="B110" s="4"/>
      <c r="J110" s="4"/>
      <c r="K110" s="4"/>
      <c r="L110" s="4"/>
      <c r="M110" s="4"/>
      <c r="N110" s="4"/>
      <c r="O110" s="4"/>
      <c r="P110" s="4"/>
      <c r="Q110" s="4"/>
    </row>
    <row r="111" spans="1:17" x14ac:dyDescent="0.35">
      <c r="A111" s="4"/>
      <c r="B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35">
      <c r="A112" s="4"/>
      <c r="B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5">
      <c r="A113" s="4"/>
      <c r="B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35">
      <c r="A114" s="4"/>
      <c r="B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5">
      <c r="A115" s="4"/>
      <c r="B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5">
      <c r="A116" s="4"/>
      <c r="B116" s="4"/>
      <c r="J116" s="4"/>
      <c r="K116" s="4"/>
      <c r="L116" s="4"/>
      <c r="M116" s="4"/>
      <c r="N116" s="4"/>
      <c r="O116" s="4"/>
      <c r="P116" s="4"/>
      <c r="Q116" s="4"/>
    </row>
    <row r="117" spans="1:17" x14ac:dyDescent="0.35">
      <c r="A117" s="4"/>
      <c r="B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35">
      <c r="A118" s="4"/>
      <c r="B118" s="4"/>
      <c r="J118" s="4"/>
      <c r="K118" s="4"/>
      <c r="L118" s="4"/>
      <c r="M118" s="4"/>
      <c r="N118" s="4"/>
      <c r="O118" s="4"/>
      <c r="P118" s="4"/>
      <c r="Q118" s="4"/>
    </row>
    <row r="119" spans="1:17" x14ac:dyDescent="0.35">
      <c r="A119" s="4"/>
      <c r="B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35">
      <c r="A120" s="4"/>
      <c r="B120" s="4"/>
      <c r="J120" s="4"/>
      <c r="K120" s="4"/>
      <c r="L120" s="4"/>
      <c r="M120" s="4"/>
      <c r="N120" s="4"/>
      <c r="O120" s="4"/>
      <c r="P120" s="4"/>
      <c r="Q120" s="4"/>
    </row>
    <row r="121" spans="1:17" x14ac:dyDescent="0.35">
      <c r="A121" s="4"/>
      <c r="B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35">
      <c r="A122" s="4"/>
      <c r="B122" s="4"/>
      <c r="C122" s="4"/>
      <c r="D122" s="4"/>
      <c r="E122" s="1">
        <v>60</v>
      </c>
      <c r="F122" s="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x14ac:dyDescent="0.35">
      <c r="A123" s="4"/>
      <c r="B123" s="4"/>
      <c r="C123" s="4"/>
      <c r="D123" s="4"/>
      <c r="E123" s="1">
        <v>80</v>
      </c>
      <c r="F123" s="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21" x14ac:dyDescent="0.5">
      <c r="A124" s="4"/>
      <c r="B124" s="4"/>
      <c r="C124" s="5" t="s">
        <v>10</v>
      </c>
      <c r="D124" s="4"/>
      <c r="E124" s="1">
        <v>90</v>
      </c>
      <c r="F124" s="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x14ac:dyDescent="0.35">
      <c r="A125" s="4"/>
      <c r="B125" s="4"/>
      <c r="C125" s="4"/>
      <c r="D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35">
      <c r="A126" s="7"/>
      <c r="B126" s="4"/>
      <c r="C126" s="4"/>
      <c r="D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</sheetData>
  <mergeCells count="1">
    <mergeCell ref="L105:M10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BB2-B93E-4B70-AAB2-ADC17DBE2205}">
  <dimension ref="A1"/>
  <sheetViews>
    <sheetView zoomScale="80" workbookViewId="0">
      <selection activeCell="L11" sqref="L11"/>
    </sheetView>
  </sheetViews>
  <sheetFormatPr baseColWidth="10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HB</vt:lpstr>
      <vt:lpstr>2H</vt:lpstr>
      <vt:lpstr>2B</vt:lpstr>
      <vt:lpstr>Flex sensor</vt:lpstr>
      <vt:lpstr>Résistance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Lisoir</dc:creator>
  <cp:lastModifiedBy>Nina Alméras</cp:lastModifiedBy>
  <dcterms:created xsi:type="dcterms:W3CDTF">2023-04-24T11:39:05Z</dcterms:created>
  <dcterms:modified xsi:type="dcterms:W3CDTF">2023-05-02T13:12:37Z</dcterms:modified>
</cp:coreProperties>
</file>