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1\Downloads\"/>
    </mc:Choice>
  </mc:AlternateContent>
  <xr:revisionPtr revIDLastSave="0" documentId="8_{7FFC6B45-014E-4C87-A228-9F788819DD8B}" xr6:coauthVersionLast="47" xr6:coauthVersionMax="47" xr10:uidLastSave="{00000000-0000-0000-0000-000000000000}"/>
  <bookViews>
    <workbookView xWindow="-110" yWindow="-110" windowWidth="19420" windowHeight="10300" xr2:uid="{EE5CDEA4-5E8D-4FA7-9AB5-0DA69046311D}"/>
  </bookViews>
  <sheets>
    <sheet name="Tension" sheetId="1" r:id="rId1"/>
    <sheet name="Compression" sheetId="2" r:id="rId2"/>
    <sheet name="Flex senso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O24" i="1"/>
  <c r="O23" i="1"/>
  <c r="O22" i="1"/>
  <c r="O21" i="1"/>
  <c r="O20" i="1"/>
  <c r="O19" i="1"/>
  <c r="O18" i="1"/>
  <c r="N24" i="1"/>
  <c r="N23" i="1"/>
  <c r="N22" i="1"/>
  <c r="N21" i="1"/>
  <c r="N20" i="1"/>
  <c r="N19" i="1"/>
  <c r="N18" i="1"/>
  <c r="M24" i="1"/>
  <c r="M23" i="1"/>
  <c r="M22" i="1"/>
  <c r="M21" i="1"/>
  <c r="M20" i="1"/>
  <c r="M19" i="1"/>
  <c r="M18" i="1"/>
  <c r="L24" i="1"/>
  <c r="L23" i="1"/>
  <c r="L22" i="1"/>
  <c r="L21" i="1"/>
  <c r="L20" i="1"/>
  <c r="L19" i="1"/>
  <c r="L18" i="1"/>
  <c r="K24" i="1"/>
  <c r="K23" i="1"/>
  <c r="K22" i="1"/>
  <c r="K21" i="1"/>
  <c r="K20" i="1"/>
  <c r="K19" i="1"/>
  <c r="K18" i="1"/>
  <c r="K13" i="1"/>
  <c r="K12" i="1"/>
  <c r="K11" i="1"/>
  <c r="K10" i="1"/>
  <c r="K9" i="1"/>
  <c r="K8" i="1"/>
  <c r="K7" i="1"/>
  <c r="E7" i="3"/>
  <c r="E8" i="3"/>
  <c r="E9" i="3"/>
  <c r="E10" i="3"/>
  <c r="E11" i="3"/>
  <c r="E12" i="3"/>
  <c r="E6" i="3"/>
</calcChain>
</file>

<file path=xl/sharedStrings.xml><?xml version="1.0" encoding="utf-8"?>
<sst xmlns="http://schemas.openxmlformats.org/spreadsheetml/2006/main" count="48" uniqueCount="12">
  <si>
    <t>diamètre (mm)</t>
  </si>
  <si>
    <t>epaisseur (mm)</t>
  </si>
  <si>
    <t>R0 (Ω)</t>
  </si>
  <si>
    <t>2H</t>
  </si>
  <si>
    <t>2B</t>
  </si>
  <si>
    <t>HB</t>
  </si>
  <si>
    <t>6B</t>
  </si>
  <si>
    <t>déformation</t>
  </si>
  <si>
    <t>R (Ω)</t>
  </si>
  <si>
    <t>ΔR/R0 (%)</t>
  </si>
  <si>
    <t>ΔR/R0  (%)</t>
  </si>
  <si>
    <r>
      <t>R0 (</t>
    </r>
    <r>
      <rPr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</si>
</sst>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u="sng">
                <a:solidFill>
                  <a:schemeClr val="tx1"/>
                </a:solidFill>
              </a:rPr>
              <a:t>Graphique</a:t>
            </a:r>
            <a:r>
              <a:rPr lang="fr-FR" sz="1600" u="sng" baseline="0">
                <a:solidFill>
                  <a:schemeClr val="tx1"/>
                </a:solidFill>
              </a:rPr>
              <a:t> de la résistance relative en fonction de la déformation</a:t>
            </a:r>
          </a:p>
          <a:p>
            <a:pPr>
              <a:defRPr/>
            </a:pPr>
            <a:r>
              <a:rPr lang="fr-FR" sz="1600" u="sng" baseline="0">
                <a:solidFill>
                  <a:schemeClr val="tx1"/>
                </a:solidFill>
              </a:rPr>
              <a:t>en tension </a:t>
            </a:r>
            <a:endParaRPr lang="fr-FR" sz="1600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Tension!$K$18:$K$24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Tension!$L$18:$L$24</c:f>
              <c:numCache>
                <c:formatCode>General</c:formatCode>
                <c:ptCount val="7"/>
                <c:pt idx="0">
                  <c:v>15</c:v>
                </c:pt>
                <c:pt idx="1">
                  <c:v>-15</c:v>
                </c:pt>
                <c:pt idx="2">
                  <c:v>-30</c:v>
                </c:pt>
                <c:pt idx="3">
                  <c:v>-35</c:v>
                </c:pt>
                <c:pt idx="4">
                  <c:v>-45</c:v>
                </c:pt>
                <c:pt idx="5">
                  <c:v>-50</c:v>
                </c:pt>
                <c:pt idx="6">
                  <c:v>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F-4DC2-83B1-A429846D4D16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Tension!$K$18:$K$24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Tension!$M$18:$M$24</c:f>
              <c:numCache>
                <c:formatCode>General</c:formatCode>
                <c:ptCount val="7"/>
                <c:pt idx="0">
                  <c:v>140.89834515366431</c:v>
                </c:pt>
                <c:pt idx="1">
                  <c:v>139.24349881796689</c:v>
                </c:pt>
                <c:pt idx="2">
                  <c:v>126.95035460992908</c:v>
                </c:pt>
                <c:pt idx="3">
                  <c:v>82.033096926713938</c:v>
                </c:pt>
                <c:pt idx="4">
                  <c:v>34.751773049645394</c:v>
                </c:pt>
                <c:pt idx="5">
                  <c:v>8.7470449172576838</c:v>
                </c:pt>
                <c:pt idx="6">
                  <c:v>-10.16548463356974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F-4DC2-83B1-A429846D4D16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Tension!$K$18:$K$24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Tension!$N$18:$N$24</c:f>
              <c:numCache>
                <c:formatCode>General</c:formatCode>
                <c:ptCount val="7"/>
                <c:pt idx="0">
                  <c:v>6.145833333333333</c:v>
                </c:pt>
                <c:pt idx="1">
                  <c:v>4.1666666666666661</c:v>
                </c:pt>
                <c:pt idx="2">
                  <c:v>2.083333333333333</c:v>
                </c:pt>
                <c:pt idx="3">
                  <c:v>-4.375</c:v>
                </c:pt>
                <c:pt idx="4">
                  <c:v>-10.416666666666668</c:v>
                </c:pt>
                <c:pt idx="5">
                  <c:v>-30.208333333333332</c:v>
                </c:pt>
                <c:pt idx="6">
                  <c:v>-34.375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F-4DC2-83B1-A429846D4D16}"/>
            </c:ext>
          </c:extLst>
        </c:ser>
        <c:ser>
          <c:idx val="3"/>
          <c:order val="3"/>
          <c:tx>
            <c:v>6B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Tension!$K$18:$K$24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Tension!$O$18:$O$24</c:f>
              <c:numCache>
                <c:formatCode>General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6</c:v>
                </c:pt>
                <c:pt idx="3">
                  <c:v>-2</c:v>
                </c:pt>
                <c:pt idx="4">
                  <c:v>-6</c:v>
                </c:pt>
                <c:pt idx="5">
                  <c:v>-18</c:v>
                </c:pt>
                <c:pt idx="6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F-4DC2-83B1-A429846D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61487"/>
        <c:axId val="102650447"/>
      </c:scatterChart>
      <c:valAx>
        <c:axId val="102661487"/>
        <c:scaling>
          <c:orientation val="minMax"/>
          <c:min val="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000">
                    <a:solidFill>
                      <a:schemeClr val="tx1"/>
                    </a:solidFill>
                  </a:rPr>
                  <a:t>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0447"/>
        <c:crosses val="autoZero"/>
        <c:crossBetween val="midCat"/>
      </c:valAx>
      <c:valAx>
        <c:axId val="1026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solidFill>
                      <a:schemeClr val="tx1"/>
                    </a:solidFill>
                  </a:rPr>
                  <a:t>Δ</a:t>
                </a:r>
                <a:r>
                  <a:rPr lang="fr-FR" sz="1600">
                    <a:solidFill>
                      <a:schemeClr val="tx1"/>
                    </a:solidFill>
                  </a:rPr>
                  <a:t>R/R0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0" i="0" u="sng" strike="noStrike" kern="1200" spc="0" baseline="0">
                <a:solidFill>
                  <a:schemeClr val="tx1"/>
                </a:solidFill>
              </a:rPr>
              <a:t>Graphique de la résistance relative en fonction de la déformation en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Compression!$K$17:$K$23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Compression!$L$17:$L$23</c:f>
              <c:numCache>
                <c:formatCode>General</c:formatCode>
                <c:ptCount val="7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-20</c:v>
                </c:pt>
                <c:pt idx="4">
                  <c:v>5</c:v>
                </c:pt>
                <c:pt idx="5">
                  <c:v>55.000000000000007</c:v>
                </c:pt>
                <c:pt idx="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E-4173-88C4-BD6BE5204D22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Compression!$K$17:$K$23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Compression!$M$17:$M$23</c:f>
              <c:numCache>
                <c:formatCode>General</c:formatCode>
                <c:ptCount val="7"/>
                <c:pt idx="0">
                  <c:v>22.93144208037825</c:v>
                </c:pt>
                <c:pt idx="1">
                  <c:v>27.659574468085108</c:v>
                </c:pt>
                <c:pt idx="2">
                  <c:v>34.042553191489361</c:v>
                </c:pt>
                <c:pt idx="3">
                  <c:v>40.189125295508276</c:v>
                </c:pt>
                <c:pt idx="4">
                  <c:v>46.572104018912533</c:v>
                </c:pt>
                <c:pt idx="5">
                  <c:v>50.827423167848693</c:v>
                </c:pt>
                <c:pt idx="6">
                  <c:v>56.028368794326241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E-4173-88C4-BD6BE5204D22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Compression!$K$17:$K$23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Compression!$N$17:$N$23</c:f>
              <c:numCache>
                <c:formatCode>General</c:formatCode>
                <c:ptCount val="7"/>
                <c:pt idx="0">
                  <c:v>-18.229166666666664</c:v>
                </c:pt>
                <c:pt idx="1">
                  <c:v>-16.354166666666668</c:v>
                </c:pt>
                <c:pt idx="2">
                  <c:v>-15.625</c:v>
                </c:pt>
                <c:pt idx="3">
                  <c:v>-12.5</c:v>
                </c:pt>
                <c:pt idx="4">
                  <c:v>-11.5625</c:v>
                </c:pt>
                <c:pt idx="5">
                  <c:v>-10.104166666666666</c:v>
                </c:pt>
                <c:pt idx="6">
                  <c:v>-8.4375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9E-4173-88C4-BD6BE5204D22}"/>
            </c:ext>
          </c:extLst>
        </c:ser>
        <c:ser>
          <c:idx val="3"/>
          <c:order val="3"/>
          <c:tx>
            <c:v>6B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Compression!$K$17:$K$23</c:f>
              <c:numCache>
                <c:formatCode>General</c:formatCode>
                <c:ptCount val="7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  <c:pt idx="6">
                  <c:v>4.0000000000000001E-3</c:v>
                </c:pt>
              </c:numCache>
            </c:numRef>
          </c:xVal>
          <c:yVal>
            <c:numRef>
              <c:f>Compression!$O$17:$O$23</c:f>
              <c:numCache>
                <c:formatCode>General</c:formatCode>
                <c:ptCount val="7"/>
                <c:pt idx="0">
                  <c:v>-70</c:v>
                </c:pt>
                <c:pt idx="1">
                  <c:v>-60</c:v>
                </c:pt>
                <c:pt idx="2">
                  <c:v>-10</c:v>
                </c:pt>
                <c:pt idx="3">
                  <c:v>0</c:v>
                </c:pt>
                <c:pt idx="4">
                  <c:v>6</c:v>
                </c:pt>
                <c:pt idx="5">
                  <c:v>20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E-4173-88C4-BD6BE520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33071"/>
        <c:axId val="559906671"/>
      </c:scatterChart>
      <c:valAx>
        <c:axId val="5599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000" b="0" i="0" u="none" strike="noStrike" kern="1200" baseline="0">
                    <a:solidFill>
                      <a:schemeClr val="tx1"/>
                    </a:solidFill>
                  </a:rPr>
                  <a:t>ᵋ</a:t>
                </a:r>
                <a:endParaRPr lang="fr-FR" sz="4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906671"/>
        <c:crosses val="autoZero"/>
        <c:crossBetween val="midCat"/>
      </c:valAx>
      <c:valAx>
        <c:axId val="5599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0" i="0" u="none" strike="noStrike" kern="1200" baseline="0">
                    <a:solidFill>
                      <a:schemeClr val="tx1"/>
                    </a:solidFill>
                  </a:rPr>
                  <a:t>Δ</a:t>
                </a:r>
                <a:r>
                  <a:rPr lang="fr-FR" sz="1600" b="0" i="0" u="none" strike="noStrike" kern="1200" baseline="0">
                    <a:solidFill>
                      <a:schemeClr val="tx1"/>
                    </a:solidFill>
                  </a:rPr>
                  <a:t>R/R0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9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95250</xdr:rowOff>
    </xdr:from>
    <xdr:to>
      <xdr:col>2</xdr:col>
      <xdr:colOff>742950</xdr:colOff>
      <xdr:row>3</xdr:row>
      <xdr:rowOff>38100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4A2577E-4C03-47D1-9AC4-19727DC00A1C}"/>
            </a:ext>
          </a:extLst>
        </xdr:cNvPr>
        <xdr:cNvSpPr txBox="1"/>
      </xdr:nvSpPr>
      <xdr:spPr>
        <a:xfrm>
          <a:off x="228600" y="95250"/>
          <a:ext cx="2038350" cy="514350"/>
        </a:xfrm>
        <a:prstGeom prst="rect">
          <a:avLst/>
        </a:prstGeom>
        <a:solidFill>
          <a:srgbClr val="CC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Tension</a:t>
          </a:r>
        </a:p>
      </xdr:txBody>
    </xdr:sp>
    <xdr:clientData/>
  </xdr:twoCellAnchor>
  <xdr:twoCellAnchor>
    <xdr:from>
      <xdr:col>15</xdr:col>
      <xdr:colOff>676142</xdr:colOff>
      <xdr:row>5</xdr:row>
      <xdr:rowOff>0</xdr:rowOff>
    </xdr:from>
    <xdr:to>
      <xdr:col>20</xdr:col>
      <xdr:colOff>142876</xdr:colOff>
      <xdr:row>15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0184C84E-E271-40C1-A244-0D116760CBA3}"/>
                </a:ext>
              </a:extLst>
            </xdr:cNvPr>
            <xdr:cNvSpPr txBox="1"/>
          </xdr:nvSpPr>
          <xdr:spPr>
            <a:xfrm>
              <a:off x="12589100" y="912254"/>
              <a:ext cx="3437720" cy="1872132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endParaRPr lang="fr-FR" sz="1100"/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fr-F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é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𝑝𝑎𝑖𝑠𝑠𝑒𝑢𝑟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(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𝑚𝑚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𝑑𝑖𝑎𝑚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è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𝑡𝑟𝑒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𝑚𝑚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fr-FR" sz="20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0184C84E-E271-40C1-A244-0D116760CBA3}"/>
                </a:ext>
              </a:extLst>
            </xdr:cNvPr>
            <xdr:cNvSpPr txBox="1"/>
          </xdr:nvSpPr>
          <xdr:spPr>
            <a:xfrm>
              <a:off x="12589100" y="912254"/>
              <a:ext cx="3437720" cy="1872132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endParaRPr lang="fr-FR" sz="1100"/>
            </a:p>
            <a:p>
              <a:pPr/>
              <a:r>
                <a:rPr lang="fr-F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é𝑝𝑎𝑖𝑠𝑠𝑒𝑢𝑟 (𝑚𝑚)</a:t>
              </a:r>
              <a:r>
                <a:rPr lang="fr-FR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𝑑𝑖𝑎𝑚è𝑡𝑟𝑒 (𝑚𝑚))</a:t>
              </a:r>
              <a:endParaRPr lang="fr-FR" sz="2000"/>
            </a:p>
          </xdr:txBody>
        </xdr:sp>
      </mc:Fallback>
    </mc:AlternateContent>
    <xdr:clientData/>
  </xdr:twoCellAnchor>
  <xdr:twoCellAnchor>
    <xdr:from>
      <xdr:col>0</xdr:col>
      <xdr:colOff>171718</xdr:colOff>
      <xdr:row>12</xdr:row>
      <xdr:rowOff>128789</xdr:rowOff>
    </xdr:from>
    <xdr:to>
      <xdr:col>9</xdr:col>
      <xdr:colOff>493689</xdr:colOff>
      <xdr:row>39</xdr:row>
      <xdr:rowOff>137119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3557C9-0E7E-379C-4CD9-1105F2BC58B6}"/>
            </a:ext>
            <a:ext uri="{147F2762-F138-4A5C-976F-8EAC2B608ADB}">
              <a16:predDERef xmlns:a16="http://schemas.microsoft.com/office/drawing/2014/main" pred="{0184C84E-E271-40C1-A244-0D116760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64394</xdr:colOff>
      <xdr:row>17</xdr:row>
      <xdr:rowOff>85860</xdr:rowOff>
    </xdr:from>
    <xdr:to>
      <xdr:col>20</xdr:col>
      <xdr:colOff>32197</xdr:colOff>
      <xdr:row>23</xdr:row>
      <xdr:rowOff>53663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6D639D7-BAA2-4315-B4AE-26B43CA1CC01}"/>
                </a:ext>
              </a:extLst>
            </xdr:cNvPr>
            <xdr:cNvSpPr txBox="1"/>
          </xdr:nvSpPr>
          <xdr:spPr>
            <a:xfrm>
              <a:off x="12771549" y="3187522"/>
              <a:ext cx="3144592" cy="1062507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r>
                <a:rPr lang="fr-FR" sz="2000" b="0">
                  <a:ea typeface="Cambria Math" panose="02040503050406030204" pitchFamily="18" charset="0"/>
                </a:rPr>
                <a:t>       </a:t>
              </a:r>
              <a:r>
                <a:rPr lang="fr-FR" sz="2500" b="0">
                  <a:ea typeface="Cambria Math" panose="02040503050406030204" pitchFamily="18" charset="0"/>
                </a:rPr>
                <a:t>   </a:t>
              </a:r>
              <a:r>
                <a:rPr lang="el-GR" sz="2500" b="0">
                  <a:ea typeface="Cambria Math" panose="02040503050406030204" pitchFamily="18" charset="0"/>
                </a:rPr>
                <a:t>Δ</a:t>
              </a:r>
              <a:r>
                <a:rPr lang="fr-FR" sz="2500" b="0">
                  <a:ea typeface="Cambria Math" panose="02040503050406030204" pitchFamily="18" charset="0"/>
                </a:rPr>
                <a:t>R</a:t>
              </a:r>
              <a14:m>
                <m:oMath xmlns:m="http://schemas.openxmlformats.org/officeDocument/2006/math"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</m:t>
                  </m:r>
                </m:oMath>
              </a14:m>
              <a:endParaRPr lang="fr-FR" sz="25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6D639D7-BAA2-4315-B4AE-26B43CA1CC01}"/>
                </a:ext>
              </a:extLst>
            </xdr:cNvPr>
            <xdr:cNvSpPr txBox="1"/>
          </xdr:nvSpPr>
          <xdr:spPr>
            <a:xfrm>
              <a:off x="12771549" y="3187522"/>
              <a:ext cx="3144592" cy="1062507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pPr/>
              <a:r>
                <a:rPr lang="fr-FR" sz="2000" b="0">
                  <a:ea typeface="Cambria Math" panose="02040503050406030204" pitchFamily="18" charset="0"/>
                </a:rPr>
                <a:t>       </a:t>
              </a:r>
              <a:r>
                <a:rPr lang="fr-FR" sz="2500" b="0">
                  <a:ea typeface="Cambria Math" panose="02040503050406030204" pitchFamily="18" charset="0"/>
                </a:rPr>
                <a:t>   </a:t>
              </a:r>
              <a:r>
                <a:rPr lang="el-GR" sz="2500" b="0">
                  <a:ea typeface="Cambria Math" panose="02040503050406030204" pitchFamily="18" charset="0"/>
                </a:rPr>
                <a:t>Δ</a:t>
              </a:r>
              <a:r>
                <a:rPr lang="fr-FR" sz="2500" b="0">
                  <a:ea typeface="Cambria Math" panose="02040503050406030204" pitchFamily="18" charset="0"/>
                </a:rPr>
                <a:t>R</a:t>
              </a:r>
              <a:r>
                <a:rPr lang="fr-FR" sz="2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=𝑅−𝑅0</a:t>
              </a:r>
              <a:endParaRPr lang="fr-FR" sz="25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356886</xdr:colOff>
      <xdr:row>11</xdr:row>
      <xdr:rowOff>135038</xdr:rowOff>
    </xdr:from>
    <xdr:to>
      <xdr:col>9</xdr:col>
      <xdr:colOff>617317</xdr:colOff>
      <xdr:row>36</xdr:row>
      <xdr:rowOff>38582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26D100-7672-06DD-85E5-B91846AB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472632</xdr:colOff>
      <xdr:row>7</xdr:row>
      <xdr:rowOff>77164</xdr:rowOff>
    </xdr:from>
    <xdr:to>
      <xdr:col>19</xdr:col>
      <xdr:colOff>318304</xdr:colOff>
      <xdr:row>15</xdr:row>
      <xdr:rowOff>164866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E0990ED4-7990-4FA8-8A16-A290B0A2EA19}"/>
                </a:ext>
              </a:extLst>
            </xdr:cNvPr>
            <xdr:cNvSpPr txBox="1"/>
          </xdr:nvSpPr>
          <xdr:spPr>
            <a:xfrm>
              <a:off x="12336683" y="1360025"/>
              <a:ext cx="3009418" cy="1553828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fr-F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é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𝑝𝑎𝑖𝑠𝑠𝑒𝑢𝑟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(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𝑚𝑚</m:t>
                        </m:r>
                        <m:r>
                          <a:rPr lang="fr-FR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𝑑𝑖𝑎𝑚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è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𝑡𝑟𝑒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(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𝑚𝑚</m:t>
                        </m:r>
                        <m:r>
                          <a:rPr lang="fr-F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fr-FR" sz="20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E0990ED4-7990-4FA8-8A16-A290B0A2EA19}"/>
                </a:ext>
              </a:extLst>
            </xdr:cNvPr>
            <xdr:cNvSpPr txBox="1"/>
          </xdr:nvSpPr>
          <xdr:spPr>
            <a:xfrm>
              <a:off x="12336683" y="1360025"/>
              <a:ext cx="3009418" cy="1553828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pPr/>
              <a:r>
                <a:rPr lang="fr-F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é𝑝𝑎𝑖𝑠𝑠𝑒𝑢𝑟 (𝑚𝑚)</a:t>
              </a:r>
              <a:r>
                <a:rPr lang="fr-FR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𝑑𝑖𝑎𝑚è𝑡𝑟𝑒 (𝑚𝑚))</a:t>
              </a:r>
              <a:endParaRPr lang="fr-FR" sz="2000"/>
            </a:p>
          </xdr:txBody>
        </xdr:sp>
      </mc:Fallback>
    </mc:AlternateContent>
    <xdr:clientData/>
  </xdr:twoCellAnchor>
  <xdr:twoCellAnchor>
    <xdr:from>
      <xdr:col>0</xdr:col>
      <xdr:colOff>202557</xdr:colOff>
      <xdr:row>0</xdr:row>
      <xdr:rowOff>86810</xdr:rowOff>
    </xdr:from>
    <xdr:to>
      <xdr:col>2</xdr:col>
      <xdr:colOff>414760</xdr:colOff>
      <xdr:row>2</xdr:row>
      <xdr:rowOff>48227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5DA8369C-24E8-4C18-A0A3-CA813BAB10CB}"/>
            </a:ext>
          </a:extLst>
        </xdr:cNvPr>
        <xdr:cNvSpPr txBox="1"/>
      </xdr:nvSpPr>
      <xdr:spPr>
        <a:xfrm>
          <a:off x="202557" y="86810"/>
          <a:ext cx="1794076" cy="327949"/>
        </a:xfrm>
        <a:prstGeom prst="rect">
          <a:avLst/>
        </a:prstGeom>
        <a:solidFill>
          <a:srgbClr val="CCCC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Compression</a:t>
          </a:r>
        </a:p>
      </xdr:txBody>
    </xdr:sp>
    <xdr:clientData/>
  </xdr:twoCellAnchor>
  <xdr:twoCellAnchor>
    <xdr:from>
      <xdr:col>15</xdr:col>
      <xdr:colOff>578733</xdr:colOff>
      <xdr:row>18</xdr:row>
      <xdr:rowOff>125392</xdr:rowOff>
    </xdr:from>
    <xdr:to>
      <xdr:col>19</xdr:col>
      <xdr:colOff>231494</xdr:colOff>
      <xdr:row>24</xdr:row>
      <xdr:rowOff>78657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19D4323-728F-4F30-8D74-0FEECC6BDD8D}"/>
                </a:ext>
              </a:extLst>
            </xdr:cNvPr>
            <xdr:cNvSpPr txBox="1"/>
          </xdr:nvSpPr>
          <xdr:spPr>
            <a:xfrm>
              <a:off x="12442784" y="3424177"/>
              <a:ext cx="2816507" cy="1052860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r>
                <a:rPr lang="fr-FR" sz="2000" b="0">
                  <a:ea typeface="Cambria Math" panose="02040503050406030204" pitchFamily="18" charset="0"/>
                </a:rPr>
                <a:t>       </a:t>
              </a:r>
              <a:r>
                <a:rPr lang="fr-FR" sz="2500" b="0">
                  <a:ea typeface="Cambria Math" panose="02040503050406030204" pitchFamily="18" charset="0"/>
                </a:rPr>
                <a:t>   </a:t>
              </a:r>
              <a:r>
                <a:rPr lang="el-GR" sz="2500" b="0">
                  <a:ea typeface="Cambria Math" panose="02040503050406030204" pitchFamily="18" charset="0"/>
                </a:rPr>
                <a:t>Δ</a:t>
              </a:r>
              <a:r>
                <a:rPr lang="fr-FR" sz="2500" b="0">
                  <a:ea typeface="Cambria Math" panose="02040503050406030204" pitchFamily="18" charset="0"/>
                </a:rPr>
                <a:t>R</a:t>
              </a:r>
              <a14:m>
                <m:oMath xmlns:m="http://schemas.openxmlformats.org/officeDocument/2006/math"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lang="fr-FR" sz="25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</m:t>
                  </m:r>
                </m:oMath>
              </a14:m>
              <a:endParaRPr lang="fr-FR" sz="2500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A19D4323-728F-4F30-8D74-0FEECC6BDD8D}"/>
                </a:ext>
              </a:extLst>
            </xdr:cNvPr>
            <xdr:cNvSpPr txBox="1"/>
          </xdr:nvSpPr>
          <xdr:spPr>
            <a:xfrm>
              <a:off x="12442784" y="3424177"/>
              <a:ext cx="2816507" cy="1052860"/>
            </a:xfrm>
            <a:prstGeom prst="rect">
              <a:avLst/>
            </a:prstGeom>
            <a:solidFill>
              <a:srgbClr val="CCCC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fr-FR" sz="1100"/>
            </a:p>
            <a:p>
              <a:endParaRPr lang="fr-FR" sz="1100"/>
            </a:p>
            <a:p>
              <a:pPr/>
              <a:r>
                <a:rPr lang="fr-FR" sz="2000" b="0">
                  <a:ea typeface="Cambria Math" panose="02040503050406030204" pitchFamily="18" charset="0"/>
                </a:rPr>
                <a:t>       </a:t>
              </a:r>
              <a:r>
                <a:rPr lang="fr-FR" sz="2500" b="0">
                  <a:ea typeface="Cambria Math" panose="02040503050406030204" pitchFamily="18" charset="0"/>
                </a:rPr>
                <a:t>   </a:t>
              </a:r>
              <a:r>
                <a:rPr lang="el-GR" sz="2500" b="0">
                  <a:ea typeface="Cambria Math" panose="02040503050406030204" pitchFamily="18" charset="0"/>
                </a:rPr>
                <a:t>Δ</a:t>
              </a:r>
              <a:r>
                <a:rPr lang="fr-FR" sz="2500" b="0">
                  <a:ea typeface="Cambria Math" panose="02040503050406030204" pitchFamily="18" charset="0"/>
                </a:rPr>
                <a:t>R</a:t>
              </a:r>
              <a:r>
                <a:rPr lang="fr-FR" sz="25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=𝑅−𝑅0</a:t>
              </a:r>
              <a:endParaRPr lang="fr-FR" sz="25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AFE9-EBB5-4E5D-A73C-265122C9FCA2}">
  <dimension ref="B3:R37"/>
  <sheetViews>
    <sheetView tabSelected="1" zoomScale="71" workbookViewId="0">
      <selection activeCell="W22" sqref="W22"/>
    </sheetView>
  </sheetViews>
  <sheetFormatPr baseColWidth="10" defaultColWidth="11.453125" defaultRowHeight="14.5" x14ac:dyDescent="0.35"/>
  <sheetData>
    <row r="3" spans="2:15" x14ac:dyDescent="0.35">
      <c r="O3" s="1"/>
    </row>
    <row r="5" spans="2:15" x14ac:dyDescent="0.35">
      <c r="B5" s="2" t="s">
        <v>0</v>
      </c>
      <c r="C5" s="2" t="s">
        <v>1</v>
      </c>
      <c r="F5" s="2" t="s">
        <v>2</v>
      </c>
      <c r="L5" s="2" t="s">
        <v>3</v>
      </c>
      <c r="M5" s="2" t="s">
        <v>4</v>
      </c>
      <c r="N5" s="2" t="s">
        <v>5</v>
      </c>
      <c r="O5" s="2" t="s">
        <v>6</v>
      </c>
    </row>
    <row r="6" spans="2:15" x14ac:dyDescent="0.35">
      <c r="B6">
        <v>20</v>
      </c>
      <c r="C6">
        <v>0.2</v>
      </c>
      <c r="E6" s="2" t="s">
        <v>3</v>
      </c>
      <c r="F6">
        <v>20</v>
      </c>
      <c r="K6" s="2" t="s">
        <v>7</v>
      </c>
      <c r="L6" s="2" t="s">
        <v>8</v>
      </c>
      <c r="M6" s="2" t="s">
        <v>8</v>
      </c>
      <c r="N6" s="2" t="s">
        <v>8</v>
      </c>
      <c r="O6" s="2" t="s">
        <v>8</v>
      </c>
    </row>
    <row r="7" spans="2:15" x14ac:dyDescent="0.35">
      <c r="B7">
        <v>25</v>
      </c>
      <c r="C7">
        <v>0.2</v>
      </c>
      <c r="E7" s="2" t="s">
        <v>4</v>
      </c>
      <c r="F7">
        <v>423</v>
      </c>
      <c r="K7">
        <f>C6/B6</f>
        <v>0.01</v>
      </c>
      <c r="L7">
        <v>23</v>
      </c>
      <c r="M7">
        <v>1019</v>
      </c>
      <c r="N7">
        <v>1019</v>
      </c>
      <c r="O7">
        <v>59</v>
      </c>
    </row>
    <row r="8" spans="2:15" x14ac:dyDescent="0.35">
      <c r="B8">
        <v>30</v>
      </c>
      <c r="C8">
        <v>0.2</v>
      </c>
      <c r="E8" s="2" t="s">
        <v>5</v>
      </c>
      <c r="F8">
        <v>960</v>
      </c>
      <c r="K8">
        <f t="shared" ref="K8:K13" si="0">C7/B7</f>
        <v>8.0000000000000002E-3</v>
      </c>
      <c r="L8">
        <v>17</v>
      </c>
      <c r="M8">
        <v>1012</v>
      </c>
      <c r="N8">
        <v>1000</v>
      </c>
      <c r="O8">
        <v>53</v>
      </c>
    </row>
    <row r="9" spans="2:15" x14ac:dyDescent="0.35">
      <c r="B9">
        <v>35</v>
      </c>
      <c r="C9">
        <v>0.2</v>
      </c>
      <c r="E9" s="2" t="s">
        <v>6</v>
      </c>
      <c r="F9">
        <v>50</v>
      </c>
      <c r="K9">
        <f t="shared" si="0"/>
        <v>6.6666666666666671E-3</v>
      </c>
      <c r="L9">
        <v>14</v>
      </c>
      <c r="M9">
        <v>960</v>
      </c>
      <c r="N9">
        <v>980</v>
      </c>
      <c r="O9">
        <v>53</v>
      </c>
    </row>
    <row r="10" spans="2:15" x14ac:dyDescent="0.35">
      <c r="B10">
        <v>40</v>
      </c>
      <c r="C10">
        <v>0.2</v>
      </c>
      <c r="K10">
        <f t="shared" si="0"/>
        <v>5.7142857142857143E-3</v>
      </c>
      <c r="L10">
        <v>13</v>
      </c>
      <c r="M10">
        <v>770</v>
      </c>
      <c r="N10">
        <v>918</v>
      </c>
      <c r="O10">
        <v>49</v>
      </c>
    </row>
    <row r="11" spans="2:15" x14ac:dyDescent="0.35">
      <c r="B11">
        <v>45</v>
      </c>
      <c r="C11">
        <v>0.2</v>
      </c>
      <c r="K11">
        <f t="shared" si="0"/>
        <v>5.0000000000000001E-3</v>
      </c>
      <c r="L11">
        <v>11</v>
      </c>
      <c r="M11">
        <v>570</v>
      </c>
      <c r="N11">
        <v>860</v>
      </c>
      <c r="O11">
        <v>47</v>
      </c>
    </row>
    <row r="12" spans="2:15" x14ac:dyDescent="0.35">
      <c r="B12">
        <v>50</v>
      </c>
      <c r="C12">
        <v>0.2</v>
      </c>
      <c r="K12">
        <f t="shared" si="0"/>
        <v>4.4444444444444444E-3</v>
      </c>
      <c r="L12">
        <v>10</v>
      </c>
      <c r="M12">
        <v>460</v>
      </c>
      <c r="N12">
        <v>670</v>
      </c>
      <c r="O12">
        <v>41</v>
      </c>
    </row>
    <row r="13" spans="2:15" x14ac:dyDescent="0.35">
      <c r="K13">
        <f t="shared" si="0"/>
        <v>4.0000000000000001E-3</v>
      </c>
      <c r="L13">
        <v>5</v>
      </c>
      <c r="M13">
        <v>380</v>
      </c>
      <c r="N13">
        <v>630</v>
      </c>
      <c r="O13">
        <v>12</v>
      </c>
    </row>
    <row r="17" spans="11:15" x14ac:dyDescent="0.35">
      <c r="K17" s="2" t="s">
        <v>7</v>
      </c>
      <c r="L17" s="3" t="s">
        <v>9</v>
      </c>
      <c r="M17" s="2" t="s">
        <v>10</v>
      </c>
      <c r="N17" s="2" t="s">
        <v>10</v>
      </c>
      <c r="O17" s="2" t="s">
        <v>10</v>
      </c>
    </row>
    <row r="18" spans="11:15" x14ac:dyDescent="0.35">
      <c r="K18">
        <f>C6/B6</f>
        <v>0.01</v>
      </c>
      <c r="L18">
        <f t="shared" ref="L18:L24" si="1">((L7-20)/20)*100</f>
        <v>15</v>
      </c>
      <c r="M18">
        <f t="shared" ref="M18:M24" si="2">((M7-423)/423)*100</f>
        <v>140.89834515366431</v>
      </c>
      <c r="N18">
        <f t="shared" ref="N18:N24" si="3">((N7-960)/960)*100</f>
        <v>6.145833333333333</v>
      </c>
      <c r="O18">
        <f t="shared" ref="O18:O24" si="4">((O7-50)/50)*100</f>
        <v>18</v>
      </c>
    </row>
    <row r="19" spans="11:15" x14ac:dyDescent="0.35">
      <c r="K19">
        <f t="shared" ref="K19:K24" si="5">C7/B7</f>
        <v>8.0000000000000002E-3</v>
      </c>
      <c r="L19">
        <f t="shared" si="1"/>
        <v>-15</v>
      </c>
      <c r="M19">
        <f t="shared" si="2"/>
        <v>139.24349881796689</v>
      </c>
      <c r="N19">
        <f t="shared" si="3"/>
        <v>4.1666666666666661</v>
      </c>
      <c r="O19">
        <f t="shared" si="4"/>
        <v>6</v>
      </c>
    </row>
    <row r="20" spans="11:15" x14ac:dyDescent="0.35">
      <c r="K20">
        <f t="shared" si="5"/>
        <v>6.6666666666666671E-3</v>
      </c>
      <c r="L20">
        <f t="shared" si="1"/>
        <v>-30</v>
      </c>
      <c r="M20">
        <f t="shared" si="2"/>
        <v>126.95035460992908</v>
      </c>
      <c r="N20">
        <f t="shared" si="3"/>
        <v>2.083333333333333</v>
      </c>
      <c r="O20">
        <f t="shared" si="4"/>
        <v>6</v>
      </c>
    </row>
    <row r="21" spans="11:15" x14ac:dyDescent="0.35">
      <c r="K21">
        <f t="shared" si="5"/>
        <v>5.7142857142857143E-3</v>
      </c>
      <c r="L21">
        <f t="shared" si="1"/>
        <v>-35</v>
      </c>
      <c r="M21">
        <f t="shared" si="2"/>
        <v>82.033096926713938</v>
      </c>
      <c r="N21">
        <f t="shared" si="3"/>
        <v>-4.375</v>
      </c>
      <c r="O21">
        <f t="shared" si="4"/>
        <v>-2</v>
      </c>
    </row>
    <row r="22" spans="11:15" x14ac:dyDescent="0.35">
      <c r="K22">
        <f t="shared" si="5"/>
        <v>5.0000000000000001E-3</v>
      </c>
      <c r="L22">
        <f t="shared" si="1"/>
        <v>-45</v>
      </c>
      <c r="M22">
        <f t="shared" si="2"/>
        <v>34.751773049645394</v>
      </c>
      <c r="N22">
        <f t="shared" si="3"/>
        <v>-10.416666666666668</v>
      </c>
      <c r="O22">
        <f t="shared" si="4"/>
        <v>-6</v>
      </c>
    </row>
    <row r="23" spans="11:15" x14ac:dyDescent="0.35">
      <c r="K23">
        <f t="shared" si="5"/>
        <v>4.4444444444444444E-3</v>
      </c>
      <c r="L23">
        <f t="shared" si="1"/>
        <v>-50</v>
      </c>
      <c r="M23">
        <f t="shared" si="2"/>
        <v>8.7470449172576838</v>
      </c>
      <c r="N23">
        <f t="shared" si="3"/>
        <v>-30.208333333333332</v>
      </c>
      <c r="O23">
        <f t="shared" si="4"/>
        <v>-18</v>
      </c>
    </row>
    <row r="24" spans="11:15" x14ac:dyDescent="0.35">
      <c r="K24">
        <f t="shared" si="5"/>
        <v>4.0000000000000001E-3</v>
      </c>
      <c r="L24">
        <f t="shared" si="1"/>
        <v>-75</v>
      </c>
      <c r="M24">
        <f t="shared" si="2"/>
        <v>-10.16548463356974</v>
      </c>
      <c r="N24">
        <f t="shared" si="3"/>
        <v>-34.375</v>
      </c>
      <c r="O24">
        <f t="shared" si="4"/>
        <v>-76</v>
      </c>
    </row>
    <row r="27" spans="11:15" x14ac:dyDescent="0.35">
      <c r="L27" s="1"/>
    </row>
    <row r="35" spans="11:18" x14ac:dyDescent="0.35">
      <c r="R35" s="1"/>
    </row>
    <row r="37" spans="11:18" x14ac:dyDescent="0.35">
      <c r="K3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39B4-6CA6-4577-A3DB-246172CD10EA}">
  <dimension ref="B4:O23"/>
  <sheetViews>
    <sheetView topLeftCell="A12" zoomScale="79" zoomScaleNormal="109" workbookViewId="0">
      <selection activeCell="K27" sqref="K27"/>
    </sheetView>
  </sheetViews>
  <sheetFormatPr baseColWidth="10" defaultColWidth="11.453125" defaultRowHeight="14.5" x14ac:dyDescent="0.35"/>
  <sheetData>
    <row r="4" spans="2:15" x14ac:dyDescent="0.35">
      <c r="B4" s="2" t="s">
        <v>0</v>
      </c>
      <c r="C4" s="2" t="s">
        <v>1</v>
      </c>
      <c r="F4" s="2" t="s">
        <v>11</v>
      </c>
      <c r="L4" s="2" t="s">
        <v>3</v>
      </c>
      <c r="M4" s="2" t="s">
        <v>4</v>
      </c>
      <c r="N4" s="2" t="s">
        <v>5</v>
      </c>
      <c r="O4" s="2" t="s">
        <v>6</v>
      </c>
    </row>
    <row r="5" spans="2:15" x14ac:dyDescent="0.35">
      <c r="B5">
        <v>20</v>
      </c>
      <c r="C5">
        <v>0.2</v>
      </c>
      <c r="E5" s="2" t="s">
        <v>3</v>
      </c>
      <c r="F5">
        <v>20</v>
      </c>
      <c r="K5" s="2" t="s">
        <v>7</v>
      </c>
      <c r="L5" s="2" t="s">
        <v>8</v>
      </c>
      <c r="M5" s="2" t="s">
        <v>8</v>
      </c>
      <c r="N5" s="2" t="s">
        <v>8</v>
      </c>
      <c r="O5" s="2" t="s">
        <v>8</v>
      </c>
    </row>
    <row r="6" spans="2:15" x14ac:dyDescent="0.35">
      <c r="B6">
        <v>25</v>
      </c>
      <c r="C6">
        <v>0.2</v>
      </c>
      <c r="E6" s="2" t="s">
        <v>4</v>
      </c>
      <c r="F6">
        <v>423</v>
      </c>
      <c r="K6" s="2">
        <f>C5/B5</f>
        <v>0.01</v>
      </c>
      <c r="L6">
        <v>12</v>
      </c>
      <c r="M6">
        <v>520</v>
      </c>
      <c r="N6">
        <v>785</v>
      </c>
      <c r="O6">
        <v>15</v>
      </c>
    </row>
    <row r="7" spans="2:15" x14ac:dyDescent="0.35">
      <c r="B7">
        <v>30</v>
      </c>
      <c r="C7">
        <v>0.2</v>
      </c>
      <c r="E7" s="2" t="s">
        <v>5</v>
      </c>
      <c r="F7">
        <v>960</v>
      </c>
      <c r="K7" s="2">
        <f t="shared" ref="K7:K12" si="0">C6/B6</f>
        <v>8.0000000000000002E-3</v>
      </c>
      <c r="L7">
        <v>13</v>
      </c>
      <c r="M7">
        <v>540</v>
      </c>
      <c r="N7">
        <v>803</v>
      </c>
      <c r="O7">
        <v>20</v>
      </c>
    </row>
    <row r="8" spans="2:15" x14ac:dyDescent="0.35">
      <c r="B8">
        <v>35</v>
      </c>
      <c r="C8">
        <v>0.2</v>
      </c>
      <c r="E8" s="2" t="s">
        <v>6</v>
      </c>
      <c r="F8">
        <v>50</v>
      </c>
      <c r="K8" s="2">
        <f t="shared" si="0"/>
        <v>6.6666666666666671E-3</v>
      </c>
      <c r="L8">
        <v>14</v>
      </c>
      <c r="M8">
        <v>567</v>
      </c>
      <c r="N8">
        <v>810</v>
      </c>
      <c r="O8">
        <v>45</v>
      </c>
    </row>
    <row r="9" spans="2:15" x14ac:dyDescent="0.35">
      <c r="B9">
        <v>40</v>
      </c>
      <c r="C9">
        <v>0.2</v>
      </c>
      <c r="K9" s="2">
        <f t="shared" si="0"/>
        <v>5.7142857142857143E-3</v>
      </c>
      <c r="L9">
        <v>16</v>
      </c>
      <c r="M9">
        <v>593</v>
      </c>
      <c r="N9">
        <v>840</v>
      </c>
      <c r="O9">
        <v>50</v>
      </c>
    </row>
    <row r="10" spans="2:15" x14ac:dyDescent="0.35">
      <c r="B10">
        <v>45</v>
      </c>
      <c r="C10">
        <v>0.2</v>
      </c>
      <c r="K10" s="2">
        <f t="shared" si="0"/>
        <v>5.0000000000000001E-3</v>
      </c>
      <c r="L10">
        <v>21</v>
      </c>
      <c r="M10">
        <v>620</v>
      </c>
      <c r="N10">
        <v>849</v>
      </c>
      <c r="O10">
        <v>53</v>
      </c>
    </row>
    <row r="11" spans="2:15" x14ac:dyDescent="0.35">
      <c r="B11">
        <v>50</v>
      </c>
      <c r="C11">
        <v>0.2</v>
      </c>
      <c r="K11" s="2">
        <f t="shared" si="0"/>
        <v>4.4444444444444444E-3</v>
      </c>
      <c r="L11">
        <v>31</v>
      </c>
      <c r="M11">
        <v>638</v>
      </c>
      <c r="N11">
        <v>863</v>
      </c>
      <c r="O11">
        <v>60</v>
      </c>
    </row>
    <row r="12" spans="2:15" x14ac:dyDescent="0.35">
      <c r="K12" s="2">
        <f t="shared" si="0"/>
        <v>4.0000000000000001E-3</v>
      </c>
      <c r="L12">
        <v>35</v>
      </c>
      <c r="M12">
        <v>660</v>
      </c>
      <c r="N12">
        <v>879</v>
      </c>
      <c r="O12">
        <v>60</v>
      </c>
    </row>
    <row r="16" spans="2:15" x14ac:dyDescent="0.35">
      <c r="K16" s="2" t="s">
        <v>7</v>
      </c>
      <c r="L16" s="3" t="s">
        <v>9</v>
      </c>
      <c r="M16" s="2" t="s">
        <v>10</v>
      </c>
      <c r="N16" s="2" t="s">
        <v>10</v>
      </c>
      <c r="O16" s="2" t="s">
        <v>10</v>
      </c>
    </row>
    <row r="17" spans="11:15" x14ac:dyDescent="0.35">
      <c r="K17" s="2">
        <f>C5/B5</f>
        <v>0.01</v>
      </c>
      <c r="L17">
        <f>((L6-20)/20)*100</f>
        <v>-40</v>
      </c>
      <c r="M17">
        <f>((M6-423)/423)*100</f>
        <v>22.93144208037825</v>
      </c>
      <c r="N17">
        <f>((N6-960)/960)*100</f>
        <v>-18.229166666666664</v>
      </c>
      <c r="O17">
        <f>((O6-50)/50)*100</f>
        <v>-70</v>
      </c>
    </row>
    <row r="18" spans="11:15" x14ac:dyDescent="0.35">
      <c r="K18" s="2">
        <f t="shared" ref="K18:K23" si="1">C6/B6</f>
        <v>8.0000000000000002E-3</v>
      </c>
      <c r="L18">
        <f t="shared" ref="L18:L23" si="2">((L7-20)/20)*100</f>
        <v>-35</v>
      </c>
      <c r="M18">
        <f t="shared" ref="M18:M23" si="3">((M7-423)/423)*100</f>
        <v>27.659574468085108</v>
      </c>
      <c r="N18">
        <f t="shared" ref="N18:N23" si="4">((N7-960)/960)*100</f>
        <v>-16.354166666666668</v>
      </c>
      <c r="O18">
        <f t="shared" ref="O18:O23" si="5">((O7-50)/50)*100</f>
        <v>-60</v>
      </c>
    </row>
    <row r="19" spans="11:15" x14ac:dyDescent="0.35">
      <c r="K19" s="2">
        <f t="shared" si="1"/>
        <v>6.6666666666666671E-3</v>
      </c>
      <c r="L19">
        <f t="shared" si="2"/>
        <v>-30</v>
      </c>
      <c r="M19">
        <f t="shared" si="3"/>
        <v>34.042553191489361</v>
      </c>
      <c r="N19">
        <f t="shared" si="4"/>
        <v>-15.625</v>
      </c>
      <c r="O19">
        <f t="shared" si="5"/>
        <v>-10</v>
      </c>
    </row>
    <row r="20" spans="11:15" x14ac:dyDescent="0.35">
      <c r="K20" s="2">
        <f t="shared" si="1"/>
        <v>5.7142857142857143E-3</v>
      </c>
      <c r="L20">
        <f t="shared" si="2"/>
        <v>-20</v>
      </c>
      <c r="M20">
        <f t="shared" si="3"/>
        <v>40.189125295508276</v>
      </c>
      <c r="N20">
        <f t="shared" si="4"/>
        <v>-12.5</v>
      </c>
      <c r="O20">
        <f t="shared" si="5"/>
        <v>0</v>
      </c>
    </row>
    <row r="21" spans="11:15" x14ac:dyDescent="0.35">
      <c r="K21" s="2">
        <f t="shared" si="1"/>
        <v>5.0000000000000001E-3</v>
      </c>
      <c r="L21">
        <f t="shared" si="2"/>
        <v>5</v>
      </c>
      <c r="M21">
        <f t="shared" si="3"/>
        <v>46.572104018912533</v>
      </c>
      <c r="N21">
        <f t="shared" si="4"/>
        <v>-11.5625</v>
      </c>
      <c r="O21">
        <f t="shared" si="5"/>
        <v>6</v>
      </c>
    </row>
    <row r="22" spans="11:15" x14ac:dyDescent="0.35">
      <c r="K22" s="2">
        <f t="shared" si="1"/>
        <v>4.4444444444444444E-3</v>
      </c>
      <c r="L22">
        <f t="shared" si="2"/>
        <v>55.000000000000007</v>
      </c>
      <c r="M22">
        <f t="shared" si="3"/>
        <v>50.827423167848693</v>
      </c>
      <c r="N22">
        <f t="shared" si="4"/>
        <v>-10.104166666666666</v>
      </c>
      <c r="O22">
        <f t="shared" si="5"/>
        <v>20</v>
      </c>
    </row>
    <row r="23" spans="11:15" x14ac:dyDescent="0.35">
      <c r="K23" s="2">
        <f t="shared" si="1"/>
        <v>4.0000000000000001E-3</v>
      </c>
      <c r="L23">
        <f t="shared" si="2"/>
        <v>75</v>
      </c>
      <c r="M23">
        <f t="shared" si="3"/>
        <v>56.028368794326241</v>
      </c>
      <c r="N23">
        <f t="shared" si="4"/>
        <v>-8.4375</v>
      </c>
      <c r="O23">
        <f t="shared" si="5"/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E2A1-5467-42AD-BEBA-9634A763034C}">
  <dimension ref="B5:G12"/>
  <sheetViews>
    <sheetView workbookViewId="0">
      <selection activeCell="G10" sqref="G10"/>
    </sheetView>
  </sheetViews>
  <sheetFormatPr baseColWidth="10" defaultColWidth="11.453125" defaultRowHeight="14.5" x14ac:dyDescent="0.35"/>
  <sheetData>
    <row r="5" spans="2:7" x14ac:dyDescent="0.35">
      <c r="B5" t="s">
        <v>0</v>
      </c>
      <c r="C5" t="s">
        <v>1</v>
      </c>
      <c r="D5" t="s">
        <v>2</v>
      </c>
      <c r="E5" t="s">
        <v>7</v>
      </c>
      <c r="F5" t="s">
        <v>8</v>
      </c>
      <c r="G5" t="s">
        <v>9</v>
      </c>
    </row>
    <row r="6" spans="2:7" x14ac:dyDescent="0.35">
      <c r="B6">
        <v>20</v>
      </c>
      <c r="C6">
        <v>0.5</v>
      </c>
      <c r="E6">
        <f>C6/B6</f>
        <v>2.5000000000000001E-2</v>
      </c>
    </row>
    <row r="7" spans="2:7" x14ac:dyDescent="0.35">
      <c r="B7">
        <v>25</v>
      </c>
      <c r="C7">
        <v>0.5</v>
      </c>
      <c r="E7">
        <f t="shared" ref="E7:E12" si="0">C7/B7</f>
        <v>0.02</v>
      </c>
    </row>
    <row r="8" spans="2:7" x14ac:dyDescent="0.35">
      <c r="B8">
        <v>30</v>
      </c>
      <c r="C8">
        <v>0.5</v>
      </c>
      <c r="E8">
        <f t="shared" si="0"/>
        <v>1.6666666666666666E-2</v>
      </c>
    </row>
    <row r="9" spans="2:7" x14ac:dyDescent="0.35">
      <c r="B9">
        <v>35</v>
      </c>
      <c r="C9">
        <v>0.5</v>
      </c>
      <c r="E9">
        <f t="shared" si="0"/>
        <v>1.4285714285714285E-2</v>
      </c>
    </row>
    <row r="10" spans="2:7" x14ac:dyDescent="0.35">
      <c r="B10">
        <v>40</v>
      </c>
      <c r="C10">
        <v>0.5</v>
      </c>
      <c r="E10">
        <f t="shared" si="0"/>
        <v>1.2500000000000001E-2</v>
      </c>
    </row>
    <row r="11" spans="2:7" x14ac:dyDescent="0.35">
      <c r="B11">
        <v>45</v>
      </c>
      <c r="C11">
        <v>0.5</v>
      </c>
      <c r="E11">
        <f t="shared" si="0"/>
        <v>1.1111111111111112E-2</v>
      </c>
    </row>
    <row r="12" spans="2:7" x14ac:dyDescent="0.35">
      <c r="B12">
        <v>50</v>
      </c>
      <c r="C12">
        <v>0.5</v>
      </c>
      <c r="E12">
        <f t="shared" si="0"/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fa518b-6c92-4f9f-a2e2-252d51b2a33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F5130A85AC854B858FC312D897CC36" ma:contentTypeVersion="8" ma:contentTypeDescription="Crée un document." ma:contentTypeScope="" ma:versionID="28c36590ef21dcfb16e5271eeea6932d">
  <xsd:schema xmlns:xsd="http://www.w3.org/2001/XMLSchema" xmlns:xs="http://www.w3.org/2001/XMLSchema" xmlns:p="http://schemas.microsoft.com/office/2006/metadata/properties" xmlns:ns3="abfa518b-6c92-4f9f-a2e2-252d51b2a33c" xmlns:ns4="7e8076cc-08ed-4420-9aad-eb83dd030ccd" targetNamespace="http://schemas.microsoft.com/office/2006/metadata/properties" ma:root="true" ma:fieldsID="a53e50cfc009383d32d1af5aca64872d" ns3:_="" ns4:_="">
    <xsd:import namespace="abfa518b-6c92-4f9f-a2e2-252d51b2a33c"/>
    <xsd:import namespace="7e8076cc-08ed-4420-9aad-eb83dd030cc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a518b-6c92-4f9f-a2e2-252d51b2a33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076cc-08ed-4420-9aad-eb83dd030cc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20141-378A-430A-9E2B-1D1F6966E337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abfa518b-6c92-4f9f-a2e2-252d51b2a33c"/>
    <ds:schemaRef ds:uri="7e8076cc-08ed-4420-9aad-eb83dd030cc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9CAD9D-7E3D-4E75-9BA0-9A4FB2AE40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407A50-B715-4615-92A9-75046C4AF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fa518b-6c92-4f9f-a2e2-252d51b2a33c"/>
    <ds:schemaRef ds:uri="7e8076cc-08ed-4420-9aad-eb83dd030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Tension</vt:lpstr>
      <vt:lpstr>Compression</vt:lpstr>
      <vt:lpstr>Flex 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 Manent</dc:creator>
  <cp:keywords/>
  <dc:description/>
  <cp:lastModifiedBy>Eva MANENT</cp:lastModifiedBy>
  <cp:revision/>
  <dcterms:created xsi:type="dcterms:W3CDTF">2024-04-18T13:04:51Z</dcterms:created>
  <dcterms:modified xsi:type="dcterms:W3CDTF">2024-06-06T11:24:08Z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0x0101005DF5130A85AC854B858FC312D897CC36</vt:lpwstr>
  </property>
</Properties>
</file>