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96fece5f6475ce4/INSA/4GP/Git/2023-2024-LEROI-FABRE/Résultats expérimentaux/"/>
    </mc:Choice>
  </mc:AlternateContent>
  <xr:revisionPtr revIDLastSave="220" documentId="8_{51F33E1C-E023-4E62-A0CF-A20C48241FA6}" xr6:coauthVersionLast="47" xr6:coauthVersionMax="47" xr10:uidLastSave="{B6EE3CCD-FA6D-4213-9037-4A58C5F3F17A}"/>
  <bookViews>
    <workbookView xWindow="-110" yWindow="-110" windowWidth="19420" windowHeight="11500" xr2:uid="{4F71826C-A919-4064-B0D6-2EF0B44262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1" i="1"/>
  <c r="P12" i="1"/>
  <c r="P13" i="1"/>
  <c r="P14" i="1"/>
  <c r="P15" i="1"/>
  <c r="P16" i="1"/>
  <c r="P2" i="1"/>
  <c r="I20" i="1"/>
  <c r="I3" i="1"/>
  <c r="I4" i="1"/>
  <c r="I21" i="1" s="1"/>
  <c r="I5" i="1"/>
  <c r="I6" i="1"/>
  <c r="I7" i="1"/>
  <c r="I8" i="1"/>
  <c r="I9" i="1"/>
  <c r="J3" i="1"/>
  <c r="J20" i="1" s="1"/>
  <c r="J4" i="1"/>
  <c r="J21" i="1" s="1"/>
  <c r="J5" i="1"/>
  <c r="J6" i="1"/>
  <c r="J7" i="1"/>
  <c r="J8" i="1"/>
  <c r="J9" i="1"/>
  <c r="K3" i="1"/>
  <c r="K20" i="1" s="1"/>
  <c r="K4" i="1"/>
  <c r="K5" i="1"/>
  <c r="K22" i="1" s="1"/>
  <c r="K6" i="1"/>
  <c r="K23" i="1" s="1"/>
  <c r="K7" i="1"/>
  <c r="K24" i="1" s="1"/>
  <c r="K8" i="1"/>
  <c r="K25" i="1" s="1"/>
  <c r="K9" i="1"/>
  <c r="K26" i="1" s="1"/>
  <c r="L3" i="1"/>
  <c r="L4" i="1"/>
  <c r="L21" i="1" s="1"/>
  <c r="L5" i="1"/>
  <c r="L22" i="1" s="1"/>
  <c r="L6" i="1"/>
  <c r="L7" i="1"/>
  <c r="L8" i="1"/>
  <c r="L9" i="1"/>
  <c r="I10" i="1"/>
  <c r="L23" i="1"/>
  <c r="L24" i="1"/>
  <c r="L25" i="1"/>
  <c r="L26" i="1"/>
  <c r="L20" i="1"/>
  <c r="K21" i="1"/>
  <c r="J23" i="1"/>
  <c r="J24" i="1"/>
  <c r="J25" i="1"/>
  <c r="J26" i="1"/>
  <c r="I23" i="1"/>
  <c r="L28" i="1"/>
  <c r="L29" i="1"/>
  <c r="L30" i="1"/>
  <c r="L31" i="1"/>
  <c r="L32" i="1"/>
  <c r="L33" i="1"/>
  <c r="L34" i="1"/>
  <c r="J22" i="1"/>
  <c r="J28" i="1"/>
  <c r="J29" i="1"/>
  <c r="J30" i="1"/>
  <c r="J31" i="1"/>
  <c r="J32" i="1"/>
  <c r="J33" i="1"/>
  <c r="J34" i="1"/>
  <c r="I22" i="1"/>
  <c r="I24" i="1"/>
  <c r="I25" i="1"/>
  <c r="I26" i="1"/>
  <c r="I28" i="1"/>
  <c r="I29" i="1"/>
  <c r="I30" i="1"/>
  <c r="I31" i="1"/>
  <c r="I32" i="1"/>
  <c r="I33" i="1"/>
  <c r="I34" i="1"/>
  <c r="L11" i="1"/>
  <c r="L12" i="1"/>
  <c r="L13" i="1"/>
  <c r="L14" i="1"/>
  <c r="L15" i="1"/>
  <c r="L16" i="1"/>
  <c r="L10" i="1"/>
  <c r="K11" i="1"/>
  <c r="K29" i="1" s="1"/>
  <c r="K12" i="1"/>
  <c r="K30" i="1" s="1"/>
  <c r="K13" i="1"/>
  <c r="K31" i="1" s="1"/>
  <c r="K14" i="1"/>
  <c r="K32" i="1" s="1"/>
  <c r="K15" i="1"/>
  <c r="K33" i="1" s="1"/>
  <c r="K16" i="1"/>
  <c r="K34" i="1" s="1"/>
  <c r="K10" i="1"/>
  <c r="K28" i="1" s="1"/>
  <c r="J10" i="1"/>
  <c r="J11" i="1"/>
  <c r="J12" i="1"/>
  <c r="J13" i="1"/>
  <c r="J14" i="1"/>
  <c r="J15" i="1"/>
  <c r="J16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<sst xmlns="http://schemas.openxmlformats.org/spreadsheetml/2006/main" count="24" uniqueCount="18">
  <si>
    <t>Compression</t>
  </si>
  <si>
    <t>Extension</t>
  </si>
  <si>
    <t>Diamètre (cm)</t>
  </si>
  <si>
    <t>3H (Mohm)</t>
  </si>
  <si>
    <t>2H (Mohm)</t>
  </si>
  <si>
    <t>HB2 (Mohm)</t>
  </si>
  <si>
    <t>B (Mohm)</t>
  </si>
  <si>
    <t>R2 (Ohm)</t>
  </si>
  <si>
    <t>DeltaR/R0</t>
  </si>
  <si>
    <t>Repos ext</t>
  </si>
  <si>
    <t>Repos comp</t>
  </si>
  <si>
    <t>Déformation</t>
  </si>
  <si>
    <t xml:space="preserve">Déformation </t>
  </si>
  <si>
    <t>Epaisseur feuille</t>
  </si>
  <si>
    <t>3H</t>
  </si>
  <si>
    <t>2H</t>
  </si>
  <si>
    <t>HB2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</si>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</sst>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7-4F29-A337-5AB2C4BF5EAD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7-4F29-A337-5AB2C4BF5EAD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7-4F29-A337-5AB2C4BF5EAD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27-4F29-A337-5AB2C4BF5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4629-9550-B54B1EEF285C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8-4629-9550-B54B1EEF285C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8-4629-9550-B54B1EEF285C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8-4629-9550-B54B1EEF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en Compression</a:t>
            </a:r>
          </a:p>
        </c:rich>
      </c:tx>
      <c:layout>
        <c:manualLayout>
          <c:xMode val="edge"/>
          <c:yMode val="edge"/>
          <c:x val="0.39619174331006313"/>
          <c:y val="2.5573678078229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78395932821042"/>
          <c:y val="0.27142105668527716"/>
          <c:w val="0.80786918127423435"/>
          <c:h val="0.410863462732842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Feuil1!$I$20:$I$27</c:f>
              <c:numCache>
                <c:formatCode>General</c:formatCode>
                <c:ptCount val="8"/>
                <c:pt idx="0">
                  <c:v>-32</c:v>
                </c:pt>
                <c:pt idx="1">
                  <c:v>-28.000000000000004</c:v>
                </c:pt>
                <c:pt idx="2">
                  <c:v>-23.200000000000003</c:v>
                </c:pt>
                <c:pt idx="3">
                  <c:v>-18.399999999999999</c:v>
                </c:pt>
                <c:pt idx="4">
                  <c:v>-14.399999999999999</c:v>
                </c:pt>
                <c:pt idx="5">
                  <c:v>-12.8</c:v>
                </c:pt>
                <c:pt idx="6">
                  <c:v>-8.7999999999999989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0F-466B-ADC7-F7C0680C37C0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Feuil1!$J$20:$J$27</c:f>
              <c:numCache>
                <c:formatCode>General</c:formatCode>
                <c:ptCount val="8"/>
                <c:pt idx="0">
                  <c:v>-14.222222222222221</c:v>
                </c:pt>
                <c:pt idx="1">
                  <c:v>-11.555555555555555</c:v>
                </c:pt>
                <c:pt idx="2">
                  <c:v>-9.5555555555555554</c:v>
                </c:pt>
                <c:pt idx="3">
                  <c:v>-7.1111111111111107</c:v>
                </c:pt>
                <c:pt idx="4">
                  <c:v>-5.1111111111111116</c:v>
                </c:pt>
                <c:pt idx="5">
                  <c:v>-4.2222222222222223</c:v>
                </c:pt>
                <c:pt idx="6">
                  <c:v>-2.4444444444444446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0F-466B-ADC7-F7C0680C37C0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Feuil1!$K$20:$K$27</c:f>
              <c:numCache>
                <c:formatCode>General</c:formatCode>
                <c:ptCount val="8"/>
                <c:pt idx="0">
                  <c:v>-29.166666666666668</c:v>
                </c:pt>
                <c:pt idx="1">
                  <c:v>-20.999999999999996</c:v>
                </c:pt>
                <c:pt idx="2">
                  <c:v>-17.083333333333339</c:v>
                </c:pt>
                <c:pt idx="3">
                  <c:v>-15.708333333333332</c:v>
                </c:pt>
                <c:pt idx="4">
                  <c:v>-8.3333333333333321</c:v>
                </c:pt>
                <c:pt idx="5">
                  <c:v>-6.25</c:v>
                </c:pt>
                <c:pt idx="6">
                  <c:v>-4.2499999999999982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F-466B-ADC7-F7C0680C37C0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Feuil1!$G$20:$G$27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Feuil1!$L$20:$L$27</c:f>
              <c:numCache>
                <c:formatCode>General</c:formatCode>
                <c:ptCount val="8"/>
                <c:pt idx="0">
                  <c:v>-28.666666666666664</c:v>
                </c:pt>
                <c:pt idx="1">
                  <c:v>-26.666666666666661</c:v>
                </c:pt>
                <c:pt idx="2">
                  <c:v>-24.000000000000007</c:v>
                </c:pt>
                <c:pt idx="3">
                  <c:v>-22.000000000000007</c:v>
                </c:pt>
                <c:pt idx="4">
                  <c:v>-19.333333333333336</c:v>
                </c:pt>
                <c:pt idx="5">
                  <c:v>-18.000000000000004</c:v>
                </c:pt>
                <c:pt idx="6">
                  <c:v>-16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F-466B-ADC7-F7C0680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92144"/>
        <c:axId val="124884032"/>
      </c:scatterChart>
      <c:valAx>
        <c:axId val="15066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layout>
            <c:manualLayout>
              <c:xMode val="edge"/>
              <c:yMode val="edge"/>
              <c:x val="0.43405212691302331"/>
              <c:y val="0.13947386964565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884032"/>
        <c:crosses val="autoZero"/>
        <c:crossBetween val="midCat"/>
      </c:valAx>
      <c:valAx>
        <c:axId val="124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669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Feuil1!$I$19</c:f>
              <c:strCache>
                <c:ptCount val="1"/>
                <c:pt idx="0">
                  <c:v>3H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Feuil1!$I$28:$I$35</c:f>
              <c:numCache>
                <c:formatCode>General</c:formatCode>
                <c:ptCount val="8"/>
                <c:pt idx="0">
                  <c:v>34.4</c:v>
                </c:pt>
                <c:pt idx="1">
                  <c:v>29.599999999999998</c:v>
                </c:pt>
                <c:pt idx="2">
                  <c:v>23.200000000000003</c:v>
                </c:pt>
                <c:pt idx="3">
                  <c:v>20</c:v>
                </c:pt>
                <c:pt idx="4">
                  <c:v>14.399999999999999</c:v>
                </c:pt>
                <c:pt idx="5">
                  <c:v>8.7999999999999989</c:v>
                </c:pt>
                <c:pt idx="6">
                  <c:v>5.6000000000000005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1-4941-B8BF-87D809DBC74A}"/>
            </c:ext>
          </c:extLst>
        </c:ser>
        <c:ser>
          <c:idx val="1"/>
          <c:order val="1"/>
          <c:tx>
            <c:strRef>
              <c:f>Feuil1!$J$19</c:f>
              <c:strCache>
                <c:ptCount val="1"/>
                <c:pt idx="0">
                  <c:v>2H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Feuil1!$J$28:$J$35</c:f>
              <c:numCache>
                <c:formatCode>General</c:formatCode>
                <c:ptCount val="8"/>
                <c:pt idx="0">
                  <c:v>18</c:v>
                </c:pt>
                <c:pt idx="1">
                  <c:v>15.4</c:v>
                </c:pt>
                <c:pt idx="2">
                  <c:v>12</c:v>
                </c:pt>
                <c:pt idx="3">
                  <c:v>10.4</c:v>
                </c:pt>
                <c:pt idx="4">
                  <c:v>7.8</c:v>
                </c:pt>
                <c:pt idx="5">
                  <c:v>5</c:v>
                </c:pt>
                <c:pt idx="6">
                  <c:v>3.8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71-4941-B8BF-87D809DBC74A}"/>
            </c:ext>
          </c:extLst>
        </c:ser>
        <c:ser>
          <c:idx val="2"/>
          <c:order val="2"/>
          <c:tx>
            <c:strRef>
              <c:f>Feuil1!$K$19</c:f>
              <c:strCache>
                <c:ptCount val="1"/>
                <c:pt idx="0">
                  <c:v>HB2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Feuil1!$K$28:$K$35</c:f>
              <c:numCache>
                <c:formatCode>General</c:formatCode>
                <c:ptCount val="8"/>
                <c:pt idx="0">
                  <c:v>28.571428571428569</c:v>
                </c:pt>
                <c:pt idx="1">
                  <c:v>21.428571428571427</c:v>
                </c:pt>
                <c:pt idx="2">
                  <c:v>13.809523809523801</c:v>
                </c:pt>
                <c:pt idx="3">
                  <c:v>7.1428571428571423</c:v>
                </c:pt>
                <c:pt idx="4">
                  <c:v>4.7619047619047619</c:v>
                </c:pt>
                <c:pt idx="5">
                  <c:v>3.2857142857142918</c:v>
                </c:pt>
                <c:pt idx="6">
                  <c:v>1.4285714285714319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71-4941-B8BF-87D809DBC74A}"/>
            </c:ext>
          </c:extLst>
        </c:ser>
        <c:ser>
          <c:idx val="3"/>
          <c:order val="3"/>
          <c:tx>
            <c:strRef>
              <c:f>Feuil1!$L$19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Feuil1!$G$28:$G$35</c:f>
              <c:numCache>
                <c:formatCode>General</c:formatCode>
                <c:ptCount val="8"/>
                <c:pt idx="0">
                  <c:v>0.04</c:v>
                </c:pt>
                <c:pt idx="1">
                  <c:v>3.2000000000000001E-2</c:v>
                </c:pt>
                <c:pt idx="2">
                  <c:v>2.6666666666666668E-2</c:v>
                </c:pt>
                <c:pt idx="3">
                  <c:v>2.2857142857142857E-2</c:v>
                </c:pt>
                <c:pt idx="4">
                  <c:v>0.02</c:v>
                </c:pt>
                <c:pt idx="5">
                  <c:v>1.7777777777777778E-2</c:v>
                </c:pt>
                <c:pt idx="6">
                  <c:v>1.6E-2</c:v>
                </c:pt>
                <c:pt idx="7">
                  <c:v>0</c:v>
                </c:pt>
              </c:numCache>
            </c:numRef>
          </c:xVal>
          <c:yVal>
            <c:numRef>
              <c:f>Feuil1!$L$28:$L$35</c:f>
              <c:numCache>
                <c:formatCode>General</c:formatCode>
                <c:ptCount val="8"/>
                <c:pt idx="0">
                  <c:v>27.200000000000006</c:v>
                </c:pt>
                <c:pt idx="1">
                  <c:v>24.000000000000004</c:v>
                </c:pt>
                <c:pt idx="2">
                  <c:v>20</c:v>
                </c:pt>
                <c:pt idx="3">
                  <c:v>17.599999999999998</c:v>
                </c:pt>
                <c:pt idx="4">
                  <c:v>15.199999999999998</c:v>
                </c:pt>
                <c:pt idx="5">
                  <c:v>13.599999999999996</c:v>
                </c:pt>
                <c:pt idx="6">
                  <c:v>11.999999999999993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71-4941-B8BF-87D809DBC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19584"/>
        <c:axId val="469820064"/>
      </c:scatterChart>
      <c:valAx>
        <c:axId val="469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20064"/>
        <c:crosses val="autoZero"/>
        <c:crossBetween val="midCat"/>
      </c:valAx>
      <c:valAx>
        <c:axId val="4698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81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19</xdr:row>
      <xdr:rowOff>19050</xdr:rowOff>
    </xdr:from>
    <xdr:to>
      <xdr:col>4</xdr:col>
      <xdr:colOff>1216025</xdr:colOff>
      <xdr:row>34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87DCD8D-8BB1-E7F3-FA96-E2EA38EE2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34</xdr:row>
      <xdr:rowOff>177800</xdr:rowOff>
    </xdr:from>
    <xdr:to>
      <xdr:col>4</xdr:col>
      <xdr:colOff>1228725</xdr:colOff>
      <xdr:row>49</xdr:row>
      <xdr:rowOff>158750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5BC6C3E-EDD6-3D4F-31AA-7C1421974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12330</xdr:colOff>
      <xdr:row>37</xdr:row>
      <xdr:rowOff>61650</xdr:rowOff>
    </xdr:from>
    <xdr:to>
      <xdr:col>11</xdr:col>
      <xdr:colOff>762801</xdr:colOff>
      <xdr:row>53</xdr:row>
      <xdr:rowOff>153572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6960B5-AA36-4255-B188-51503921C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11</xdr:col>
      <xdr:colOff>750471</xdr:colOff>
      <xdr:row>70</xdr:row>
      <xdr:rowOff>165901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296F7B8-49B6-46C3-8756-C94BD8631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D7B3-3088-4154-A354-CE890C23416D}">
  <dimension ref="A1:P35"/>
  <sheetViews>
    <sheetView tabSelected="1" topLeftCell="G45" zoomScale="130" workbookViewId="0">
      <selection activeCell="N24" sqref="N24"/>
    </sheetView>
  </sheetViews>
  <sheetFormatPr baseColWidth="10" defaultRowHeight="14.5" x14ac:dyDescent="0.35"/>
  <cols>
    <col min="2" max="2" width="13.08984375" customWidth="1"/>
    <col min="3" max="3" width="17.36328125" customWidth="1"/>
    <col min="4" max="4" width="17.6328125" customWidth="1"/>
    <col min="5" max="5" width="18.453125" customWidth="1"/>
    <col min="6" max="6" width="19.26953125" customWidth="1"/>
    <col min="14" max="14" width="15.81640625" customWidth="1"/>
  </cols>
  <sheetData>
    <row r="1" spans="1:16" x14ac:dyDescent="0.35"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8</v>
      </c>
      <c r="I1" t="s">
        <v>3</v>
      </c>
      <c r="J1" t="s">
        <v>4</v>
      </c>
      <c r="K1" t="s">
        <v>5</v>
      </c>
      <c r="L1" t="s">
        <v>6</v>
      </c>
      <c r="N1" t="s">
        <v>11</v>
      </c>
      <c r="O1" t="s">
        <v>2</v>
      </c>
      <c r="P1" t="s">
        <v>12</v>
      </c>
    </row>
    <row r="2" spans="1:16" x14ac:dyDescent="0.35">
      <c r="A2" s="6" t="s">
        <v>7</v>
      </c>
      <c r="B2" s="7"/>
      <c r="C2" s="7">
        <v>486</v>
      </c>
      <c r="D2" s="7">
        <v>486</v>
      </c>
      <c r="E2">
        <v>9158</v>
      </c>
      <c r="F2" s="7">
        <v>18191</v>
      </c>
      <c r="I2" s="8"/>
      <c r="J2" s="7"/>
      <c r="L2" s="7"/>
      <c r="O2" s="8">
        <v>2</v>
      </c>
      <c r="P2">
        <f>$N$4/(2*O2)</f>
        <v>0.04</v>
      </c>
    </row>
    <row r="3" spans="1:16" x14ac:dyDescent="0.35">
      <c r="A3" s="2" t="s">
        <v>0</v>
      </c>
      <c r="B3" s="8">
        <v>2</v>
      </c>
      <c r="C3" s="8">
        <v>85</v>
      </c>
      <c r="D3" s="8">
        <v>386</v>
      </c>
      <c r="E3" s="8">
        <v>17</v>
      </c>
      <c r="F3" s="3">
        <v>1.07</v>
      </c>
      <c r="I3" s="8">
        <f>(C3-$C$17)/$C$17</f>
        <v>-0.32</v>
      </c>
      <c r="J3" s="8">
        <f>(D3-$D$18)/$D$18</f>
        <v>-0.14222222222222222</v>
      </c>
      <c r="K3" s="8">
        <f>(E3-$E$18)/$E$18</f>
        <v>-0.29166666666666669</v>
      </c>
      <c r="L3" s="3">
        <f>(F3-$F$18)/$F$18</f>
        <v>-0.28666666666666663</v>
      </c>
      <c r="N3" t="s">
        <v>13</v>
      </c>
      <c r="O3" s="9">
        <v>2.5</v>
      </c>
      <c r="P3">
        <f>$N$4/(2*O3)</f>
        <v>3.2000000000000001E-2</v>
      </c>
    </row>
    <row r="4" spans="1:16" x14ac:dyDescent="0.35">
      <c r="B4" s="9">
        <v>2.5</v>
      </c>
      <c r="C4" s="9">
        <v>90</v>
      </c>
      <c r="D4" s="9">
        <v>398</v>
      </c>
      <c r="E4" s="9">
        <v>18.96</v>
      </c>
      <c r="F4" s="4">
        <v>1.1000000000000001</v>
      </c>
      <c r="I4" s="8">
        <f t="shared" ref="I4:I16" si="0">(C4-$C$17)/$C$17</f>
        <v>-0.28000000000000003</v>
      </c>
      <c r="J4" s="8">
        <f t="shared" ref="J4:J9" si="1">(D4-$D$18)/$D$18</f>
        <v>-0.11555555555555555</v>
      </c>
      <c r="K4" s="8">
        <f t="shared" ref="K4:K9" si="2">(E4-$E$18)/$E$18</f>
        <v>-0.20999999999999996</v>
      </c>
      <c r="L4" s="3">
        <f t="shared" ref="L4:L9" si="3">(F4-$F$18)/$F$18</f>
        <v>-0.26666666666666661</v>
      </c>
      <c r="N4">
        <v>0.16</v>
      </c>
      <c r="O4" s="9">
        <v>3</v>
      </c>
      <c r="P4">
        <f>$N$4/(2*O4)</f>
        <v>2.6666666666666668E-2</v>
      </c>
    </row>
    <row r="5" spans="1:16" x14ac:dyDescent="0.35">
      <c r="B5" s="9">
        <v>3</v>
      </c>
      <c r="C5" s="9">
        <v>96</v>
      </c>
      <c r="D5" s="9">
        <v>407</v>
      </c>
      <c r="E5" s="9">
        <v>19.899999999999999</v>
      </c>
      <c r="F5" s="4">
        <v>1.1399999999999999</v>
      </c>
      <c r="I5" s="8">
        <f t="shared" si="0"/>
        <v>-0.23200000000000001</v>
      </c>
      <c r="J5" s="8">
        <f t="shared" si="1"/>
        <v>-9.555555555555556E-2</v>
      </c>
      <c r="K5" s="8">
        <f t="shared" si="2"/>
        <v>-0.17083333333333339</v>
      </c>
      <c r="L5" s="3">
        <f t="shared" si="3"/>
        <v>-0.24000000000000007</v>
      </c>
      <c r="O5" s="9">
        <v>3.5</v>
      </c>
      <c r="P5">
        <f>$N$4/(2*O5)</f>
        <v>2.2857142857142857E-2</v>
      </c>
    </row>
    <row r="6" spans="1:16" x14ac:dyDescent="0.35">
      <c r="B6" s="9">
        <v>3.5</v>
      </c>
      <c r="C6" s="9">
        <v>102</v>
      </c>
      <c r="D6" s="9">
        <v>418</v>
      </c>
      <c r="E6" s="9">
        <v>20.23</v>
      </c>
      <c r="F6" s="4">
        <v>1.17</v>
      </c>
      <c r="I6" s="8">
        <f t="shared" si="0"/>
        <v>-0.184</v>
      </c>
      <c r="J6" s="8">
        <f t="shared" si="1"/>
        <v>-7.1111111111111111E-2</v>
      </c>
      <c r="K6" s="8">
        <f t="shared" si="2"/>
        <v>-0.15708333333333332</v>
      </c>
      <c r="L6" s="3">
        <f t="shared" si="3"/>
        <v>-0.22000000000000006</v>
      </c>
      <c r="O6" s="9">
        <v>4</v>
      </c>
      <c r="P6">
        <f>$N$4/(2*O6)</f>
        <v>0.02</v>
      </c>
    </row>
    <row r="7" spans="1:16" x14ac:dyDescent="0.35">
      <c r="B7" s="9">
        <v>4</v>
      </c>
      <c r="C7" s="9">
        <v>107</v>
      </c>
      <c r="D7" s="9">
        <v>427</v>
      </c>
      <c r="E7" s="9">
        <v>22</v>
      </c>
      <c r="F7" s="4">
        <v>1.21</v>
      </c>
      <c r="I7" s="8">
        <f t="shared" si="0"/>
        <v>-0.14399999999999999</v>
      </c>
      <c r="J7" s="8">
        <f t="shared" si="1"/>
        <v>-5.1111111111111114E-2</v>
      </c>
      <c r="K7" s="8">
        <f t="shared" si="2"/>
        <v>-8.3333333333333329E-2</v>
      </c>
      <c r="L7" s="3">
        <f t="shared" si="3"/>
        <v>-0.19333333333333336</v>
      </c>
      <c r="O7" s="9">
        <v>4.5</v>
      </c>
      <c r="P7">
        <f>$N$4/(2*O7)</f>
        <v>1.7777777777777778E-2</v>
      </c>
    </row>
    <row r="8" spans="1:16" x14ac:dyDescent="0.35">
      <c r="B8" s="9">
        <v>4.5</v>
      </c>
      <c r="C8" s="9">
        <v>109</v>
      </c>
      <c r="D8" s="9">
        <v>431</v>
      </c>
      <c r="E8" s="9">
        <v>22.5</v>
      </c>
      <c r="F8" s="4">
        <v>1.23</v>
      </c>
      <c r="I8" s="8">
        <f t="shared" si="0"/>
        <v>-0.128</v>
      </c>
      <c r="J8" s="8">
        <f t="shared" si="1"/>
        <v>-4.2222222222222223E-2</v>
      </c>
      <c r="K8" s="8">
        <f t="shared" si="2"/>
        <v>-6.25E-2</v>
      </c>
      <c r="L8" s="3">
        <f t="shared" si="3"/>
        <v>-0.18000000000000002</v>
      </c>
      <c r="O8" s="10">
        <v>5</v>
      </c>
      <c r="P8">
        <f>$N$4/(2*O8)</f>
        <v>1.6E-2</v>
      </c>
    </row>
    <row r="9" spans="1:16" x14ac:dyDescent="0.35">
      <c r="A9" s="1"/>
      <c r="B9" s="10">
        <v>5</v>
      </c>
      <c r="C9" s="10">
        <v>114</v>
      </c>
      <c r="D9" s="9">
        <v>439</v>
      </c>
      <c r="E9" s="10">
        <v>22.98</v>
      </c>
      <c r="F9" s="5">
        <v>1.26</v>
      </c>
      <c r="I9" s="8">
        <f t="shared" si="0"/>
        <v>-8.7999999999999995E-2</v>
      </c>
      <c r="J9" s="8">
        <f t="shared" si="1"/>
        <v>-2.4444444444444446E-2</v>
      </c>
      <c r="K9" s="8">
        <f t="shared" si="2"/>
        <v>-4.2499999999999982E-2</v>
      </c>
      <c r="L9" s="3">
        <f t="shared" si="3"/>
        <v>-0.16</v>
      </c>
      <c r="O9" s="11">
        <v>0</v>
      </c>
      <c r="P9">
        <v>0</v>
      </c>
    </row>
    <row r="10" spans="1:16" x14ac:dyDescent="0.35">
      <c r="A10" s="2" t="s">
        <v>1</v>
      </c>
      <c r="B10" s="8">
        <v>2</v>
      </c>
      <c r="C10" s="8">
        <v>168</v>
      </c>
      <c r="D10" s="8">
        <v>590</v>
      </c>
      <c r="E10" s="8">
        <v>27</v>
      </c>
      <c r="F10" s="3">
        <v>1.59</v>
      </c>
      <c r="I10" s="8">
        <f t="shared" si="0"/>
        <v>0.34399999999999997</v>
      </c>
      <c r="J10" s="8">
        <f>(D10-$D$17)/$D$17</f>
        <v>0.18</v>
      </c>
      <c r="K10" s="8">
        <f>(E10-$E$17)/$E$17</f>
        <v>0.2857142857142857</v>
      </c>
      <c r="L10" s="3">
        <f>(F10-$F$17)/$F$17</f>
        <v>0.27200000000000008</v>
      </c>
      <c r="O10" s="8">
        <v>2</v>
      </c>
      <c r="P10">
        <f t="shared" ref="P4:P17" si="4">$N$4/(2*O10)</f>
        <v>0.04</v>
      </c>
    </row>
    <row r="11" spans="1:16" x14ac:dyDescent="0.35">
      <c r="B11" s="9">
        <v>2.5</v>
      </c>
      <c r="C11" s="9">
        <v>162</v>
      </c>
      <c r="D11" s="9">
        <v>577</v>
      </c>
      <c r="E11" s="9">
        <v>25.5</v>
      </c>
      <c r="F11" s="4">
        <v>1.55</v>
      </c>
      <c r="I11" s="8">
        <f t="shared" si="0"/>
        <v>0.29599999999999999</v>
      </c>
      <c r="J11" s="8">
        <f t="shared" ref="J11:J16" si="5">(D11-$D$17)/$D$17</f>
        <v>0.154</v>
      </c>
      <c r="K11" s="8">
        <f t="shared" ref="K11:K16" si="6">(E11-$E$17)/$E$17</f>
        <v>0.21428571428571427</v>
      </c>
      <c r="L11" s="3">
        <f t="shared" ref="L11:L16" si="7">(F11-$F$17)/$F$17</f>
        <v>0.24000000000000005</v>
      </c>
      <c r="O11" s="9">
        <v>2.5</v>
      </c>
      <c r="P11">
        <f t="shared" si="4"/>
        <v>3.2000000000000001E-2</v>
      </c>
    </row>
    <row r="12" spans="1:16" x14ac:dyDescent="0.35">
      <c r="B12" s="9">
        <v>3</v>
      </c>
      <c r="C12" s="9">
        <v>154</v>
      </c>
      <c r="D12" s="9">
        <v>560</v>
      </c>
      <c r="E12" s="9">
        <v>23.9</v>
      </c>
      <c r="F12" s="4">
        <v>1.5</v>
      </c>
      <c r="I12" s="8">
        <f t="shared" si="0"/>
        <v>0.23200000000000001</v>
      </c>
      <c r="J12" s="8">
        <f t="shared" si="5"/>
        <v>0.12</v>
      </c>
      <c r="K12" s="8">
        <f t="shared" si="6"/>
        <v>0.13809523809523802</v>
      </c>
      <c r="L12" s="3">
        <f t="shared" si="7"/>
        <v>0.2</v>
      </c>
      <c r="O12" s="9">
        <v>3</v>
      </c>
      <c r="P12">
        <f t="shared" si="4"/>
        <v>2.6666666666666668E-2</v>
      </c>
    </row>
    <row r="13" spans="1:16" x14ac:dyDescent="0.35">
      <c r="B13" s="9">
        <v>3.5</v>
      </c>
      <c r="C13" s="9">
        <v>150</v>
      </c>
      <c r="D13" s="9">
        <v>552</v>
      </c>
      <c r="E13" s="9">
        <v>22.5</v>
      </c>
      <c r="F13" s="4">
        <v>1.47</v>
      </c>
      <c r="I13" s="8">
        <f t="shared" si="0"/>
        <v>0.2</v>
      </c>
      <c r="J13" s="8">
        <f t="shared" si="5"/>
        <v>0.104</v>
      </c>
      <c r="K13" s="8">
        <f t="shared" si="6"/>
        <v>7.1428571428571425E-2</v>
      </c>
      <c r="L13" s="3">
        <f t="shared" si="7"/>
        <v>0.17599999999999999</v>
      </c>
      <c r="O13" s="9">
        <v>3.5</v>
      </c>
      <c r="P13">
        <f t="shared" si="4"/>
        <v>2.2857142857142857E-2</v>
      </c>
    </row>
    <row r="14" spans="1:16" x14ac:dyDescent="0.35">
      <c r="B14" s="9">
        <v>4</v>
      </c>
      <c r="C14" s="9">
        <v>143</v>
      </c>
      <c r="D14" s="9">
        <v>539</v>
      </c>
      <c r="E14" s="9">
        <v>22</v>
      </c>
      <c r="F14" s="4">
        <v>1.44</v>
      </c>
      <c r="I14" s="8">
        <f t="shared" si="0"/>
        <v>0.14399999999999999</v>
      </c>
      <c r="J14" s="8">
        <f t="shared" si="5"/>
        <v>7.8E-2</v>
      </c>
      <c r="K14" s="8">
        <f t="shared" si="6"/>
        <v>4.7619047619047616E-2</v>
      </c>
      <c r="L14" s="3">
        <f t="shared" si="7"/>
        <v>0.15199999999999997</v>
      </c>
      <c r="O14" s="9">
        <v>4</v>
      </c>
      <c r="P14">
        <f t="shared" si="4"/>
        <v>0.02</v>
      </c>
    </row>
    <row r="15" spans="1:16" x14ac:dyDescent="0.35">
      <c r="B15" s="9">
        <v>4.5</v>
      </c>
      <c r="C15" s="9">
        <v>136</v>
      </c>
      <c r="D15" s="9">
        <v>525</v>
      </c>
      <c r="E15" s="9">
        <v>21.69</v>
      </c>
      <c r="F15" s="4">
        <v>1.42</v>
      </c>
      <c r="I15" s="8">
        <f t="shared" si="0"/>
        <v>8.7999999999999995E-2</v>
      </c>
      <c r="J15" s="8">
        <f t="shared" si="5"/>
        <v>0.05</v>
      </c>
      <c r="K15" s="8">
        <f t="shared" si="6"/>
        <v>3.2857142857142918E-2</v>
      </c>
      <c r="L15" s="3">
        <f t="shared" si="7"/>
        <v>0.13599999999999995</v>
      </c>
      <c r="O15" s="9">
        <v>4.5</v>
      </c>
      <c r="P15">
        <f t="shared" si="4"/>
        <v>1.7777777777777778E-2</v>
      </c>
    </row>
    <row r="16" spans="1:16" x14ac:dyDescent="0.35">
      <c r="A16" s="1"/>
      <c r="B16" s="10">
        <v>5</v>
      </c>
      <c r="C16" s="10">
        <v>132</v>
      </c>
      <c r="D16" s="10">
        <v>519</v>
      </c>
      <c r="E16" s="10">
        <v>21.3</v>
      </c>
      <c r="F16" s="5">
        <v>1.4</v>
      </c>
      <c r="I16" s="8">
        <f t="shared" si="0"/>
        <v>5.6000000000000001E-2</v>
      </c>
      <c r="J16" s="8">
        <f t="shared" si="5"/>
        <v>3.7999999999999999E-2</v>
      </c>
      <c r="K16" s="8">
        <f t="shared" si="6"/>
        <v>1.428571428571432E-2</v>
      </c>
      <c r="L16" s="3">
        <f t="shared" si="7"/>
        <v>0.11999999999999993</v>
      </c>
      <c r="O16" s="10">
        <v>5</v>
      </c>
      <c r="P16">
        <f t="shared" si="4"/>
        <v>1.6E-2</v>
      </c>
    </row>
    <row r="17" spans="1:16" x14ac:dyDescent="0.35">
      <c r="A17" t="s">
        <v>9</v>
      </c>
      <c r="B17" s="9">
        <v>0</v>
      </c>
      <c r="C17">
        <v>125</v>
      </c>
      <c r="D17">
        <v>500</v>
      </c>
      <c r="E17" s="9">
        <v>21</v>
      </c>
      <c r="F17" s="4">
        <v>1.25</v>
      </c>
      <c r="O17" s="9">
        <v>0</v>
      </c>
      <c r="P17">
        <v>0</v>
      </c>
    </row>
    <row r="18" spans="1:16" x14ac:dyDescent="0.35">
      <c r="A18" t="s">
        <v>10</v>
      </c>
      <c r="D18">
        <v>450</v>
      </c>
      <c r="E18" s="9">
        <v>24</v>
      </c>
      <c r="F18" s="4">
        <v>1.5</v>
      </c>
    </row>
    <row r="19" spans="1:16" x14ac:dyDescent="0.35">
      <c r="E19" s="9"/>
      <c r="G19" t="s">
        <v>12</v>
      </c>
      <c r="I19" t="s">
        <v>14</v>
      </c>
      <c r="J19" t="s">
        <v>15</v>
      </c>
      <c r="K19" t="s">
        <v>16</v>
      </c>
      <c r="L19" t="s">
        <v>17</v>
      </c>
    </row>
    <row r="20" spans="1:16" x14ac:dyDescent="0.35">
      <c r="G20">
        <v>0.04</v>
      </c>
      <c r="I20" s="8">
        <f t="shared" ref="I20:L26" si="8">I3*100</f>
        <v>-32</v>
      </c>
      <c r="J20" s="8">
        <f t="shared" si="8"/>
        <v>-14.222222222222221</v>
      </c>
      <c r="K20" s="8">
        <f t="shared" si="8"/>
        <v>-29.166666666666668</v>
      </c>
      <c r="L20" s="8">
        <f t="shared" si="8"/>
        <v>-28.666666666666664</v>
      </c>
    </row>
    <row r="21" spans="1:16" x14ac:dyDescent="0.35">
      <c r="G21">
        <v>3.2000000000000001E-2</v>
      </c>
      <c r="I21" s="8">
        <f t="shared" si="8"/>
        <v>-28.000000000000004</v>
      </c>
      <c r="J21" s="8">
        <f t="shared" si="8"/>
        <v>-11.555555555555555</v>
      </c>
      <c r="K21" s="8">
        <f t="shared" si="8"/>
        <v>-20.999999999999996</v>
      </c>
      <c r="L21" s="8">
        <f t="shared" si="8"/>
        <v>-26.666666666666661</v>
      </c>
    </row>
    <row r="22" spans="1:16" x14ac:dyDescent="0.35">
      <c r="G22">
        <v>2.6666666666666668E-2</v>
      </c>
      <c r="I22" s="8">
        <f t="shared" si="8"/>
        <v>-23.200000000000003</v>
      </c>
      <c r="J22" s="8">
        <f t="shared" si="8"/>
        <v>-9.5555555555555554</v>
      </c>
      <c r="K22" s="8">
        <f t="shared" si="8"/>
        <v>-17.083333333333339</v>
      </c>
      <c r="L22" s="8">
        <f t="shared" si="8"/>
        <v>-24.000000000000007</v>
      </c>
    </row>
    <row r="23" spans="1:16" x14ac:dyDescent="0.35">
      <c r="G23">
        <v>2.2857142857142857E-2</v>
      </c>
      <c r="I23" s="8">
        <f t="shared" si="8"/>
        <v>-18.399999999999999</v>
      </c>
      <c r="J23" s="8">
        <f t="shared" si="8"/>
        <v>-7.1111111111111107</v>
      </c>
      <c r="K23" s="8">
        <f t="shared" si="8"/>
        <v>-15.708333333333332</v>
      </c>
      <c r="L23" s="8">
        <f t="shared" si="8"/>
        <v>-22.000000000000007</v>
      </c>
    </row>
    <row r="24" spans="1:16" x14ac:dyDescent="0.35">
      <c r="G24">
        <v>0.02</v>
      </c>
      <c r="I24" s="8">
        <f t="shared" si="8"/>
        <v>-14.399999999999999</v>
      </c>
      <c r="J24" s="8">
        <f t="shared" si="8"/>
        <v>-5.1111111111111116</v>
      </c>
      <c r="K24" s="8">
        <f t="shared" si="8"/>
        <v>-8.3333333333333321</v>
      </c>
      <c r="L24" s="8">
        <f t="shared" si="8"/>
        <v>-19.333333333333336</v>
      </c>
    </row>
    <row r="25" spans="1:16" x14ac:dyDescent="0.35">
      <c r="G25">
        <v>1.7777777777777778E-2</v>
      </c>
      <c r="I25" s="8">
        <f t="shared" si="8"/>
        <v>-12.8</v>
      </c>
      <c r="J25" s="8">
        <f t="shared" si="8"/>
        <v>-4.2222222222222223</v>
      </c>
      <c r="K25" s="8">
        <f t="shared" si="8"/>
        <v>-6.25</v>
      </c>
      <c r="L25" s="8">
        <f t="shared" si="8"/>
        <v>-18.000000000000004</v>
      </c>
    </row>
    <row r="26" spans="1:16" x14ac:dyDescent="0.35">
      <c r="G26">
        <v>1.6E-2</v>
      </c>
      <c r="I26" s="7">
        <f t="shared" si="8"/>
        <v>-8.7999999999999989</v>
      </c>
      <c r="J26" s="7">
        <f t="shared" si="8"/>
        <v>-2.4444444444444446</v>
      </c>
      <c r="K26" s="7">
        <f t="shared" si="8"/>
        <v>-4.2499999999999982</v>
      </c>
      <c r="L26" s="7">
        <f t="shared" si="8"/>
        <v>-16</v>
      </c>
    </row>
    <row r="27" spans="1:16" x14ac:dyDescent="0.35">
      <c r="G27">
        <v>0</v>
      </c>
      <c r="I27">
        <v>0</v>
      </c>
      <c r="J27">
        <v>0</v>
      </c>
      <c r="K27">
        <v>0</v>
      </c>
      <c r="L27">
        <v>0</v>
      </c>
    </row>
    <row r="28" spans="1:16" x14ac:dyDescent="0.35">
      <c r="G28">
        <v>0.04</v>
      </c>
      <c r="I28" s="8">
        <f t="shared" ref="I28:L34" si="9">I10*100</f>
        <v>34.4</v>
      </c>
      <c r="J28" s="8">
        <f t="shared" si="9"/>
        <v>18</v>
      </c>
      <c r="K28" s="8">
        <f t="shared" si="9"/>
        <v>28.571428571428569</v>
      </c>
      <c r="L28" s="8">
        <f t="shared" si="9"/>
        <v>27.200000000000006</v>
      </c>
    </row>
    <row r="29" spans="1:16" x14ac:dyDescent="0.35">
      <c r="G29">
        <v>3.2000000000000001E-2</v>
      </c>
      <c r="I29" s="8">
        <f t="shared" si="9"/>
        <v>29.599999999999998</v>
      </c>
      <c r="J29" s="8">
        <f t="shared" si="9"/>
        <v>15.4</v>
      </c>
      <c r="K29" s="8">
        <f t="shared" si="9"/>
        <v>21.428571428571427</v>
      </c>
      <c r="L29" s="8">
        <f t="shared" si="9"/>
        <v>24.000000000000004</v>
      </c>
    </row>
    <row r="30" spans="1:16" x14ac:dyDescent="0.35">
      <c r="G30">
        <v>2.6666666666666668E-2</v>
      </c>
      <c r="I30" s="8">
        <f t="shared" si="9"/>
        <v>23.200000000000003</v>
      </c>
      <c r="J30" s="8">
        <f t="shared" si="9"/>
        <v>12</v>
      </c>
      <c r="K30" s="8">
        <f t="shared" si="9"/>
        <v>13.809523809523801</v>
      </c>
      <c r="L30" s="8">
        <f t="shared" si="9"/>
        <v>20</v>
      </c>
    </row>
    <row r="31" spans="1:16" x14ac:dyDescent="0.35">
      <c r="G31">
        <v>2.2857142857142857E-2</v>
      </c>
      <c r="I31" s="8">
        <f t="shared" si="9"/>
        <v>20</v>
      </c>
      <c r="J31" s="8">
        <f t="shared" si="9"/>
        <v>10.4</v>
      </c>
      <c r="K31" s="8">
        <f t="shared" si="9"/>
        <v>7.1428571428571423</v>
      </c>
      <c r="L31" s="8">
        <f t="shared" si="9"/>
        <v>17.599999999999998</v>
      </c>
    </row>
    <row r="32" spans="1:16" x14ac:dyDescent="0.35">
      <c r="G32">
        <v>0.02</v>
      </c>
      <c r="I32" s="8">
        <f t="shared" si="9"/>
        <v>14.399999999999999</v>
      </c>
      <c r="J32" s="8">
        <f t="shared" si="9"/>
        <v>7.8</v>
      </c>
      <c r="K32" s="8">
        <f t="shared" si="9"/>
        <v>4.7619047619047619</v>
      </c>
      <c r="L32" s="8">
        <f t="shared" si="9"/>
        <v>15.199999999999998</v>
      </c>
    </row>
    <row r="33" spans="7:12" x14ac:dyDescent="0.35">
      <c r="G33">
        <v>1.7777777777777778E-2</v>
      </c>
      <c r="I33" s="8">
        <f t="shared" si="9"/>
        <v>8.7999999999999989</v>
      </c>
      <c r="J33" s="8">
        <f t="shared" si="9"/>
        <v>5</v>
      </c>
      <c r="K33" s="8">
        <f t="shared" si="9"/>
        <v>3.2857142857142918</v>
      </c>
      <c r="L33" s="8">
        <f t="shared" si="9"/>
        <v>13.599999999999996</v>
      </c>
    </row>
    <row r="34" spans="7:12" x14ac:dyDescent="0.35">
      <c r="G34">
        <v>1.6E-2</v>
      </c>
      <c r="I34" s="8">
        <f t="shared" si="9"/>
        <v>5.6000000000000005</v>
      </c>
      <c r="J34" s="8">
        <f t="shared" si="9"/>
        <v>3.8</v>
      </c>
      <c r="K34" s="8">
        <f t="shared" si="9"/>
        <v>1.4285714285714319</v>
      </c>
      <c r="L34" s="8">
        <f t="shared" si="9"/>
        <v>11.999999999999993</v>
      </c>
    </row>
    <row r="35" spans="7:12" x14ac:dyDescent="0.35">
      <c r="G35">
        <v>0</v>
      </c>
      <c r="I35">
        <v>0</v>
      </c>
      <c r="J35">
        <v>0</v>
      </c>
      <c r="K35">
        <v>0</v>
      </c>
      <c r="L3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LEROI</dc:creator>
  <cp:lastModifiedBy>Quentin LEROI</cp:lastModifiedBy>
  <dcterms:created xsi:type="dcterms:W3CDTF">2024-05-07T07:25:10Z</dcterms:created>
  <dcterms:modified xsi:type="dcterms:W3CDTF">2024-05-22T10:11:04Z</dcterms:modified>
</cp:coreProperties>
</file>