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-capteur\"/>
    </mc:Choice>
  </mc:AlternateContent>
  <xr:revisionPtr revIDLastSave="0" documentId="8_{71E3DC47-373A-4660-BCE5-ED3537294DCD}" xr6:coauthVersionLast="47" xr6:coauthVersionMax="47" xr10:uidLastSave="{00000000-0000-0000-0000-000000000000}"/>
  <bookViews>
    <workbookView xWindow="-120" yWindow="-120" windowWidth="29040" windowHeight="16440" activeTab="4" xr2:uid="{BE59C68F-D067-44EA-BB8E-586F0365A9F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F4" i="5"/>
  <c r="F5" i="5"/>
  <c r="F6" i="5"/>
  <c r="F8" i="5"/>
  <c r="F9" i="5"/>
  <c r="E3" i="5"/>
  <c r="E15" i="5"/>
  <c r="E16" i="5"/>
  <c r="E17" i="5"/>
  <c r="E18" i="5"/>
  <c r="E19" i="5"/>
  <c r="E20" i="5"/>
  <c r="D15" i="5"/>
  <c r="D17" i="5"/>
  <c r="D19" i="5"/>
  <c r="C16" i="5"/>
  <c r="C18" i="5"/>
  <c r="C14" i="5"/>
  <c r="B20" i="5"/>
  <c r="B19" i="5"/>
  <c r="B18" i="5"/>
  <c r="B17" i="5"/>
  <c r="B16" i="5"/>
  <c r="B15" i="5"/>
  <c r="B14" i="5"/>
  <c r="E9" i="5"/>
  <c r="E4" i="5"/>
  <c r="E5" i="5"/>
  <c r="E6" i="5"/>
  <c r="E7" i="5"/>
  <c r="E8" i="5"/>
  <c r="D5" i="5"/>
  <c r="D7" i="5"/>
  <c r="D9" i="5"/>
  <c r="D3" i="5"/>
  <c r="C9" i="5"/>
  <c r="C7" i="5"/>
  <c r="C5" i="5"/>
  <c r="C3" i="5"/>
  <c r="B5" i="5"/>
  <c r="B4" i="5"/>
  <c r="B6" i="5"/>
  <c r="B7" i="5"/>
  <c r="B8" i="5"/>
  <c r="B9" i="5"/>
  <c r="B3" i="5"/>
</calcChain>
</file>

<file path=xl/sharedStrings.xml><?xml version="1.0" encoding="utf-8"?>
<sst xmlns="http://schemas.openxmlformats.org/spreadsheetml/2006/main" count="42" uniqueCount="10">
  <si>
    <t>2B</t>
  </si>
  <si>
    <t>HB</t>
  </si>
  <si>
    <t>Flat</t>
  </si>
  <si>
    <t>stetch</t>
  </si>
  <si>
    <t>bench</t>
  </si>
  <si>
    <t>flex</t>
  </si>
  <si>
    <t>B</t>
  </si>
  <si>
    <t>ϵ</t>
  </si>
  <si>
    <t>flex ten</t>
  </si>
  <si>
    <t>flex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</si>
</sst>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HB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Sheet5!$C$2:$C$9</c:f>
              <c:numCache>
                <c:formatCode>General</c:formatCode>
                <c:ptCount val="8"/>
                <c:pt idx="0">
                  <c:v>0</c:v>
                </c:pt>
                <c:pt idx="1">
                  <c:v>0.192</c:v>
                </c:pt>
                <c:pt idx="3">
                  <c:v>0.13599999999999995</c:v>
                </c:pt>
                <c:pt idx="5">
                  <c:v>0.11999999999999993</c:v>
                </c:pt>
                <c:pt idx="7">
                  <c:v>0.10399999999999991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7-4B15-8102-88581D4D61AD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Sheet5!$D$2:$D$9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0.39130434782608714</c:v>
                </c:pt>
                <c:pt idx="3">
                  <c:v>0.26521739130434796</c:v>
                </c:pt>
                <c:pt idx="5">
                  <c:v>0.2</c:v>
                </c:pt>
                <c:pt idx="7">
                  <c:v>0.17391304347826103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7-4B15-8102-88581D4D61AD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2B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26202974628171"/>
                  <c:y val="9.0178258967629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Sheet5!$E$2:$E$9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0.1888888888888888</c:v>
                </c:pt>
                <c:pt idx="2">
                  <c:v>0.16666666666666666</c:v>
                </c:pt>
                <c:pt idx="3">
                  <c:v>0.13333333333333325</c:v>
                </c:pt>
                <c:pt idx="4">
                  <c:v>0.1111111111111111</c:v>
                </c:pt>
                <c:pt idx="5">
                  <c:v>8.8888888888888962E-2</c:v>
                </c:pt>
                <c:pt idx="6">
                  <c:v>6.6666666666666624E-2</c:v>
                </c:pt>
                <c:pt idx="7">
                  <c:v>4.4444444444444481E-2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7-4B15-8102-88581D4D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79456"/>
        <c:axId val="496480416"/>
      </c:scatterChart>
      <c:valAx>
        <c:axId val="4964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0416"/>
        <c:crosses val="autoZero"/>
        <c:crossBetween val="midCat"/>
      </c:valAx>
      <c:valAx>
        <c:axId val="496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Sheet5!$C$12</c:f>
              <c:strCache>
                <c:ptCount val="1"/>
                <c:pt idx="0">
                  <c:v>HB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55511811023627"/>
                  <c:y val="1.26020705745115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Sheet5!$B$13:$B$20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Sheet5!$C$13:$C$20</c:f>
              <c:numCache>
                <c:formatCode>General</c:formatCode>
                <c:ptCount val="8"/>
                <c:pt idx="0">
                  <c:v>0</c:v>
                </c:pt>
                <c:pt idx="1">
                  <c:v>-0.15999999999999998</c:v>
                </c:pt>
                <c:pt idx="3">
                  <c:v>-0.11199999999999992</c:v>
                </c:pt>
                <c:pt idx="5">
                  <c:v>-7.5999999999999984E-2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994-A9B3-152C0DAE5E03}"/>
            </c:ext>
          </c:extLst>
        </c:ser>
        <c:ser>
          <c:idx val="1"/>
          <c:order val="1"/>
          <c:tx>
            <c:strRef>
              <c:f>Sheet5!$D$12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20866141732285"/>
                  <c:y val="-0.12232502187226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Sheet5!$B$13:$B$20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Sheet5!$D$13:$D$20</c:f>
              <c:numCache>
                <c:formatCode>0.00E+00</c:formatCode>
                <c:ptCount val="8"/>
                <c:pt idx="0" formatCode="General">
                  <c:v>0</c:v>
                </c:pt>
                <c:pt idx="2">
                  <c:v>-0.11304347826086948</c:v>
                </c:pt>
                <c:pt idx="4">
                  <c:v>-9.5652173913043384E-2</c:v>
                </c:pt>
                <c:pt idx="6">
                  <c:v>-6.5217391304347797E-2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5-4994-A9B3-152C0DAE5E03}"/>
            </c:ext>
          </c:extLst>
        </c:ser>
        <c:ser>
          <c:idx val="2"/>
          <c:order val="2"/>
          <c:tx>
            <c:strRef>
              <c:f>Sheet5!$E$12</c:f>
              <c:strCache>
                <c:ptCount val="1"/>
                <c:pt idx="0">
                  <c:v>2B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31977252843394"/>
                  <c:y val="5.20133420822397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Sheet5!$B$13:$B$20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Sheet5!$E$13:$E$20</c:f>
              <c:numCache>
                <c:formatCode>0.00E+00</c:formatCode>
                <c:ptCount val="8"/>
                <c:pt idx="0" formatCode="General">
                  <c:v>0</c:v>
                </c:pt>
                <c:pt idx="2">
                  <c:v>-0.12222222222222218</c:v>
                </c:pt>
                <c:pt idx="3">
                  <c:v>-0.1111111111111111</c:v>
                </c:pt>
                <c:pt idx="4">
                  <c:v>-9.7777777777777866E-2</c:v>
                </c:pt>
                <c:pt idx="5">
                  <c:v>-8.66666666666666E-2</c:v>
                </c:pt>
                <c:pt idx="6">
                  <c:v>-7.3333333333333348E-2</c:v>
                </c:pt>
                <c:pt idx="7">
                  <c:v>-5.5555555555555552E-2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5-4994-A9B3-152C0DAE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77375"/>
        <c:axId val="605277855"/>
      </c:scatterChart>
      <c:valAx>
        <c:axId val="6052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7855"/>
        <c:crosses val="autoZero"/>
        <c:crossBetween val="midCat"/>
      </c:valAx>
      <c:valAx>
        <c:axId val="605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flex ten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Sheet5!$F$2:$F$9</c:f>
              <c:numCache>
                <c:formatCode>0.00E+00</c:formatCode>
                <c:ptCount val="8"/>
                <c:pt idx="0" formatCode="General">
                  <c:v>0</c:v>
                </c:pt>
                <c:pt idx="2">
                  <c:v>1.8333333333333333</c:v>
                </c:pt>
                <c:pt idx="3">
                  <c:v>1.3333333333333333</c:v>
                </c:pt>
                <c:pt idx="4">
                  <c:v>1.2</c:v>
                </c:pt>
                <c:pt idx="6">
                  <c:v>1.0333333333333334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46DD-87B5-EA414994F2B5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flex comp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  <c:pt idx="7">
                  <c:v>4.0000000000000001E-3</c:v>
                </c:pt>
              </c:numCache>
            </c:numRef>
          </c:xVal>
          <c:yVal>
            <c:numRef>
              <c:f>Sheet5!$G$2:$G$9</c:f>
              <c:numCache>
                <c:formatCode>General</c:formatCode>
                <c:ptCount val="8"/>
                <c:pt idx="0">
                  <c:v>0</c:v>
                </c:pt>
                <c:pt idx="3">
                  <c:v>-0.21333333333333329</c:v>
                </c:pt>
                <c:pt idx="4">
                  <c:v>-0.20666666666666664</c:v>
                </c:pt>
                <c:pt idx="5">
                  <c:v>-0.2</c:v>
                </c:pt>
                <c:pt idx="6">
                  <c:v>-0.19666666666666663</c:v>
                </c:pt>
                <c:pt idx="7">
                  <c:v>-0.18999999999999997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7-46DD-87B5-EA414994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50495"/>
        <c:axId val="1551667951"/>
      </c:scatterChart>
      <c:valAx>
        <c:axId val="6052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67951"/>
        <c:crosses val="autoZero"/>
        <c:crossBetween val="midCat"/>
      </c:valAx>
      <c:valAx>
        <c:axId val="15516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218722</xdr:colOff>
      <xdr:row>22</xdr:row>
      <xdr:rowOff>155222</xdr:rowOff>
    </xdr:from>
    <xdr:to>
      <xdr:col>12</xdr:col>
      <xdr:colOff>486833</xdr:colOff>
      <xdr:row>44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58622-0E1F-0C1A-0FAB-9819533B8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479778</xdr:colOff>
      <xdr:row>10</xdr:row>
      <xdr:rowOff>98426</xdr:rowOff>
    </xdr:from>
    <xdr:to>
      <xdr:col>28</xdr:col>
      <xdr:colOff>275166</xdr:colOff>
      <xdr:row>33</xdr:row>
      <xdr:rowOff>63853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113F2F-3EB6-5E2F-CD31-B1B1400F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402166</xdr:colOff>
      <xdr:row>2</xdr:row>
      <xdr:rowOff>131234</xdr:rowOff>
    </xdr:from>
    <xdr:to>
      <xdr:col>21</xdr:col>
      <xdr:colOff>148167</xdr:colOff>
      <xdr:row>39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EA5CA8-0DD9-3879-55BA-ACD5CF3AC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9A8B-9676-4229-B060-DEB5E8697BB0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4.5</v>
      </c>
    </row>
    <row r="3" spans="1:4" x14ac:dyDescent="0.35">
      <c r="A3">
        <v>1</v>
      </c>
      <c r="C3" s="1">
        <v>5.35</v>
      </c>
    </row>
    <row r="4" spans="1:4" x14ac:dyDescent="0.35">
      <c r="A4">
        <v>2</v>
      </c>
      <c r="C4">
        <v>5.25</v>
      </c>
      <c r="D4">
        <v>3.95</v>
      </c>
    </row>
    <row r="5" spans="1:4" x14ac:dyDescent="0.35">
      <c r="A5">
        <v>3</v>
      </c>
      <c r="C5">
        <v>5.0999999999999996</v>
      </c>
      <c r="D5">
        <v>4</v>
      </c>
    </row>
    <row r="6" spans="1:4" x14ac:dyDescent="0.35">
      <c r="A6">
        <v>4</v>
      </c>
      <c r="C6">
        <v>5</v>
      </c>
      <c r="D6">
        <v>4.0599999999999996</v>
      </c>
    </row>
    <row r="7" spans="1:4" x14ac:dyDescent="0.35">
      <c r="A7">
        <v>5</v>
      </c>
      <c r="C7">
        <v>4.9000000000000004</v>
      </c>
      <c r="D7">
        <v>4.1100000000000003</v>
      </c>
    </row>
    <row r="8" spans="1:4" x14ac:dyDescent="0.35">
      <c r="A8">
        <v>6</v>
      </c>
      <c r="C8">
        <v>4.8</v>
      </c>
      <c r="D8">
        <v>4.17</v>
      </c>
    </row>
    <row r="9" spans="1:4" x14ac:dyDescent="0.35">
      <c r="A9">
        <v>7</v>
      </c>
      <c r="C9" s="1">
        <v>47000000</v>
      </c>
      <c r="D9">
        <v>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48AB-E9A3-4207-9FB1-DEE4845D31D0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2.5</v>
      </c>
    </row>
    <row r="3" spans="1:4" x14ac:dyDescent="0.35">
      <c r="A3">
        <v>1</v>
      </c>
      <c r="C3" s="1">
        <v>2.98</v>
      </c>
      <c r="D3">
        <v>2.1</v>
      </c>
    </row>
    <row r="4" spans="1:4" x14ac:dyDescent="0.35">
      <c r="A4">
        <v>2</v>
      </c>
      <c r="C4">
        <v>0</v>
      </c>
      <c r="D4">
        <v>0</v>
      </c>
    </row>
    <row r="5" spans="1:4" x14ac:dyDescent="0.35">
      <c r="A5">
        <v>3</v>
      </c>
      <c r="C5">
        <v>2.84</v>
      </c>
      <c r="D5">
        <v>2.2200000000000002</v>
      </c>
    </row>
    <row r="6" spans="1:4" x14ac:dyDescent="0.35">
      <c r="A6">
        <v>4</v>
      </c>
      <c r="C6">
        <v>0</v>
      </c>
      <c r="D6">
        <v>0</v>
      </c>
    </row>
    <row r="7" spans="1:4" x14ac:dyDescent="0.35">
      <c r="A7">
        <v>5</v>
      </c>
      <c r="C7">
        <v>2.8</v>
      </c>
      <c r="D7">
        <v>2.31</v>
      </c>
    </row>
    <row r="8" spans="1:4" x14ac:dyDescent="0.35">
      <c r="A8">
        <v>6</v>
      </c>
      <c r="C8">
        <v>0</v>
      </c>
      <c r="D8">
        <v>0</v>
      </c>
    </row>
    <row r="9" spans="1:4" x14ac:dyDescent="0.35">
      <c r="A9">
        <v>7</v>
      </c>
      <c r="C9" s="1">
        <v>2.76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E106-9029-4554-B715-430213FCE59E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30</v>
      </c>
    </row>
    <row r="3" spans="1:4" x14ac:dyDescent="0.35">
      <c r="A3">
        <v>1</v>
      </c>
      <c r="C3" s="1">
        <v>0</v>
      </c>
      <c r="D3">
        <v>0</v>
      </c>
    </row>
    <row r="4" spans="1:4" x14ac:dyDescent="0.35">
      <c r="A4">
        <v>2</v>
      </c>
      <c r="C4">
        <v>85</v>
      </c>
      <c r="D4">
        <v>0</v>
      </c>
    </row>
    <row r="5" spans="1:4" x14ac:dyDescent="0.35">
      <c r="A5">
        <v>3</v>
      </c>
      <c r="C5">
        <v>70</v>
      </c>
      <c r="D5">
        <v>23.6</v>
      </c>
    </row>
    <row r="6" spans="1:4" x14ac:dyDescent="0.35">
      <c r="A6">
        <v>4</v>
      </c>
      <c r="C6">
        <v>66</v>
      </c>
      <c r="D6">
        <v>23.8</v>
      </c>
    </row>
    <row r="7" spans="1:4" x14ac:dyDescent="0.35">
      <c r="A7">
        <v>5</v>
      </c>
      <c r="C7">
        <v>0</v>
      </c>
      <c r="D7">
        <v>24</v>
      </c>
    </row>
    <row r="8" spans="1:4" x14ac:dyDescent="0.35">
      <c r="A8">
        <v>6</v>
      </c>
      <c r="C8">
        <v>61</v>
      </c>
      <c r="D8">
        <v>24.1</v>
      </c>
    </row>
    <row r="9" spans="1:4" x14ac:dyDescent="0.35">
      <c r="A9">
        <v>7</v>
      </c>
      <c r="C9" s="1">
        <v>60</v>
      </c>
      <c r="D9">
        <v>24.3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97EE-BD6B-4233-9B41-9C705CA0F62D}">
  <dimension ref="A1:D9"/>
  <sheetViews>
    <sheetView workbookViewId="0">
      <selection activeCell="D1" sqref="D1:D9"/>
    </sheetView>
  </sheetViews>
  <sheetFormatPr defaultRowHeight="14.5" x14ac:dyDescent="0.35"/>
  <sheetData>
    <row r="1" spans="1:4" x14ac:dyDescent="0.35">
      <c r="A1" t="s">
        <v>6</v>
      </c>
      <c r="B1" t="s">
        <v>2</v>
      </c>
      <c r="C1" t="s">
        <v>3</v>
      </c>
      <c r="D1" t="s">
        <v>4</v>
      </c>
    </row>
    <row r="2" spans="1:4" x14ac:dyDescent="0.35">
      <c r="A2">
        <v>0</v>
      </c>
      <c r="B2" s="1">
        <v>2.2999999999999998</v>
      </c>
    </row>
    <row r="3" spans="1:4" x14ac:dyDescent="0.35">
      <c r="A3">
        <v>1</v>
      </c>
      <c r="C3" s="1">
        <v>3.2</v>
      </c>
      <c r="D3">
        <v>0</v>
      </c>
    </row>
    <row r="4" spans="1:4" x14ac:dyDescent="0.35">
      <c r="A4">
        <v>2</v>
      </c>
      <c r="C4">
        <v>0</v>
      </c>
      <c r="D4">
        <v>2.04</v>
      </c>
    </row>
    <row r="5" spans="1:4" x14ac:dyDescent="0.35">
      <c r="A5">
        <v>3</v>
      </c>
      <c r="C5">
        <v>2.91</v>
      </c>
      <c r="D5">
        <v>0</v>
      </c>
    </row>
    <row r="6" spans="1:4" x14ac:dyDescent="0.35">
      <c r="A6">
        <v>4</v>
      </c>
      <c r="C6">
        <v>0</v>
      </c>
      <c r="D6">
        <v>2.08</v>
      </c>
    </row>
    <row r="7" spans="1:4" x14ac:dyDescent="0.35">
      <c r="A7">
        <v>5</v>
      </c>
      <c r="C7">
        <v>2.76</v>
      </c>
      <c r="D7">
        <v>0</v>
      </c>
    </row>
    <row r="8" spans="1:4" x14ac:dyDescent="0.35">
      <c r="A8">
        <v>6</v>
      </c>
      <c r="C8">
        <v>0</v>
      </c>
      <c r="D8">
        <v>2.15</v>
      </c>
    </row>
    <row r="9" spans="1:4" x14ac:dyDescent="0.35">
      <c r="A9">
        <v>7</v>
      </c>
      <c r="C9" s="1">
        <v>2.7</v>
      </c>
      <c r="D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F700-BAB0-4E94-98AB-4806BF652FA8}">
  <dimension ref="A1:Q23"/>
  <sheetViews>
    <sheetView tabSelected="1" zoomScale="90" workbookViewId="0">
      <selection activeCell="F1" activeCellId="1" sqref="B1:B9 F1:G9"/>
    </sheetView>
  </sheetViews>
  <sheetFormatPr defaultRowHeight="14.5" x14ac:dyDescent="0.35"/>
  <cols>
    <col min="4" max="5" width="9.08984375" bestFit="1" customWidth="1"/>
    <col min="6" max="6" width="9.54296875" bestFit="1" customWidth="1"/>
  </cols>
  <sheetData>
    <row r="1" spans="1:17" x14ac:dyDescent="0.35">
      <c r="B1" s="2" t="s">
        <v>7</v>
      </c>
      <c r="C1" t="s">
        <v>1</v>
      </c>
      <c r="D1" t="s">
        <v>6</v>
      </c>
      <c r="E1" t="s">
        <v>0</v>
      </c>
      <c r="F1" t="s">
        <v>8</v>
      </c>
      <c r="G1" t="s">
        <v>9</v>
      </c>
      <c r="J1" t="s">
        <v>0</v>
      </c>
      <c r="K1">
        <v>4.5</v>
      </c>
    </row>
    <row r="2" spans="1:17" x14ac:dyDescent="0.35">
      <c r="B2" s="2">
        <v>0</v>
      </c>
      <c r="C2">
        <v>0</v>
      </c>
      <c r="D2">
        <v>0</v>
      </c>
      <c r="E2">
        <v>0</v>
      </c>
      <c r="F2">
        <v>0</v>
      </c>
      <c r="G2">
        <v>0</v>
      </c>
      <c r="J2" t="s">
        <v>5</v>
      </c>
      <c r="K2">
        <v>30</v>
      </c>
    </row>
    <row r="3" spans="1:17" x14ac:dyDescent="0.35">
      <c r="A3">
        <v>2</v>
      </c>
      <c r="B3">
        <f>0.2/(A3*10)</f>
        <v>0.01</v>
      </c>
      <c r="C3">
        <f>(2.98-$K$3)/$K$3</f>
        <v>0.192</v>
      </c>
      <c r="D3" s="1">
        <f>(P7-$K$4)/$K$4</f>
        <v>0.39130434782608714</v>
      </c>
      <c r="E3" s="1">
        <f>(N7-$K$1)/$K$1</f>
        <v>0.1888888888888888</v>
      </c>
      <c r="F3" s="1"/>
      <c r="J3" t="s">
        <v>1</v>
      </c>
      <c r="K3">
        <v>2.5</v>
      </c>
    </row>
    <row r="4" spans="1:17" x14ac:dyDescent="0.35">
      <c r="A4">
        <v>2.5</v>
      </c>
      <c r="B4">
        <f t="shared" ref="B4:B9" si="0">0.2/(A4*10)</f>
        <v>8.0000000000000002E-3</v>
      </c>
      <c r="D4" s="1"/>
      <c r="E4" s="1">
        <f t="shared" ref="E4:E8" si="1">(N8-$K$1)/$K$1</f>
        <v>0.16666666666666666</v>
      </c>
      <c r="F4" s="1">
        <f t="shared" ref="F4:F9" si="2">(Q8-$K$2)/$K$2</f>
        <v>1.8333333333333333</v>
      </c>
      <c r="J4" t="s">
        <v>6</v>
      </c>
      <c r="K4">
        <v>2.2999999999999998</v>
      </c>
      <c r="N4" t="s">
        <v>0</v>
      </c>
      <c r="O4" t="s">
        <v>1</v>
      </c>
      <c r="P4" t="s">
        <v>6</v>
      </c>
      <c r="Q4" t="s">
        <v>5</v>
      </c>
    </row>
    <row r="5" spans="1:17" x14ac:dyDescent="0.35">
      <c r="A5">
        <v>3</v>
      </c>
      <c r="B5">
        <f>0.2/(A5*10)</f>
        <v>6.6666666666666671E-3</v>
      </c>
      <c r="C5">
        <f>(2.84-$K$3)/$K$3</f>
        <v>0.13599999999999995</v>
      </c>
      <c r="D5" s="1">
        <f>(P9-$K$4)/$K$4</f>
        <v>0.26521739130434796</v>
      </c>
      <c r="E5" s="1">
        <f t="shared" si="1"/>
        <v>0.13333333333333325</v>
      </c>
      <c r="F5" s="1">
        <f t="shared" si="2"/>
        <v>1.3333333333333333</v>
      </c>
      <c r="G5">
        <f>(Q19-$K$2)/$K$2</f>
        <v>-0.21333333333333329</v>
      </c>
      <c r="N5" t="s">
        <v>3</v>
      </c>
      <c r="O5" t="s">
        <v>3</v>
      </c>
      <c r="P5" t="s">
        <v>3</v>
      </c>
      <c r="Q5" t="s">
        <v>3</v>
      </c>
    </row>
    <row r="6" spans="1:17" x14ac:dyDescent="0.35">
      <c r="A6">
        <v>3.5</v>
      </c>
      <c r="B6">
        <f t="shared" si="0"/>
        <v>5.7142857142857143E-3</v>
      </c>
      <c r="D6" s="1"/>
      <c r="E6" s="1">
        <f t="shared" si="1"/>
        <v>0.1111111111111111</v>
      </c>
      <c r="F6" s="1">
        <f t="shared" si="2"/>
        <v>1.2</v>
      </c>
      <c r="G6">
        <f>(Q20-$K$2)/$K$2</f>
        <v>-0.20666666666666664</v>
      </c>
    </row>
    <row r="7" spans="1:17" x14ac:dyDescent="0.35">
      <c r="A7">
        <v>4</v>
      </c>
      <c r="B7">
        <f t="shared" si="0"/>
        <v>5.0000000000000001E-3</v>
      </c>
      <c r="C7">
        <f>(2.8-$K$3)/$K$3</f>
        <v>0.11999999999999993</v>
      </c>
      <c r="D7" s="1">
        <f>(P11-$K$4)/$K$4</f>
        <v>0.2</v>
      </c>
      <c r="E7" s="1">
        <f t="shared" si="1"/>
        <v>8.8888888888888962E-2</v>
      </c>
      <c r="F7" s="1"/>
      <c r="G7">
        <f>(Q21-$K$2)/$K$2</f>
        <v>-0.2</v>
      </c>
      <c r="N7" s="1">
        <v>5.35</v>
      </c>
      <c r="O7" s="1">
        <v>2.98</v>
      </c>
      <c r="P7" s="1">
        <v>3.2</v>
      </c>
      <c r="Q7" s="1"/>
    </row>
    <row r="8" spans="1:17" x14ac:dyDescent="0.35">
      <c r="A8">
        <v>4.5</v>
      </c>
      <c r="B8">
        <f t="shared" si="0"/>
        <v>4.4444444444444444E-3</v>
      </c>
      <c r="D8" s="1"/>
      <c r="E8" s="1">
        <f t="shared" si="1"/>
        <v>6.6666666666666624E-2</v>
      </c>
      <c r="F8" s="1">
        <f t="shared" si="2"/>
        <v>1.0333333333333334</v>
      </c>
      <c r="G8">
        <f>(Q22-$K$2)/$K$2</f>
        <v>-0.19666666666666663</v>
      </c>
      <c r="N8">
        <v>5.25</v>
      </c>
      <c r="Q8">
        <v>85</v>
      </c>
    </row>
    <row r="9" spans="1:17" x14ac:dyDescent="0.35">
      <c r="A9">
        <v>5</v>
      </c>
      <c r="B9">
        <f t="shared" si="0"/>
        <v>4.0000000000000001E-3</v>
      </c>
      <c r="C9">
        <f>(2.76-$K$3)/$K$3</f>
        <v>0.10399999999999991</v>
      </c>
      <c r="D9" s="1">
        <f>(P13-$K$4)/$K$4</f>
        <v>0.17391304347826103</v>
      </c>
      <c r="E9" s="1">
        <f>(N13-$K$1)/$K$1</f>
        <v>4.4444444444444481E-2</v>
      </c>
      <c r="F9" s="1">
        <f t="shared" si="2"/>
        <v>1</v>
      </c>
      <c r="G9">
        <f>(Q23-$K$2)/$K$2</f>
        <v>-0.18999999999999997</v>
      </c>
      <c r="N9">
        <v>5.0999999999999996</v>
      </c>
      <c r="O9">
        <v>2.84</v>
      </c>
      <c r="P9">
        <v>2.91</v>
      </c>
      <c r="Q9">
        <v>70</v>
      </c>
    </row>
    <row r="10" spans="1:17" x14ac:dyDescent="0.35">
      <c r="N10">
        <v>5</v>
      </c>
      <c r="Q10">
        <v>66</v>
      </c>
    </row>
    <row r="11" spans="1:17" x14ac:dyDescent="0.35">
      <c r="N11">
        <v>4.9000000000000004</v>
      </c>
      <c r="O11">
        <v>2.8</v>
      </c>
      <c r="P11">
        <v>2.76</v>
      </c>
    </row>
    <row r="12" spans="1:17" x14ac:dyDescent="0.35">
      <c r="B12" s="2" t="s">
        <v>7</v>
      </c>
      <c r="C12" t="s">
        <v>1</v>
      </c>
      <c r="D12" t="s">
        <v>6</v>
      </c>
      <c r="E12" t="s">
        <v>0</v>
      </c>
      <c r="N12">
        <v>4.8</v>
      </c>
      <c r="Q12">
        <v>61</v>
      </c>
    </row>
    <row r="13" spans="1:17" x14ac:dyDescent="0.35">
      <c r="B13" s="2">
        <v>0</v>
      </c>
      <c r="C13">
        <v>0</v>
      </c>
      <c r="D13">
        <v>0</v>
      </c>
      <c r="E13">
        <v>0</v>
      </c>
      <c r="N13" s="1">
        <v>4.7</v>
      </c>
      <c r="O13" s="1">
        <v>2.76</v>
      </c>
      <c r="P13" s="1">
        <v>2.7</v>
      </c>
      <c r="Q13" s="1">
        <v>60</v>
      </c>
    </row>
    <row r="14" spans="1:17" x14ac:dyDescent="0.35">
      <c r="A14">
        <v>2</v>
      </c>
      <c r="B14">
        <f>0.2/(A14*10)</f>
        <v>0.01</v>
      </c>
      <c r="C14">
        <f>(O17-$K$3)/$K$3</f>
        <v>-0.15999999999999998</v>
      </c>
      <c r="D14" s="1"/>
      <c r="E14" s="1"/>
    </row>
    <row r="15" spans="1:17" x14ac:dyDescent="0.35">
      <c r="A15">
        <v>2.5</v>
      </c>
      <c r="B15">
        <f t="shared" ref="B15:B20" si="3">0.2/(A15*10)</f>
        <v>8.0000000000000002E-3</v>
      </c>
      <c r="D15" s="1">
        <f t="shared" ref="D15:D20" si="4">(P18-$K$4)/$K$4</f>
        <v>-0.11304347826086948</v>
      </c>
      <c r="E15" s="1">
        <f t="shared" ref="E15:E20" si="5">(N18-$K$1)/$K$1</f>
        <v>-0.12222222222222218</v>
      </c>
      <c r="N15" t="s">
        <v>4</v>
      </c>
      <c r="O15" t="s">
        <v>4</v>
      </c>
      <c r="P15" t="s">
        <v>4</v>
      </c>
      <c r="Q15" t="s">
        <v>4</v>
      </c>
    </row>
    <row r="16" spans="1:17" x14ac:dyDescent="0.35">
      <c r="A16">
        <v>3</v>
      </c>
      <c r="B16">
        <f>0.2/(A16*10)</f>
        <v>6.6666666666666671E-3</v>
      </c>
      <c r="C16">
        <f t="shared" ref="C15:C20" si="6">(O19-$K$3)/$K$3</f>
        <v>-0.11199999999999992</v>
      </c>
      <c r="D16" s="1"/>
      <c r="E16" s="1">
        <f t="shared" si="5"/>
        <v>-0.1111111111111111</v>
      </c>
    </row>
    <row r="17" spans="1:17" x14ac:dyDescent="0.35">
      <c r="A17">
        <v>3.5</v>
      </c>
      <c r="B17">
        <f t="shared" si="3"/>
        <v>5.7142857142857143E-3</v>
      </c>
      <c r="D17" s="1">
        <f t="shared" si="4"/>
        <v>-9.5652173913043384E-2</v>
      </c>
      <c r="E17" s="1">
        <f t="shared" si="5"/>
        <v>-9.7777777777777866E-2</v>
      </c>
      <c r="O17">
        <v>2.1</v>
      </c>
    </row>
    <row r="18" spans="1:17" x14ac:dyDescent="0.35">
      <c r="A18">
        <v>4</v>
      </c>
      <c r="B18">
        <f t="shared" si="3"/>
        <v>5.0000000000000001E-3</v>
      </c>
      <c r="C18">
        <f t="shared" si="6"/>
        <v>-7.5999999999999984E-2</v>
      </c>
      <c r="D18" s="1"/>
      <c r="E18" s="1">
        <f t="shared" si="5"/>
        <v>-8.66666666666666E-2</v>
      </c>
      <c r="N18">
        <v>3.95</v>
      </c>
      <c r="P18">
        <v>2.04</v>
      </c>
    </row>
    <row r="19" spans="1:17" x14ac:dyDescent="0.35">
      <c r="A19">
        <v>4.5</v>
      </c>
      <c r="B19">
        <f t="shared" si="3"/>
        <v>4.4444444444444444E-3</v>
      </c>
      <c r="D19" s="1">
        <f t="shared" si="4"/>
        <v>-6.5217391304347797E-2</v>
      </c>
      <c r="E19" s="1">
        <f t="shared" si="5"/>
        <v>-7.3333333333333348E-2</v>
      </c>
      <c r="N19">
        <v>4</v>
      </c>
      <c r="O19">
        <v>2.2200000000000002</v>
      </c>
      <c r="Q19">
        <v>23.6</v>
      </c>
    </row>
    <row r="20" spans="1:17" x14ac:dyDescent="0.35">
      <c r="A20">
        <v>5</v>
      </c>
      <c r="B20">
        <f t="shared" si="3"/>
        <v>4.0000000000000001E-3</v>
      </c>
      <c r="D20" s="1"/>
      <c r="E20" s="1">
        <f t="shared" si="5"/>
        <v>-5.5555555555555552E-2</v>
      </c>
      <c r="N20">
        <v>4.0599999999999996</v>
      </c>
      <c r="P20">
        <v>2.08</v>
      </c>
      <c r="Q20">
        <v>23.8</v>
      </c>
    </row>
    <row r="21" spans="1:17" x14ac:dyDescent="0.35">
      <c r="N21">
        <v>4.1100000000000003</v>
      </c>
      <c r="O21">
        <v>2.31</v>
      </c>
      <c r="Q21">
        <v>24</v>
      </c>
    </row>
    <row r="22" spans="1:17" x14ac:dyDescent="0.35">
      <c r="N22">
        <v>4.17</v>
      </c>
      <c r="P22">
        <v>2.15</v>
      </c>
      <c r="Q22">
        <v>24.1</v>
      </c>
    </row>
    <row r="23" spans="1:17" x14ac:dyDescent="0.35">
      <c r="N23">
        <v>4.25</v>
      </c>
      <c r="Q23">
        <v>24.3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Tan-Anh-Khoa Ngo</dc:creator>
  <cp:lastModifiedBy>Tan-Anh-Khoa Ngo</cp:lastModifiedBy>
  <dcterms:created xsi:type="dcterms:W3CDTF">2024-04-22T09:48:41Z</dcterms:created>
  <dcterms:modified xsi:type="dcterms:W3CDTF">2024-04-23T07:00:06Z</dcterms:modified>
</cp:coreProperties>
</file>