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is\Yanis\2024-2025-4GP-Glubulax-TTRollanDD-main\Résultats\"/>
    </mc:Choice>
  </mc:AlternateContent>
  <xr:revisionPtr revIDLastSave="0" documentId="13_ncr:1_{C1A7A6C3-0772-470D-889A-36EF9B9628B2}" xr6:coauthVersionLast="47" xr6:coauthVersionMax="47" xr10:uidLastSave="{00000000-0000-0000-0000-000000000000}"/>
  <bookViews>
    <workbookView xWindow="-120" yWindow="-120" windowWidth="20730" windowHeight="11160" firstSheet="2" activeTab="5" xr2:uid="{F206075C-FF8E-4015-ADB1-16F53726C731}"/>
  </bookViews>
  <sheets>
    <sheet name="2B-80gm²" sheetId="2" r:id="rId1"/>
    <sheet name="HB-2-80gm²" sheetId="1" r:id="rId2"/>
    <sheet name="HB-2" sheetId="9" r:id="rId3"/>
    <sheet name="HB" sheetId="3" r:id="rId4"/>
    <sheet name="2B" sheetId="10" r:id="rId5"/>
    <sheet name="3B" sheetId="5" r:id="rId6"/>
    <sheet name="6B" sheetId="4" r:id="rId7"/>
    <sheet name="B" sheetId="6" r:id="rId8"/>
    <sheet name="2H" sheetId="7" r:id="rId9"/>
    <sheet name="Comparaison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5" l="1"/>
  <c r="J16" i="5"/>
  <c r="J17" i="5"/>
  <c r="J18" i="5"/>
  <c r="J19" i="5"/>
  <c r="J20" i="5"/>
  <c r="K15" i="4"/>
  <c r="K16" i="4"/>
  <c r="K17" i="4"/>
  <c r="K18" i="4"/>
  <c r="K19" i="4"/>
  <c r="K20" i="4"/>
  <c r="I15" i="3"/>
  <c r="I16" i="3"/>
  <c r="I17" i="3"/>
  <c r="I18" i="3"/>
  <c r="I19" i="3"/>
  <c r="I20" i="3"/>
  <c r="J15" i="3"/>
  <c r="J16" i="3"/>
  <c r="J17" i="3"/>
  <c r="J18" i="3"/>
  <c r="J19" i="3"/>
  <c r="J20" i="3"/>
  <c r="K15" i="3"/>
  <c r="K16" i="3"/>
  <c r="K17" i="3"/>
  <c r="K18" i="3"/>
  <c r="K19" i="3"/>
  <c r="K20" i="3"/>
  <c r="K14" i="3"/>
  <c r="D15" i="7"/>
  <c r="D16" i="7"/>
  <c r="D17" i="7"/>
  <c r="D18" i="7"/>
  <c r="D19" i="7"/>
  <c r="D20" i="7"/>
  <c r="D14" i="7"/>
  <c r="D15" i="9"/>
  <c r="D16" i="9"/>
  <c r="D17" i="9"/>
  <c r="D18" i="9"/>
  <c r="D19" i="9"/>
  <c r="D20" i="9"/>
  <c r="D14" i="9"/>
  <c r="E14" i="9"/>
  <c r="I15" i="10"/>
  <c r="I16" i="10"/>
  <c r="I14" i="10"/>
  <c r="H14" i="10"/>
  <c r="B6" i="9"/>
  <c r="B7" i="9"/>
  <c r="B8" i="9"/>
  <c r="B9" i="9"/>
  <c r="B10" i="9"/>
  <c r="B5" i="9"/>
  <c r="E20" i="9"/>
  <c r="E19" i="9"/>
  <c r="E18" i="9"/>
  <c r="E17" i="9"/>
  <c r="E16" i="9"/>
  <c r="E15" i="9"/>
  <c r="H20" i="10"/>
  <c r="G20" i="10"/>
  <c r="F20" i="10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G14" i="10"/>
  <c r="F14" i="10"/>
  <c r="H20" i="3"/>
  <c r="G20" i="3"/>
  <c r="H19" i="3"/>
  <c r="G19" i="3"/>
  <c r="H18" i="3"/>
  <c r="G18" i="3"/>
  <c r="H17" i="3"/>
  <c r="G17" i="3"/>
  <c r="H16" i="3"/>
  <c r="G16" i="3"/>
  <c r="H15" i="3"/>
  <c r="G15" i="3"/>
  <c r="J14" i="3"/>
  <c r="I14" i="3"/>
  <c r="H14" i="3"/>
  <c r="G14" i="3"/>
  <c r="J20" i="4"/>
  <c r="I20" i="4"/>
  <c r="J19" i="4"/>
  <c r="I19" i="4"/>
  <c r="J18" i="4"/>
  <c r="I18" i="4"/>
  <c r="J17" i="4"/>
  <c r="I17" i="4"/>
  <c r="J16" i="4"/>
  <c r="I16" i="4"/>
  <c r="J15" i="4"/>
  <c r="I15" i="4"/>
  <c r="K14" i="4"/>
  <c r="J14" i="4"/>
  <c r="I14" i="4"/>
  <c r="K20" i="5"/>
  <c r="I20" i="5"/>
  <c r="H20" i="5"/>
  <c r="G20" i="5"/>
  <c r="K19" i="5"/>
  <c r="I19" i="5"/>
  <c r="H19" i="5"/>
  <c r="G19" i="5"/>
  <c r="K18" i="5"/>
  <c r="I18" i="5"/>
  <c r="H18" i="5"/>
  <c r="G18" i="5"/>
  <c r="K17" i="5"/>
  <c r="I17" i="5"/>
  <c r="H17" i="5"/>
  <c r="G17" i="5"/>
  <c r="K16" i="5"/>
  <c r="I16" i="5"/>
  <c r="H16" i="5"/>
  <c r="G16" i="5"/>
  <c r="K15" i="5"/>
  <c r="I15" i="5"/>
  <c r="H15" i="5"/>
  <c r="G15" i="5"/>
  <c r="K14" i="5"/>
  <c r="J14" i="5"/>
  <c r="I14" i="5"/>
  <c r="H14" i="5"/>
  <c r="G14" i="5"/>
  <c r="H20" i="6"/>
  <c r="G20" i="6"/>
  <c r="F20" i="6"/>
  <c r="E20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H15" i="6"/>
  <c r="G15" i="6"/>
  <c r="F15" i="6"/>
  <c r="E15" i="6"/>
  <c r="H14" i="6"/>
  <c r="G14" i="6"/>
  <c r="F14" i="6"/>
  <c r="E14" i="6"/>
  <c r="B6" i="7"/>
  <c r="B7" i="7"/>
  <c r="B8" i="7"/>
  <c r="B9" i="7"/>
  <c r="B10" i="7"/>
  <c r="B5" i="7"/>
  <c r="B10" i="6"/>
  <c r="B6" i="6"/>
  <c r="B7" i="6"/>
  <c r="B8" i="6"/>
  <c r="B9" i="6"/>
  <c r="B5" i="6"/>
  <c r="B6" i="5"/>
  <c r="B7" i="5"/>
  <c r="B8" i="5"/>
  <c r="B9" i="5"/>
  <c r="B10" i="5"/>
  <c r="B5" i="5"/>
  <c r="B6" i="4"/>
  <c r="B7" i="4"/>
  <c r="B8" i="4"/>
  <c r="B9" i="4"/>
  <c r="B10" i="4"/>
  <c r="B5" i="4"/>
  <c r="B6" i="3"/>
  <c r="B7" i="3"/>
  <c r="B8" i="3"/>
  <c r="B9" i="3"/>
  <c r="B10" i="3"/>
  <c r="B5" i="3"/>
  <c r="B5" i="10"/>
  <c r="B10" i="10"/>
  <c r="B9" i="10"/>
  <c r="B8" i="10"/>
  <c r="B7" i="10"/>
  <c r="B6" i="10"/>
  <c r="H15" i="2"/>
  <c r="H16" i="2"/>
  <c r="H17" i="2"/>
  <c r="H18" i="2"/>
  <c r="H19" i="2"/>
  <c r="H20" i="2"/>
  <c r="H14" i="2"/>
  <c r="G15" i="2"/>
  <c r="G16" i="2"/>
  <c r="G17" i="2"/>
  <c r="G18" i="2"/>
  <c r="G19" i="2"/>
  <c r="G20" i="2"/>
  <c r="G14" i="2"/>
  <c r="F15" i="2"/>
  <c r="F16" i="2"/>
  <c r="F17" i="2"/>
  <c r="F18" i="2"/>
  <c r="F19" i="2"/>
  <c r="F20" i="2"/>
  <c r="F14" i="2"/>
  <c r="E16" i="2"/>
  <c r="E17" i="2"/>
  <c r="E18" i="2"/>
  <c r="E19" i="2"/>
  <c r="E20" i="2"/>
  <c r="E15" i="2"/>
  <c r="E14" i="2"/>
  <c r="B10" i="2"/>
  <c r="B9" i="2"/>
  <c r="B8" i="2"/>
  <c r="B7" i="2"/>
  <c r="B6" i="2"/>
  <c r="B5" i="2"/>
  <c r="H14" i="1"/>
  <c r="H15" i="1"/>
  <c r="H16" i="1"/>
  <c r="H17" i="1"/>
  <c r="H18" i="1"/>
  <c r="H19" i="1"/>
  <c r="H13" i="1"/>
  <c r="G14" i="1"/>
  <c r="G15" i="1"/>
  <c r="G16" i="1"/>
  <c r="G17" i="1"/>
  <c r="G18" i="1"/>
  <c r="G19" i="1"/>
  <c r="G13" i="1"/>
  <c r="F14" i="1"/>
  <c r="F15" i="1"/>
  <c r="F16" i="1"/>
  <c r="F17" i="1"/>
  <c r="F18" i="1"/>
  <c r="F19" i="1"/>
  <c r="F13" i="1"/>
  <c r="E14" i="1"/>
  <c r="E15" i="1"/>
  <c r="E16" i="1"/>
  <c r="E17" i="1"/>
  <c r="E18" i="1"/>
  <c r="E19" i="1"/>
  <c r="E13" i="1"/>
  <c r="D19" i="1"/>
  <c r="D14" i="1"/>
  <c r="D15" i="1"/>
  <c r="D16" i="1"/>
  <c r="D17" i="1"/>
  <c r="D18" i="1"/>
  <c r="D13" i="1"/>
  <c r="B5" i="1"/>
  <c r="B6" i="1"/>
  <c r="B7" i="1"/>
  <c r="B10" i="1"/>
  <c r="B9" i="1"/>
  <c r="B8" i="1"/>
</calcChain>
</file>

<file path=xl/sharedStrings.xml><?xml version="1.0" encoding="utf-8"?>
<sst xmlns="http://schemas.openxmlformats.org/spreadsheetml/2006/main" count="554" uniqueCount="22">
  <si>
    <t>Grammage papier</t>
  </si>
  <si>
    <t>80g/m²</t>
  </si>
  <si>
    <t>épaisseur(m)</t>
  </si>
  <si>
    <t>R</t>
  </si>
  <si>
    <t>rayon courbure(m)</t>
  </si>
  <si>
    <t>Déformation</t>
  </si>
  <si>
    <t>Pour Val poto 37,5k et 50k, valeurs calculées à la main via la tension mesurée, mon calcul, et sur l'arduino, et sur Mit app inventor me donnait des valeurs complétement érronées.</t>
  </si>
  <si>
    <t>Mesures(ohm)</t>
  </si>
  <si>
    <t>Valeur Poto(ohm)</t>
  </si>
  <si>
    <t>pas mesurés avec les même conditions donc j'ai mis valeur les plus probables</t>
  </si>
  <si>
    <t>deltaR/R0</t>
  </si>
  <si>
    <t>2B</t>
  </si>
  <si>
    <t>HB</t>
  </si>
  <si>
    <t>signal saturé</t>
  </si>
  <si>
    <t>HB/2</t>
  </si>
  <si>
    <t>6B</t>
  </si>
  <si>
    <t>160g/m²</t>
  </si>
  <si>
    <t>2H</t>
  </si>
  <si>
    <t>B</t>
  </si>
  <si>
    <t>3B</t>
  </si>
  <si>
    <t>Signal trop faible</t>
  </si>
  <si>
    <t>signal trop faible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</si>
</sst>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Valpoto12,5K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'2B-80gm²'!$B$4:$B$10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'2B-80gm²'!$E$14:$E$20</c:f>
              <c:numCache>
                <c:formatCode>0.00E+00</c:formatCode>
                <c:ptCount val="7"/>
                <c:pt idx="0">
                  <c:v>0</c:v>
                </c:pt>
                <c:pt idx="1">
                  <c:v>4.7819246861924687E-2</c:v>
                </c:pt>
                <c:pt idx="2">
                  <c:v>5.4393305439330547E-2</c:v>
                </c:pt>
                <c:pt idx="3">
                  <c:v>6.2761506276150625E-2</c:v>
                </c:pt>
                <c:pt idx="4">
                  <c:v>7.9618410041841003E-2</c:v>
                </c:pt>
                <c:pt idx="5">
                  <c:v>8.6312970711297066E-2</c:v>
                </c:pt>
                <c:pt idx="6">
                  <c:v>0.1058744769874477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8-45D9-B120-17FAB559AC9F}"/>
            </c:ext>
          </c:extLst>
        </c:ser>
        <c:ser>
          <c:idx val="1"/>
          <c:order val="1"/>
          <c:tx>
            <c:v>Valpoto25K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'2B-80gm²'!$B$4:$B$10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'2B-80gm²'!$F$14:$F$20</c:f>
              <c:numCache>
                <c:formatCode>0.00E+00</c:formatCode>
                <c:ptCount val="7"/>
                <c:pt idx="0">
                  <c:v>0</c:v>
                </c:pt>
                <c:pt idx="1">
                  <c:v>2.8383381324557796E-2</c:v>
                </c:pt>
                <c:pt idx="2">
                  <c:v>3.9952694364459071E-2</c:v>
                </c:pt>
                <c:pt idx="3">
                  <c:v>4.3147110242698475E-2</c:v>
                </c:pt>
                <c:pt idx="4">
                  <c:v>5.8315765117235706E-2</c:v>
                </c:pt>
                <c:pt idx="5">
                  <c:v>7.3908628136569315E-2</c:v>
                </c:pt>
                <c:pt idx="6">
                  <c:v>7.7874331550802145E-2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78-45D9-B120-17FAB559AC9F}"/>
            </c:ext>
          </c:extLst>
        </c:ser>
        <c:ser>
          <c:idx val="2"/>
          <c:order val="2"/>
          <c:tx>
            <c:v>Valpoto37,5K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'2B-80gm²'!$B$4:$B$10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'2B-80gm²'!$G$14:$G$20</c:f>
              <c:numCache>
                <c:formatCode>0.00E+00</c:formatCode>
                <c:ptCount val="7"/>
                <c:pt idx="0">
                  <c:v>0</c:v>
                </c:pt>
                <c:pt idx="1">
                  <c:v>2.9369791799393492E-2</c:v>
                </c:pt>
                <c:pt idx="2">
                  <c:v>4.0034657628500801E-2</c:v>
                </c:pt>
                <c:pt idx="3">
                  <c:v>5.0119772686730714E-2</c:v>
                </c:pt>
                <c:pt idx="4">
                  <c:v>6.0211258632552687E-2</c:v>
                </c:pt>
                <c:pt idx="5">
                  <c:v>7.10162839886853E-2</c:v>
                </c:pt>
                <c:pt idx="6">
                  <c:v>8.1821309344817919E-2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78-45D9-B120-17FAB559AC9F}"/>
            </c:ext>
          </c:extLst>
        </c:ser>
        <c:ser>
          <c:idx val="3"/>
          <c:order val="3"/>
          <c:tx>
            <c:v>Valpoto50K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'2B-80gm²'!$B$4:$B$10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'2B-80gm²'!$H$14:$H$20</c:f>
              <c:numCache>
                <c:formatCode>0.00E+00</c:formatCode>
                <c:ptCount val="7"/>
                <c:pt idx="0">
                  <c:v>0</c:v>
                </c:pt>
                <c:pt idx="1">
                  <c:v>2.4143749999999999E-2</c:v>
                </c:pt>
                <c:pt idx="2">
                  <c:v>3.6775000000000002E-2</c:v>
                </c:pt>
                <c:pt idx="3">
                  <c:v>4.9412499999999998E-2</c:v>
                </c:pt>
                <c:pt idx="4">
                  <c:v>6.2649999999999997E-2</c:v>
                </c:pt>
                <c:pt idx="5">
                  <c:v>7.5887499999999997E-2</c:v>
                </c:pt>
                <c:pt idx="6">
                  <c:v>8.9768749999999994E-2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78-45D9-B120-17FAB559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976639"/>
        <c:axId val="939984319"/>
      </c:scatterChart>
      <c:valAx>
        <c:axId val="9399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9984319"/>
        <c:crosses val="autoZero"/>
        <c:crossBetween val="midCat"/>
      </c:valAx>
      <c:valAx>
        <c:axId val="9399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997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'2B'!$F$1</c:f>
              <c:strCache>
                <c:ptCount val="1"/>
                <c:pt idx="0">
                  <c:v>3125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'2B'!$F$14:$F$20</c:f>
              <c:numCache>
                <c:formatCode>0.00E+00</c:formatCode>
                <c:ptCount val="7"/>
                <c:pt idx="0">
                  <c:v>0</c:v>
                </c:pt>
                <c:pt idx="1">
                  <c:v>0.18813019850493631</c:v>
                </c:pt>
                <c:pt idx="2">
                  <c:v>0.24183627189749987</c:v>
                </c:pt>
                <c:pt idx="3">
                  <c:v>0.30053736444404849</c:v>
                </c:pt>
                <c:pt idx="4">
                  <c:v>0.39959748285050173</c:v>
                </c:pt>
                <c:pt idx="5">
                  <c:v>0.48755193443100919</c:v>
                </c:pt>
                <c:pt idx="6">
                  <c:v>0.65015833421071811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79-4818-BB0A-2BE466BDE8BC}"/>
            </c:ext>
          </c:extLst>
        </c:ser>
        <c:ser>
          <c:idx val="1"/>
          <c:order val="1"/>
          <c:tx>
            <c:strRef>
              <c:f>'2B'!$G$1</c:f>
              <c:strCache>
                <c:ptCount val="1"/>
                <c:pt idx="0">
                  <c:v>6250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130446194225722"/>
                  <c:y val="-0.101743584135316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88,447x - 0,0504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'2B'!$B$4:$B$10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'2B'!$G$14:$G$20</c:f>
              <c:numCache>
                <c:formatCode>0.00E+00</c:formatCode>
                <c:ptCount val="7"/>
                <c:pt idx="0">
                  <c:v>0</c:v>
                </c:pt>
                <c:pt idx="1">
                  <c:v>0.11266947368421053</c:v>
                </c:pt>
                <c:pt idx="2">
                  <c:v>0.13392842105263159</c:v>
                </c:pt>
                <c:pt idx="3">
                  <c:v>0.1560042105263158</c:v>
                </c:pt>
                <c:pt idx="4">
                  <c:v>0.20280701754385966</c:v>
                </c:pt>
                <c:pt idx="5">
                  <c:v>0.28047719298245616</c:v>
                </c:pt>
                <c:pt idx="6">
                  <c:v>0.43438596491228071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79-4818-BB0A-2BE466BDE8BC}"/>
            </c:ext>
          </c:extLst>
        </c:ser>
        <c:ser>
          <c:idx val="2"/>
          <c:order val="2"/>
          <c:tx>
            <c:strRef>
              <c:f>'2B'!$H$1</c:f>
              <c:strCache>
                <c:ptCount val="1"/>
                <c:pt idx="0">
                  <c:v>12500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'2B'!$H$14:$H$20</c:f>
              <c:numCache>
                <c:formatCode>0.00E+00</c:formatCode>
                <c:ptCount val="7"/>
                <c:pt idx="0">
                  <c:v>0</c:v>
                </c:pt>
                <c:pt idx="1">
                  <c:v>0.13788546255506609</c:v>
                </c:pt>
                <c:pt idx="2">
                  <c:v>0.19262114537444933</c:v>
                </c:pt>
                <c:pt idx="3">
                  <c:v>0.2527533039647577</c:v>
                </c:pt>
                <c:pt idx="4">
                  <c:v>0.31927312775330396</c:v>
                </c:pt>
                <c:pt idx="5">
                  <c:v>0.39317180616740088</c:v>
                </c:pt>
                <c:pt idx="6">
                  <c:v>0.51982378854625555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79-4818-BB0A-2BE466BDE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0800"/>
        <c:axId val="132469920"/>
      </c:scatterChart>
      <c:valAx>
        <c:axId val="13246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69920"/>
        <c:crosses val="autoZero"/>
        <c:crossBetween val="midCat"/>
      </c:valAx>
      <c:valAx>
        <c:axId val="1324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6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'3B'!$G$1</c:f>
              <c:strCache>
                <c:ptCount val="1"/>
                <c:pt idx="0">
                  <c:v>6250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61933508311461"/>
                  <c:y val="-4.23253864100320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137,8x - 0,0423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'3B'!$G$14:$G$20</c:f>
              <c:numCache>
                <c:formatCode>0.00E+00</c:formatCode>
                <c:ptCount val="7"/>
                <c:pt idx="0">
                  <c:v>0</c:v>
                </c:pt>
                <c:pt idx="1">
                  <c:v>0.21782025164107746</c:v>
                </c:pt>
                <c:pt idx="2">
                  <c:v>0.26704981477494188</c:v>
                </c:pt>
                <c:pt idx="3">
                  <c:v>0.31238716729880583</c:v>
                </c:pt>
                <c:pt idx="4">
                  <c:v>0.37789776460131064</c:v>
                </c:pt>
                <c:pt idx="5">
                  <c:v>0.46917976492152091</c:v>
                </c:pt>
                <c:pt idx="6">
                  <c:v>0.66658385367496453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6E-465A-9A85-61DD90AC7DC9}"/>
            </c:ext>
          </c:extLst>
        </c:ser>
        <c:ser>
          <c:idx val="1"/>
          <c:order val="1"/>
          <c:tx>
            <c:strRef>
              <c:f>'3B'!$H$1</c:f>
              <c:strCache>
                <c:ptCount val="1"/>
                <c:pt idx="0">
                  <c:v>12500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'3B'!$H$14:$H$20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0.15626670453026861</c:v>
                </c:pt>
                <c:pt idx="2">
                  <c:v>0.18698215956167313</c:v>
                </c:pt>
                <c:pt idx="3">
                  <c:v>0.21931795402913271</c:v>
                </c:pt>
                <c:pt idx="4">
                  <c:v>0.23613523987705465</c:v>
                </c:pt>
                <c:pt idx="5">
                  <c:v>0.28938093010824534</c:v>
                </c:pt>
                <c:pt idx="6">
                  <c:v>0.38871859548309501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6E-465A-9A85-61DD90AC7DC9}"/>
            </c:ext>
          </c:extLst>
        </c:ser>
        <c:ser>
          <c:idx val="2"/>
          <c:order val="2"/>
          <c:tx>
            <c:strRef>
              <c:f>'3B'!$I$1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'3B'!$I$14:$I$20</c:f>
              <c:numCache>
                <c:formatCode>0.00E+00</c:formatCode>
                <c:ptCount val="7"/>
                <c:pt idx="0">
                  <c:v>0</c:v>
                </c:pt>
                <c:pt idx="1">
                  <c:v>0.10884930732258977</c:v>
                </c:pt>
                <c:pt idx="2">
                  <c:v>0.12238606674364974</c:v>
                </c:pt>
                <c:pt idx="3">
                  <c:v>0.13973791689233608</c:v>
                </c:pt>
                <c:pt idx="4">
                  <c:v>0.17232287930347343</c:v>
                </c:pt>
                <c:pt idx="5">
                  <c:v>0.24331081748537833</c:v>
                </c:pt>
                <c:pt idx="6">
                  <c:v>0.32314499729196683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6E-465A-9A85-61DD90AC7DC9}"/>
            </c:ext>
          </c:extLst>
        </c:ser>
        <c:ser>
          <c:idx val="3"/>
          <c:order val="3"/>
          <c:tx>
            <c:strRef>
              <c:f>'3B'!$J$1</c:f>
              <c:strCache>
                <c:ptCount val="1"/>
                <c:pt idx="0">
                  <c:v>37500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'3B'!$J$14:$J$20</c:f>
              <c:numCache>
                <c:formatCode>0.00E+00</c:formatCode>
                <c:ptCount val="7"/>
                <c:pt idx="0">
                  <c:v>0</c:v>
                </c:pt>
                <c:pt idx="1">
                  <c:v>0.12370650267960781</c:v>
                </c:pt>
                <c:pt idx="2">
                  <c:v>0.14685979600405027</c:v>
                </c:pt>
                <c:pt idx="3">
                  <c:v>0.17181287199624609</c:v>
                </c:pt>
                <c:pt idx="4">
                  <c:v>0.22410226964016694</c:v>
                </c:pt>
                <c:pt idx="5">
                  <c:v>0.2811488972858166</c:v>
                </c:pt>
                <c:pt idx="6">
                  <c:v>0.34362574399249218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6E-465A-9A85-61DD90AC7DC9}"/>
            </c:ext>
          </c:extLst>
        </c:ser>
        <c:ser>
          <c:idx val="4"/>
          <c:order val="4"/>
          <c:tx>
            <c:strRef>
              <c:f>'3B'!$K$1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'3B'!$K$14:$K$20</c:f>
              <c:numCache>
                <c:formatCode>0.00E+00</c:formatCode>
                <c:ptCount val="7"/>
                <c:pt idx="0">
                  <c:v>0</c:v>
                </c:pt>
                <c:pt idx="1">
                  <c:v>0.17137332938171246</c:v>
                </c:pt>
                <c:pt idx="2">
                  <c:v>0.24193798777820116</c:v>
                </c:pt>
                <c:pt idx="3">
                  <c:v>0.24193798777820116</c:v>
                </c:pt>
                <c:pt idx="4">
                  <c:v>0.32132322847425093</c:v>
                </c:pt>
                <c:pt idx="5">
                  <c:v>0.41129316792977405</c:v>
                </c:pt>
                <c:pt idx="6">
                  <c:v>0.51409176228177877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6E-465A-9A85-61DD90AC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8720"/>
        <c:axId val="132437280"/>
      </c:scatterChart>
      <c:valAx>
        <c:axId val="1324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7280"/>
        <c:crosses val="autoZero"/>
        <c:crossBetween val="midCat"/>
      </c:valAx>
      <c:valAx>
        <c:axId val="1324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'6B'!$I$1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908223972003499"/>
                  <c:y val="6.9991251093613294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69,333x - 0,0248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'6B'!$B$4:$B$10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'6B'!$I$14:$I$20</c:f>
              <c:numCache>
                <c:formatCode>0.00E+00</c:formatCode>
                <c:ptCount val="7"/>
                <c:pt idx="0">
                  <c:v>0</c:v>
                </c:pt>
                <c:pt idx="1">
                  <c:v>0.10477180670175666</c:v>
                </c:pt>
                <c:pt idx="2">
                  <c:v>0.11755149782312041</c:v>
                </c:pt>
                <c:pt idx="3">
                  <c:v>0.15207832434422855</c:v>
                </c:pt>
                <c:pt idx="4">
                  <c:v>0.19243182359694153</c:v>
                </c:pt>
                <c:pt idx="5">
                  <c:v>0.24461195226027249</c:v>
                </c:pt>
                <c:pt idx="6">
                  <c:v>0.32625035198301816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3-423C-A4A1-0542C2D7FFC8}"/>
            </c:ext>
          </c:extLst>
        </c:ser>
        <c:ser>
          <c:idx val="1"/>
          <c:order val="1"/>
          <c:tx>
            <c:strRef>
              <c:f>'6B'!$J$1</c:f>
              <c:strCache>
                <c:ptCount val="1"/>
                <c:pt idx="0">
                  <c:v>37500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'6B'!$J$14:$J$20</c:f>
              <c:numCache>
                <c:formatCode>0.00E+00</c:formatCode>
                <c:ptCount val="7"/>
                <c:pt idx="0">
                  <c:v>0</c:v>
                </c:pt>
                <c:pt idx="1">
                  <c:v>4.5350944886129105E-2</c:v>
                </c:pt>
                <c:pt idx="2">
                  <c:v>6.3494912151612501E-2</c:v>
                </c:pt>
                <c:pt idx="3">
                  <c:v>7.2773281168679677E-2</c:v>
                </c:pt>
                <c:pt idx="4">
                  <c:v>0.10145187631234184</c:v>
                </c:pt>
                <c:pt idx="5">
                  <c:v>0.12130076631790528</c:v>
                </c:pt>
                <c:pt idx="6">
                  <c:v>0.19594048922309362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3-423C-A4A1-0542C2D7FFC8}"/>
            </c:ext>
          </c:extLst>
        </c:ser>
        <c:ser>
          <c:idx val="2"/>
          <c:order val="2"/>
          <c:tx>
            <c:strRef>
              <c:f>'6B'!$K$1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'6B'!$K$14:$K$20</c:f>
              <c:numCache>
                <c:formatCode>0.00E+00</c:formatCode>
                <c:ptCount val="7"/>
                <c:pt idx="0">
                  <c:v>0</c:v>
                </c:pt>
                <c:pt idx="1">
                  <c:v>7.8736549102141964E-2</c:v>
                </c:pt>
                <c:pt idx="2">
                  <c:v>9.085508673071048E-2</c:v>
                </c:pt>
                <c:pt idx="3">
                  <c:v>0.1032282154859296</c:v>
                </c:pt>
                <c:pt idx="4">
                  <c:v>0.1158219898842459</c:v>
                </c:pt>
                <c:pt idx="5">
                  <c:v>0.12868732815098952</c:v>
                </c:pt>
                <c:pt idx="6">
                  <c:v>0.18277945619335348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3-423C-A4A1-0542C2D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9840"/>
        <c:axId val="132457440"/>
      </c:scatterChart>
      <c:valAx>
        <c:axId val="1324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57440"/>
        <c:crosses val="autoZero"/>
        <c:crossBetween val="midCat"/>
      </c:valAx>
      <c:valAx>
        <c:axId val="1324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5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B!$E$1</c:f>
              <c:strCache>
                <c:ptCount val="1"/>
                <c:pt idx="0">
                  <c:v>1562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B!$E$14:$E$20</c:f>
              <c:numCache>
                <c:formatCode>0.00E+00</c:formatCode>
                <c:ptCount val="7"/>
                <c:pt idx="0">
                  <c:v>0</c:v>
                </c:pt>
                <c:pt idx="1">
                  <c:v>0.26114675454349628</c:v>
                </c:pt>
                <c:pt idx="2">
                  <c:v>0.30351424011653438</c:v>
                </c:pt>
                <c:pt idx="3">
                  <c:v>0.40764780718509713</c:v>
                </c:pt>
                <c:pt idx="4">
                  <c:v>0.4829810048472688</c:v>
                </c:pt>
                <c:pt idx="5">
                  <c:v>0.57937893550502395</c:v>
                </c:pt>
                <c:pt idx="6">
                  <c:v>1.043517120153475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3-4BD3-B534-71B9CCCCF643}"/>
            </c:ext>
          </c:extLst>
        </c:ser>
        <c:ser>
          <c:idx val="1"/>
          <c:order val="1"/>
          <c:tx>
            <c:strRef>
              <c:f>B!$F$1</c:f>
              <c:strCache>
                <c:ptCount val="1"/>
                <c:pt idx="0">
                  <c:v>3125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B!$F$14:$F$20</c:f>
              <c:numCache>
                <c:formatCode>0.00E+00</c:formatCode>
                <c:ptCount val="7"/>
                <c:pt idx="0">
                  <c:v>0</c:v>
                </c:pt>
                <c:pt idx="1">
                  <c:v>0.23407491918615705</c:v>
                </c:pt>
                <c:pt idx="2">
                  <c:v>0.26361158648665778</c:v>
                </c:pt>
                <c:pt idx="3">
                  <c:v>0.29454268872409201</c:v>
                </c:pt>
                <c:pt idx="4">
                  <c:v>0.32709006782024463</c:v>
                </c:pt>
                <c:pt idx="5">
                  <c:v>0.43519046713570386</c:v>
                </c:pt>
                <c:pt idx="6">
                  <c:v>0.71420422133485451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23-4BD3-B534-71B9CCCCF643}"/>
            </c:ext>
          </c:extLst>
        </c:ser>
        <c:ser>
          <c:idx val="2"/>
          <c:order val="2"/>
          <c:tx>
            <c:strRef>
              <c:f>B!$G$1</c:f>
              <c:strCache>
                <c:ptCount val="1"/>
                <c:pt idx="0">
                  <c:v>6250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46377952755905"/>
                  <c:y val="-8.24059492563429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170,77x - 0,0234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B!$G$14:$G$20</c:f>
              <c:numCache>
                <c:formatCode>0.00E+00</c:formatCode>
                <c:ptCount val="7"/>
                <c:pt idx="0">
                  <c:v>0</c:v>
                </c:pt>
                <c:pt idx="1">
                  <c:v>0.28691156235666931</c:v>
                </c:pt>
                <c:pt idx="2">
                  <c:v>0.38698244589917857</c:v>
                </c:pt>
                <c:pt idx="3">
                  <c:v>0.45102781136638453</c:v>
                </c:pt>
                <c:pt idx="4">
                  <c:v>0.50210565817454034</c:v>
                </c:pt>
                <c:pt idx="5">
                  <c:v>0.63866071800858937</c:v>
                </c:pt>
                <c:pt idx="6">
                  <c:v>0.801275903765167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23-4BD3-B534-71B9CCCCF643}"/>
            </c:ext>
          </c:extLst>
        </c:ser>
        <c:ser>
          <c:idx val="3"/>
          <c:order val="3"/>
          <c:tx>
            <c:strRef>
              <c:f>B!$H$1</c:f>
              <c:strCache>
                <c:ptCount val="1"/>
                <c:pt idx="0">
                  <c:v>12500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B!$H$14:$H$20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0.11038536903984324</c:v>
                </c:pt>
                <c:pt idx="2">
                  <c:v>0.15284128020901372</c:v>
                </c:pt>
                <c:pt idx="3">
                  <c:v>0.25081645983017636</c:v>
                </c:pt>
                <c:pt idx="4">
                  <c:v>0.30306988896146309</c:v>
                </c:pt>
                <c:pt idx="5">
                  <c:v>0.36185499673416066</c:v>
                </c:pt>
                <c:pt idx="6">
                  <c:v>0.49902024820378837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23-4BD3-B534-71B9CCCCF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1520"/>
        <c:axId val="132432000"/>
      </c:scatterChart>
      <c:valAx>
        <c:axId val="1324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2000"/>
        <c:crosses val="autoZero"/>
        <c:crossBetween val="midCat"/>
      </c:valAx>
      <c:valAx>
        <c:axId val="1324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'2H'!$D$1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86001749781277"/>
                  <c:y val="-1.96062992125984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47,285x - 0,0245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'2H'!$B$4:$B$10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'2H'!$D$14:$D$20</c:f>
              <c:numCache>
                <c:formatCode>0.00E+00</c:formatCode>
                <c:ptCount val="7"/>
                <c:pt idx="0">
                  <c:v>0</c:v>
                </c:pt>
                <c:pt idx="1">
                  <c:v>3.5242290748898682E-2</c:v>
                </c:pt>
                <c:pt idx="2">
                  <c:v>6.1674008810572688E-2</c:v>
                </c:pt>
                <c:pt idx="3">
                  <c:v>9.4713656387665199E-2</c:v>
                </c:pt>
                <c:pt idx="4">
                  <c:v>0.16299559471365638</c:v>
                </c:pt>
                <c:pt idx="5">
                  <c:v>0.16550660792951541</c:v>
                </c:pt>
                <c:pt idx="6">
                  <c:v>0.20264317180616739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E9-457E-B275-7BF7AE634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47360"/>
        <c:axId val="132432480"/>
      </c:scatterChart>
      <c:valAx>
        <c:axId val="1324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2480"/>
        <c:crosses val="autoZero"/>
        <c:crossBetween val="midCat"/>
      </c:valAx>
      <c:valAx>
        <c:axId val="1324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val poto 12500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HB!$A$1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HB!$H$14:$H$20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0.1263307065833221</c:v>
                </c:pt>
                <c:pt idx="2">
                  <c:v>0.14695647933263145</c:v>
                </c:pt>
                <c:pt idx="3">
                  <c:v>0.16833097623876556</c:v>
                </c:pt>
                <c:pt idx="4">
                  <c:v>0.19050009610061017</c:v>
                </c:pt>
                <c:pt idx="5">
                  <c:v>0.2134494955435135</c:v>
                </c:pt>
                <c:pt idx="6">
                  <c:v>0.2880350437329493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A2-4E96-A453-1ABB69CF8864}"/>
            </c:ext>
          </c:extLst>
        </c:ser>
        <c:ser>
          <c:idx val="1"/>
          <c:order val="1"/>
          <c:tx>
            <c:strRef>
              <c:f>'2B'!$A$1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'2B'!$H$14:$H$20</c:f>
              <c:numCache>
                <c:formatCode>0.00E+00</c:formatCode>
                <c:ptCount val="7"/>
                <c:pt idx="0">
                  <c:v>0</c:v>
                </c:pt>
                <c:pt idx="1">
                  <c:v>0.13788546255506609</c:v>
                </c:pt>
                <c:pt idx="2">
                  <c:v>0.19262114537444933</c:v>
                </c:pt>
                <c:pt idx="3">
                  <c:v>0.2527533039647577</c:v>
                </c:pt>
                <c:pt idx="4">
                  <c:v>0.31927312775330396</c:v>
                </c:pt>
                <c:pt idx="5">
                  <c:v>0.39317180616740088</c:v>
                </c:pt>
                <c:pt idx="6">
                  <c:v>0.51982378854625555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A2-4E96-A453-1ABB69CF8864}"/>
            </c:ext>
          </c:extLst>
        </c:ser>
        <c:ser>
          <c:idx val="2"/>
          <c:order val="2"/>
          <c:tx>
            <c:strRef>
              <c:f>'3B'!$A$1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'3B'!$H$14:$H$20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0.15626670453026861</c:v>
                </c:pt>
                <c:pt idx="2">
                  <c:v>0.18698215956167313</c:v>
                </c:pt>
                <c:pt idx="3">
                  <c:v>0.21931795402913271</c:v>
                </c:pt>
                <c:pt idx="4">
                  <c:v>0.23613523987705465</c:v>
                </c:pt>
                <c:pt idx="5">
                  <c:v>0.28938093010824534</c:v>
                </c:pt>
                <c:pt idx="6">
                  <c:v>0.38871859548309501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A2-4E96-A453-1ABB69CF8864}"/>
            </c:ext>
          </c:extLst>
        </c:ser>
        <c:ser>
          <c:idx val="3"/>
          <c:order val="3"/>
          <c:tx>
            <c:strRef>
              <c:f>B!$A$1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B!$H$14:$H$20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0.11038536903984324</c:v>
                </c:pt>
                <c:pt idx="2">
                  <c:v>0.15284128020901372</c:v>
                </c:pt>
                <c:pt idx="3">
                  <c:v>0.25081645983017636</c:v>
                </c:pt>
                <c:pt idx="4">
                  <c:v>0.30306988896146309</c:v>
                </c:pt>
                <c:pt idx="5">
                  <c:v>0.36185499673416066</c:v>
                </c:pt>
                <c:pt idx="6">
                  <c:v>0.49902024820378837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A2-4E96-A453-1ABB69CF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400"/>
        <c:axId val="132442560"/>
      </c:scatterChart>
      <c:valAx>
        <c:axId val="1324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42560"/>
        <c:crosses val="autoZero"/>
        <c:crossBetween val="midCat"/>
      </c:valAx>
      <c:valAx>
        <c:axId val="132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val poto 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'HB-2'!$A$1</c:f>
              <c:strCache>
                <c:ptCount val="1"/>
                <c:pt idx="0">
                  <c:v>HB/2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'HB-2'!$B$4:$B$10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'HB-2'!$D$14:$D$20</c:f>
              <c:numCache>
                <c:formatCode>0.00E+00</c:formatCode>
                <c:ptCount val="7"/>
                <c:pt idx="0">
                  <c:v>0</c:v>
                </c:pt>
                <c:pt idx="1">
                  <c:v>0.40957446808510639</c:v>
                </c:pt>
                <c:pt idx="2">
                  <c:v>0.48404255319148937</c:v>
                </c:pt>
                <c:pt idx="3">
                  <c:v>0.69680851063829785</c:v>
                </c:pt>
                <c:pt idx="4">
                  <c:v>0.80851063829787229</c:v>
                </c:pt>
                <c:pt idx="5">
                  <c:v>0.97340425531914898</c:v>
                </c:pt>
                <c:pt idx="6">
                  <c:v>1.0478723404255319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1-4F1C-908D-E64CB9496FA9}"/>
            </c:ext>
          </c:extLst>
        </c:ser>
        <c:ser>
          <c:idx val="1"/>
          <c:order val="1"/>
          <c:tx>
            <c:strRef>
              <c:f>'2H'!$A$1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'2H'!$B$4:$B$10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'2H'!$D$14:$D$20</c:f>
              <c:numCache>
                <c:formatCode>0.00E+00</c:formatCode>
                <c:ptCount val="7"/>
                <c:pt idx="0">
                  <c:v>0</c:v>
                </c:pt>
                <c:pt idx="1">
                  <c:v>3.5242290748898682E-2</c:v>
                </c:pt>
                <c:pt idx="2">
                  <c:v>6.1674008810572688E-2</c:v>
                </c:pt>
                <c:pt idx="3">
                  <c:v>9.4713656387665199E-2</c:v>
                </c:pt>
                <c:pt idx="4">
                  <c:v>0.16299559471365638</c:v>
                </c:pt>
                <c:pt idx="5">
                  <c:v>0.16550660792951541</c:v>
                </c:pt>
                <c:pt idx="6">
                  <c:v>0.20264317180616739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F1-4F1C-908D-E64CB949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6800"/>
        <c:axId val="132437760"/>
      </c:scatterChart>
      <c:valAx>
        <c:axId val="1324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7760"/>
        <c:crosses val="autoZero"/>
        <c:crossBetween val="midCat"/>
      </c:valAx>
      <c:valAx>
        <c:axId val="1324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𝜀, val poto 25000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'6B'!$A$1</c:f>
              <c:strCache>
                <c:ptCount val="1"/>
                <c:pt idx="0">
                  <c:v>6B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'6B'!$I$14:$I$20</c:f>
              <c:numCache>
                <c:formatCode>0.00E+00</c:formatCode>
                <c:ptCount val="7"/>
                <c:pt idx="0">
                  <c:v>0</c:v>
                </c:pt>
                <c:pt idx="1">
                  <c:v>0.10477180670175666</c:v>
                </c:pt>
                <c:pt idx="2">
                  <c:v>0.11755149782312041</c:v>
                </c:pt>
                <c:pt idx="3">
                  <c:v>0.15207832434422855</c:v>
                </c:pt>
                <c:pt idx="4">
                  <c:v>0.19243182359694153</c:v>
                </c:pt>
                <c:pt idx="5">
                  <c:v>0.24461195226027249</c:v>
                </c:pt>
                <c:pt idx="6">
                  <c:v>0.32625035198301816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89-4D86-BCC5-7F929EFDA208}"/>
            </c:ext>
          </c:extLst>
        </c:ser>
        <c:ser>
          <c:idx val="1"/>
          <c:order val="1"/>
          <c:tx>
            <c:strRef>
              <c:f>HB!$A$1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HB!$I$14:$I$20</c:f>
              <c:numCache>
                <c:formatCode>0.00E+00</c:formatCode>
                <c:ptCount val="7"/>
                <c:pt idx="0">
                  <c:v>0</c:v>
                </c:pt>
                <c:pt idx="1">
                  <c:v>7.3149397590361445E-2</c:v>
                </c:pt>
                <c:pt idx="2">
                  <c:v>9.2771084337349402E-2</c:v>
                </c:pt>
                <c:pt idx="3">
                  <c:v>0.11378795180722892</c:v>
                </c:pt>
                <c:pt idx="4">
                  <c:v>0.15731084337349396</c:v>
                </c:pt>
                <c:pt idx="5">
                  <c:v>0.20481927710843373</c:v>
                </c:pt>
                <c:pt idx="6">
                  <c:v>0.25602409638554219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89-4D86-BCC5-7F929EFDA208}"/>
            </c:ext>
          </c:extLst>
        </c:ser>
        <c:ser>
          <c:idx val="2"/>
          <c:order val="2"/>
          <c:tx>
            <c:strRef>
              <c:f>'3B'!$A$1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'3B'!$B$4:$B$10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'3B'!$I$14:$I$20</c:f>
              <c:numCache>
                <c:formatCode>0.00E+00</c:formatCode>
                <c:ptCount val="7"/>
                <c:pt idx="0">
                  <c:v>0</c:v>
                </c:pt>
                <c:pt idx="1">
                  <c:v>0.10884930732258977</c:v>
                </c:pt>
                <c:pt idx="2">
                  <c:v>0.12238606674364974</c:v>
                </c:pt>
                <c:pt idx="3">
                  <c:v>0.13973791689233608</c:v>
                </c:pt>
                <c:pt idx="4">
                  <c:v>0.17232287930347343</c:v>
                </c:pt>
                <c:pt idx="5">
                  <c:v>0.24331081748537833</c:v>
                </c:pt>
                <c:pt idx="6">
                  <c:v>0.32314499729196683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89-4D86-BCC5-7F929EFD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90560"/>
        <c:axId val="132491040"/>
      </c:scatterChart>
      <c:valAx>
        <c:axId val="1324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91040"/>
        <c:crosses val="autoZero"/>
        <c:crossBetween val="midCat"/>
      </c:valAx>
      <c:valAx>
        <c:axId val="1324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9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125, R fonction de la déformation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764304461942257"/>
                  <c:y val="1.12058909303003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'HB-2-80gm²'!$B$4:$B$10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'HB-2-80gm²'!$D$4:$D$10</c:f>
              <c:numCache>
                <c:formatCode>0.00E+00</c:formatCode>
                <c:ptCount val="7"/>
                <c:pt idx="0">
                  <c:v>8000000</c:v>
                </c:pt>
                <c:pt idx="1">
                  <c:v>8015750</c:v>
                </c:pt>
                <c:pt idx="2">
                  <c:v>8047000</c:v>
                </c:pt>
                <c:pt idx="3">
                  <c:v>8047000</c:v>
                </c:pt>
                <c:pt idx="4">
                  <c:v>8067000</c:v>
                </c:pt>
                <c:pt idx="5">
                  <c:v>8075000</c:v>
                </c:pt>
                <c:pt idx="6">
                  <c:v>8079000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E-4EBF-883C-DAAF1C4D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16095"/>
        <c:axId val="2088026175"/>
      </c:scatterChart>
      <c:valAx>
        <c:axId val="208801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26175"/>
        <c:crosses val="autoZero"/>
        <c:crossBetween val="midCat"/>
      </c:valAx>
      <c:valAx>
        <c:axId val="20880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1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12,5k, R</a:t>
            </a:r>
            <a:r>
              <a:rPr lang="fr-FR" baseline="0"/>
              <a:t> fonction </a:t>
            </a: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 la déformation</a:t>
            </a:r>
            <a:endParaRPr lang="fr-F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061286089238845"/>
                  <c:y val="-3.84273840769903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'HB-2-80gm²'!$B$4:$B$10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'HB-2-80gm²'!$E$4:$E$10</c:f>
              <c:numCache>
                <c:formatCode>0.00E+00</c:formatCode>
                <c:ptCount val="7"/>
                <c:pt idx="0">
                  <c:v>1200000</c:v>
                </c:pt>
                <c:pt idx="1">
                  <c:v>1231450</c:v>
                </c:pt>
                <c:pt idx="2">
                  <c:v>1302500</c:v>
                </c:pt>
                <c:pt idx="3">
                  <c:v>1340000</c:v>
                </c:pt>
                <c:pt idx="4">
                  <c:v>1382187</c:v>
                </c:pt>
                <c:pt idx="5">
                  <c:v>1472187</c:v>
                </c:pt>
                <c:pt idx="6">
                  <c:v>1570000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C-42E5-9A13-25ECC41D4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76735"/>
        <c:axId val="2087997375"/>
      </c:scatterChart>
      <c:valAx>
        <c:axId val="208797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997375"/>
        <c:crosses val="autoZero"/>
        <c:crossBetween val="midCat"/>
      </c:valAx>
      <c:valAx>
        <c:axId val="20879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97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25k, R fonction de la déformation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56266404199475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'HB-2-80gm²'!$B$4:$B$10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'HB-2-80gm²'!$F$4:$F$10</c:f>
              <c:numCache>
                <c:formatCode>0.00E+00</c:formatCode>
                <c:ptCount val="7"/>
                <c:pt idx="0">
                  <c:v>1180000</c:v>
                </c:pt>
                <c:pt idx="1">
                  <c:v>1241250</c:v>
                </c:pt>
                <c:pt idx="2">
                  <c:v>1305000</c:v>
                </c:pt>
                <c:pt idx="3">
                  <c:v>1300000</c:v>
                </c:pt>
                <c:pt idx="4">
                  <c:v>1340000</c:v>
                </c:pt>
                <c:pt idx="5">
                  <c:v>1455983.33</c:v>
                </c:pt>
                <c:pt idx="6">
                  <c:v>1495125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B-4511-B1C8-964855705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26175"/>
        <c:axId val="2088015135"/>
      </c:scatterChart>
      <c:valAx>
        <c:axId val="208802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15135"/>
        <c:crosses val="autoZero"/>
        <c:crossBetween val="midCat"/>
      </c:valAx>
      <c:valAx>
        <c:axId val="208801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2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37,5k, R fonction de la déformation</a:t>
            </a:r>
          </a:p>
        </c:rich>
      </c:tx>
      <c:layout>
        <c:manualLayout>
          <c:xMode val="edge"/>
          <c:yMode val="edge"/>
          <c:x val="0.1843263342082239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839063867016623"/>
                  <c:y val="-4.0476086322543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'HB-2-80gm²'!$B$4:$B$10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'HB-2-80gm²'!$G$4:$G$10</c:f>
              <c:numCache>
                <c:formatCode>0.00E+00</c:formatCode>
                <c:ptCount val="7"/>
                <c:pt idx="0">
                  <c:v>1000000</c:v>
                </c:pt>
                <c:pt idx="1">
                  <c:v>1173950</c:v>
                </c:pt>
                <c:pt idx="2">
                  <c:v>1265000</c:v>
                </c:pt>
                <c:pt idx="3">
                  <c:v>1402500</c:v>
                </c:pt>
                <c:pt idx="4">
                  <c:v>1595000</c:v>
                </c:pt>
                <c:pt idx="5">
                  <c:v>1712324</c:v>
                </c:pt>
                <c:pt idx="6">
                  <c:v>1935423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5-4297-95DF-B889D054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25695"/>
        <c:axId val="2088001215"/>
      </c:scatterChart>
      <c:valAx>
        <c:axId val="208802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01215"/>
        <c:crosses val="autoZero"/>
        <c:crossBetween val="midCat"/>
      </c:valAx>
      <c:valAx>
        <c:axId val="20880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2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50k, R fonction de la déformation</a:t>
            </a:r>
          </a:p>
        </c:rich>
      </c:tx>
      <c:layout>
        <c:manualLayout>
          <c:xMode val="edge"/>
          <c:yMode val="edge"/>
          <c:x val="0.2517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95997375328084"/>
                  <c:y val="-5.7390274132400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'HB-2-80gm²'!$B$4:$B$10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'HB-2-80gm²'!$H$4:$H$10</c:f>
              <c:numCache>
                <c:formatCode>0.00E+00</c:formatCode>
                <c:ptCount val="7"/>
                <c:pt idx="0">
                  <c:v>1450000</c:v>
                </c:pt>
                <c:pt idx="1">
                  <c:v>1745428</c:v>
                </c:pt>
                <c:pt idx="2">
                  <c:v>2028000</c:v>
                </c:pt>
                <c:pt idx="3">
                  <c:v>2447600</c:v>
                </c:pt>
                <c:pt idx="4">
                  <c:v>2720666</c:v>
                </c:pt>
                <c:pt idx="5">
                  <c:v>3223684</c:v>
                </c:pt>
                <c:pt idx="6">
                  <c:v>3604117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D-4E25-AFFB-83E29ADD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69535"/>
        <c:axId val="2087971935"/>
      </c:scatterChart>
      <c:valAx>
        <c:axId val="208796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971935"/>
        <c:crosses val="autoZero"/>
        <c:crossBetween val="midCat"/>
      </c:valAx>
      <c:valAx>
        <c:axId val="208797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96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i="0">
                <a:effectLst/>
              </a:rPr>
              <a:t>∆𝑅/𝑅  𝑓𝑜𝑛𝑐𝑡𝑖𝑜𝑛 𝑑𝑒 𝜀</a:t>
            </a:r>
            <a:endParaRPr lang="fr-FR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Valpoto12,5k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'HB-2-80gm²'!$B$4:$B$10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'HB-2-80gm²'!$E$13:$E$19</c:f>
              <c:numCache>
                <c:formatCode>0.00E+00</c:formatCode>
                <c:ptCount val="7"/>
                <c:pt idx="0">
                  <c:v>0</c:v>
                </c:pt>
                <c:pt idx="1">
                  <c:v>2.6208333333333333E-2</c:v>
                </c:pt>
                <c:pt idx="2">
                  <c:v>8.5416666666666669E-2</c:v>
                </c:pt>
                <c:pt idx="3">
                  <c:v>0.11666666666666667</c:v>
                </c:pt>
                <c:pt idx="4">
                  <c:v>0.1518225</c:v>
                </c:pt>
                <c:pt idx="5">
                  <c:v>0.22682250000000001</c:v>
                </c:pt>
                <c:pt idx="6">
                  <c:v>0.30833333333333335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B3-45F7-BD51-A7104D5A21ED}"/>
            </c:ext>
          </c:extLst>
        </c:ser>
        <c:ser>
          <c:idx val="2"/>
          <c:order val="2"/>
          <c:tx>
            <c:v>Valpoto25k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'HB-2-80gm²'!$B$4:$B$10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'HB-2-80gm²'!$F$13:$F$19</c:f>
              <c:numCache>
                <c:formatCode>0.00E+00</c:formatCode>
                <c:ptCount val="7"/>
                <c:pt idx="0">
                  <c:v>0</c:v>
                </c:pt>
                <c:pt idx="1">
                  <c:v>5.190677966101695E-2</c:v>
                </c:pt>
                <c:pt idx="2">
                  <c:v>0.1059322033898305</c:v>
                </c:pt>
                <c:pt idx="3">
                  <c:v>0.10169491525423729</c:v>
                </c:pt>
                <c:pt idx="4">
                  <c:v>0.13559322033898305</c:v>
                </c:pt>
                <c:pt idx="5">
                  <c:v>0.23388417796610175</c:v>
                </c:pt>
                <c:pt idx="6">
                  <c:v>0.26705508474576273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B3-45F7-BD51-A7104D5A21ED}"/>
            </c:ext>
          </c:extLst>
        </c:ser>
        <c:ser>
          <c:idx val="3"/>
          <c:order val="3"/>
          <c:tx>
            <c:v>Valpoto37,5k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'HB-2-80gm²'!$B$4:$B$10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'HB-2-80gm²'!$G$13:$G$19</c:f>
              <c:numCache>
                <c:formatCode>0.00E+00</c:formatCode>
                <c:ptCount val="7"/>
                <c:pt idx="0">
                  <c:v>0</c:v>
                </c:pt>
                <c:pt idx="1">
                  <c:v>0.17394999999999999</c:v>
                </c:pt>
                <c:pt idx="2">
                  <c:v>0.26500000000000001</c:v>
                </c:pt>
                <c:pt idx="3">
                  <c:v>0.40250000000000002</c:v>
                </c:pt>
                <c:pt idx="4">
                  <c:v>0.59499999999999997</c:v>
                </c:pt>
                <c:pt idx="5">
                  <c:v>0.71232399999999996</c:v>
                </c:pt>
                <c:pt idx="6">
                  <c:v>0.935423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B3-45F7-BD51-A7104D5A21ED}"/>
            </c:ext>
          </c:extLst>
        </c:ser>
        <c:ser>
          <c:idx val="4"/>
          <c:order val="4"/>
          <c:tx>
            <c:v>Valpoto50k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'HB-2-80gm²'!$B$4:$B$10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'HB-2-80gm²'!$H$13:$H$19</c:f>
              <c:numCache>
                <c:formatCode>0.00E+00</c:formatCode>
                <c:ptCount val="7"/>
                <c:pt idx="0">
                  <c:v>0</c:v>
                </c:pt>
                <c:pt idx="1">
                  <c:v>0.20374344827586208</c:v>
                </c:pt>
                <c:pt idx="2">
                  <c:v>0.39862068965517239</c:v>
                </c:pt>
                <c:pt idx="3">
                  <c:v>0.68799999999999994</c:v>
                </c:pt>
                <c:pt idx="4">
                  <c:v>0.87632137931034482</c:v>
                </c:pt>
                <c:pt idx="5">
                  <c:v>1.2232303448275863</c:v>
                </c:pt>
                <c:pt idx="6">
                  <c:v>1.4855979310344827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B3-45F7-BD51-A7104D5A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82495"/>
        <c:axId val="2087976735"/>
      </c:scatterChart>
      <c:scatterChart>
        <c:scatterStyle val="smoothMarker"/>
        <c:varyColors val="0"/>
        <c:ser>
          <c:idx val="0"/>
          <c:order val="0"/>
          <c:tx>
            <c:v>Valpoto125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'HB-2-80gm²'!$B$4:$B$10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'HB-2-80gm²'!$D$13:$D$19</c:f>
              <c:numCache>
                <c:formatCode>0.00E+00</c:formatCode>
                <c:ptCount val="7"/>
                <c:pt idx="0">
                  <c:v>0</c:v>
                </c:pt>
                <c:pt idx="1">
                  <c:v>1.96875E-3</c:v>
                </c:pt>
                <c:pt idx="2">
                  <c:v>5.875E-3</c:v>
                </c:pt>
                <c:pt idx="3">
                  <c:v>5.875E-3</c:v>
                </c:pt>
                <c:pt idx="4">
                  <c:v>8.3750000000000005E-3</c:v>
                </c:pt>
                <c:pt idx="5">
                  <c:v>9.3749999999999997E-3</c:v>
                </c:pt>
                <c:pt idx="6">
                  <c:v>9.8750000000000001E-3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3-45F7-BD51-A7104D5A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91135"/>
        <c:axId val="2087982975"/>
      </c:scatterChart>
      <c:valAx>
        <c:axId val="208798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976735"/>
        <c:crosses val="autoZero"/>
        <c:crossBetween val="midCat"/>
      </c:valAx>
      <c:valAx>
        <c:axId val="20879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982495"/>
        <c:crosses val="autoZero"/>
        <c:crossBetween val="midCat"/>
      </c:valAx>
      <c:valAx>
        <c:axId val="2087982975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22225" cap="flat" cmpd="sng" algn="ctr">
            <a:solidFill>
              <a:srgbClr val="00B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991135"/>
        <c:crosses val="max"/>
        <c:crossBetween val="midCat"/>
      </c:valAx>
      <c:valAx>
        <c:axId val="2087991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798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88692038495188"/>
          <c:y val="0.17171296296296298"/>
          <c:w val="0.54781408573928259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'HB-2'!$D$1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'HB-2'!$B$4:$B$10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'HB-2'!$D$14:$D$20</c:f>
              <c:numCache>
                <c:formatCode>0.00E+00</c:formatCode>
                <c:ptCount val="7"/>
                <c:pt idx="0">
                  <c:v>0</c:v>
                </c:pt>
                <c:pt idx="1">
                  <c:v>0.40957446808510639</c:v>
                </c:pt>
                <c:pt idx="2">
                  <c:v>0.48404255319148937</c:v>
                </c:pt>
                <c:pt idx="3">
                  <c:v>0.69680851063829785</c:v>
                </c:pt>
                <c:pt idx="4">
                  <c:v>0.80851063829787229</c:v>
                </c:pt>
                <c:pt idx="5">
                  <c:v>0.97340425531914898</c:v>
                </c:pt>
                <c:pt idx="6">
                  <c:v>1.0478723404255319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7-4587-99C1-F14562CDD3DA}"/>
            </c:ext>
          </c:extLst>
        </c:ser>
        <c:ser>
          <c:idx val="1"/>
          <c:order val="1"/>
          <c:tx>
            <c:strRef>
              <c:f>'HB-2'!$E$1</c:f>
              <c:strCache>
                <c:ptCount val="1"/>
                <c:pt idx="0">
                  <c:v>1562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908814523184602"/>
                  <c:y val="-0.205399168853893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160,74x - 0,066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'HB-2'!$B$4:$B$10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'HB-2'!$E$14:$E$20</c:f>
              <c:numCache>
                <c:formatCode>0.00E+00</c:formatCode>
                <c:ptCount val="7"/>
                <c:pt idx="0">
                  <c:v>0</c:v>
                </c:pt>
                <c:pt idx="1">
                  <c:v>0.18571428571428572</c:v>
                </c:pt>
                <c:pt idx="2">
                  <c:v>0.26571428571428574</c:v>
                </c:pt>
                <c:pt idx="3">
                  <c:v>0.35714285714285715</c:v>
                </c:pt>
                <c:pt idx="4">
                  <c:v>0.46</c:v>
                </c:pt>
                <c:pt idx="5">
                  <c:v>0.58285714285714285</c:v>
                </c:pt>
                <c:pt idx="6">
                  <c:v>0.72714285714285709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57-4587-99C1-F14562CD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1760"/>
        <c:axId val="132476640"/>
      </c:scatterChart>
      <c:valAx>
        <c:axId val="1324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76640"/>
        <c:crosses val="autoZero"/>
        <c:crossBetween val="midCat"/>
      </c:valAx>
      <c:valAx>
        <c:axId val="1324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6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∆𝑅/𝑅  𝑓𝑜𝑛𝑐𝑡𝑖𝑜𝑛 𝑑𝑒 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HB!$G$1</c:f>
              <c:strCache>
                <c:ptCount val="1"/>
                <c:pt idx="0">
                  <c:v>6250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HB!$G$14:$G$20</c:f>
              <c:numCache>
                <c:formatCode>0.00E+00</c:formatCode>
                <c:ptCount val="7"/>
                <c:pt idx="0">
                  <c:v>0</c:v>
                </c:pt>
                <c:pt idx="1">
                  <c:v>0.19310833625330487</c:v>
                </c:pt>
                <c:pt idx="2">
                  <c:v>0.2579993947695346</c:v>
                </c:pt>
                <c:pt idx="3">
                  <c:v>0.30869540980473353</c:v>
                </c:pt>
                <c:pt idx="4">
                  <c:v>0.36351654827509317</c:v>
                </c:pt>
                <c:pt idx="5">
                  <c:v>0.44819705029783707</c:v>
                </c:pt>
                <c:pt idx="6">
                  <c:v>0.57336030325231735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2-4A55-8E47-20FAFA993977}"/>
            </c:ext>
          </c:extLst>
        </c:ser>
        <c:ser>
          <c:idx val="1"/>
          <c:order val="1"/>
          <c:tx>
            <c:strRef>
              <c:f>HB!$H$1</c:f>
              <c:strCache>
                <c:ptCount val="1"/>
                <c:pt idx="0">
                  <c:v>12500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HB!$H$14:$H$20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0.1263307065833221</c:v>
                </c:pt>
                <c:pt idx="2">
                  <c:v>0.14695647933263145</c:v>
                </c:pt>
                <c:pt idx="3">
                  <c:v>0.16833097623876556</c:v>
                </c:pt>
                <c:pt idx="4">
                  <c:v>0.19050009610061017</c:v>
                </c:pt>
                <c:pt idx="5">
                  <c:v>0.2134494955435135</c:v>
                </c:pt>
                <c:pt idx="6">
                  <c:v>0.2880350437329493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2-4A55-8E47-20FAFA993977}"/>
            </c:ext>
          </c:extLst>
        </c:ser>
        <c:ser>
          <c:idx val="2"/>
          <c:order val="2"/>
          <c:tx>
            <c:strRef>
              <c:f>HB!$I$1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46377952755905"/>
                  <c:y val="-0.199791119860017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56,067x - 0,0233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2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HB!$I$14:$I$20</c:f>
              <c:numCache>
                <c:formatCode>0.00E+00</c:formatCode>
                <c:ptCount val="7"/>
                <c:pt idx="0">
                  <c:v>0</c:v>
                </c:pt>
                <c:pt idx="1">
                  <c:v>7.3149397590361445E-2</c:v>
                </c:pt>
                <c:pt idx="2">
                  <c:v>9.2771084337349402E-2</c:v>
                </c:pt>
                <c:pt idx="3">
                  <c:v>0.11378795180722892</c:v>
                </c:pt>
                <c:pt idx="4">
                  <c:v>0.15731084337349396</c:v>
                </c:pt>
                <c:pt idx="5">
                  <c:v>0.20481927710843373</c:v>
                </c:pt>
                <c:pt idx="6">
                  <c:v>0.25602409638554219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2-4A55-8E47-20FAFA993977}"/>
            </c:ext>
          </c:extLst>
        </c:ser>
        <c:ser>
          <c:idx val="3"/>
          <c:order val="3"/>
          <c:tx>
            <c:strRef>
              <c:f>HB!$J$1</c:f>
              <c:strCache>
                <c:ptCount val="1"/>
                <c:pt idx="0">
                  <c:v>37500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HB!$J$14:$J$20</c:f>
              <c:numCache>
                <c:formatCode>0.00E+00</c:formatCode>
                <c:ptCount val="7"/>
                <c:pt idx="0">
                  <c:v>0</c:v>
                </c:pt>
                <c:pt idx="1">
                  <c:v>0.10768131459109728</c:v>
                </c:pt>
                <c:pt idx="2">
                  <c:v>0.13845757953119903</c:v>
                </c:pt>
                <c:pt idx="3">
                  <c:v>0.17049522330311231</c:v>
                </c:pt>
                <c:pt idx="4">
                  <c:v>0.17049522330311231</c:v>
                </c:pt>
                <c:pt idx="5">
                  <c:v>0.24070049030645302</c:v>
                </c:pt>
                <c:pt idx="6">
                  <c:v>0.31881866932574821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2-4A55-8E47-20FAFA993977}"/>
            </c:ext>
          </c:extLst>
        </c:ser>
        <c:ser>
          <c:idx val="4"/>
          <c:order val="4"/>
          <c:tx>
            <c:strRef>
              <c:f>HB!$K$1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HB!$B$4:$B$10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2.1111111111111113E-3</c:v>
                </c:pt>
                <c:pt idx="2">
                  <c:v>2.3749999999999999E-3</c:v>
                </c:pt>
                <c:pt idx="3">
                  <c:v>2.7142857142857142E-3</c:v>
                </c:pt>
                <c:pt idx="4">
                  <c:v>3.166666666666667E-3</c:v>
                </c:pt>
                <c:pt idx="5">
                  <c:v>3.8E-3</c:v>
                </c:pt>
                <c:pt idx="6">
                  <c:v>4.7499999999999999E-3</c:v>
                </c:pt>
              </c:numCache>
            </c:numRef>
          </c:xVal>
          <c:yVal>
            <c:numRef>
              <c:f>HB!$K$14:$K$20</c:f>
              <c:numCache>
                <c:formatCode>0.00E+00</c:formatCode>
                <c:ptCount val="7"/>
                <c:pt idx="0">
                  <c:v>0</c:v>
                </c:pt>
                <c:pt idx="1">
                  <c:v>0.11007743658210947</c:v>
                </c:pt>
                <c:pt idx="2">
                  <c:v>0.14590761014686249</c:v>
                </c:pt>
                <c:pt idx="3">
                  <c:v>0.17179172229639519</c:v>
                </c:pt>
                <c:pt idx="4">
                  <c:v>0.21681602136181574</c:v>
                </c:pt>
                <c:pt idx="5">
                  <c:v>0.24062803738317756</c:v>
                </c:pt>
                <c:pt idx="6">
                  <c:v>0.29110814419225634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2-4A55-8E47-20FAFA993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8880"/>
        <c:axId val="132465120"/>
      </c:scatterChart>
      <c:valAx>
        <c:axId val="1324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65120"/>
        <c:crosses val="autoZero"/>
        <c:crossBetween val="midCat"/>
      </c:valAx>
      <c:valAx>
        <c:axId val="1324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5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5</xdr:row>
      <xdr:rowOff>90486</xdr:rowOff>
    </xdr:from>
    <xdr:to>
      <xdr:col>13</xdr:col>
      <xdr:colOff>342900</xdr:colOff>
      <xdr:row>26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571F7-F579-CDD5-CECE-93876E7F3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0</xdr:rowOff>
    </xdr:from>
    <xdr:to>
      <xdr:col>13</xdr:col>
      <xdr:colOff>352425</xdr:colOff>
      <xdr:row>16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179E7-592C-1CC8-82BF-682BC12AE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5DB31-D010-35B5-41B2-D36CA3245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352425</xdr:colOff>
      <xdr:row>0</xdr:row>
      <xdr:rowOff>0</xdr:rowOff>
    </xdr:from>
    <xdr:to>
      <xdr:col>20</xdr:col>
      <xdr:colOff>409575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6D4CB5-E567-A466-1CD4-C1A13F681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3</xdr:row>
      <xdr:rowOff>95250</xdr:rowOff>
    </xdr:from>
    <xdr:to>
      <xdr:col>16</xdr:col>
      <xdr:colOff>14287</xdr:colOff>
      <xdr:row>17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45F9D8-F249-36AC-9395-591D47A29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5</xdr:row>
      <xdr:rowOff>119062</xdr:rowOff>
    </xdr:from>
    <xdr:to>
      <xdr:col>15</xdr:col>
      <xdr:colOff>571500</xdr:colOff>
      <xdr:row>20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762C18-4CD7-E37B-82FC-D633F5D02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576262</xdr:colOff>
      <xdr:row>7</xdr:row>
      <xdr:rowOff>100012</xdr:rowOff>
    </xdr:from>
    <xdr:to>
      <xdr:col>16</xdr:col>
      <xdr:colOff>4762</xdr:colOff>
      <xdr:row>21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9DBE72-53C5-006F-2915-BE060EDC0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71437</xdr:colOff>
      <xdr:row>10</xdr:row>
      <xdr:rowOff>14287</xdr:rowOff>
    </xdr:from>
    <xdr:to>
      <xdr:col>16</xdr:col>
      <xdr:colOff>109537</xdr:colOff>
      <xdr:row>24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F603D4-BB6A-A7AE-5563-0483B35BA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61912</xdr:colOff>
      <xdr:row>12</xdr:row>
      <xdr:rowOff>4762</xdr:rowOff>
    </xdr:from>
    <xdr:to>
      <xdr:col>16</xdr:col>
      <xdr:colOff>100012</xdr:colOff>
      <xdr:row>26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604890-DD26-1730-37DB-74A13D0D7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323850</xdr:rowOff>
    </xdr:from>
    <xdr:to>
      <xdr:col>8</xdr:col>
      <xdr:colOff>581026</xdr:colOff>
      <xdr:row>23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552A71-056D-C7D7-24C2-9125DD80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1314450</xdr:colOff>
      <xdr:row>3</xdr:row>
      <xdr:rowOff>23812</xdr:rowOff>
    </xdr:from>
    <xdr:to>
      <xdr:col>7</xdr:col>
      <xdr:colOff>238125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3D8B7-8B73-CEAB-540C-F9CC0BE9A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3</xdr:row>
      <xdr:rowOff>42862</xdr:rowOff>
    </xdr:from>
    <xdr:to>
      <xdr:col>7</xdr:col>
      <xdr:colOff>485775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11F54-7AA9-5A3E-1DD9-97F5367C1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33337</xdr:rowOff>
    </xdr:from>
    <xdr:to>
      <xdr:col>7</xdr:col>
      <xdr:colOff>752475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C3982-614B-50D6-2B34-BD8E32196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42862</xdr:rowOff>
    </xdr:from>
    <xdr:to>
      <xdr:col>12</xdr:col>
      <xdr:colOff>495300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1360A-0145-0633-556C-240F11AEE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128587</xdr:rowOff>
    </xdr:from>
    <xdr:to>
      <xdr:col>9</xdr:col>
      <xdr:colOff>581025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DF7A2-C4A1-20BA-B3A3-532F65A0C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</xdr:row>
      <xdr:rowOff>33337</xdr:rowOff>
    </xdr:from>
    <xdr:to>
      <xdr:col>9</xdr:col>
      <xdr:colOff>95250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A30D4-6FDA-A506-4C79-E75395B9E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176212</xdr:rowOff>
    </xdr:from>
    <xdr:to>
      <xdr:col>10</xdr:col>
      <xdr:colOff>47625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87F3B-1AC8-A78B-46D0-ECC914DF3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954A-DEAA-4863-87C6-A90333D24B6E}">
  <dimension ref="A1:M20"/>
  <sheetViews>
    <sheetView workbookViewId="0">
      <selection sqref="A1:S23"/>
    </sheetView>
  </sheetViews>
  <sheetFormatPr defaultRowHeight="15" x14ac:dyDescent="0.25"/>
  <cols>
    <col min="3" max="3" width="16.140625" customWidth="1"/>
    <col min="4" max="4" width="12.85546875" customWidth="1"/>
  </cols>
  <sheetData>
    <row r="1" spans="1:13" ht="26.25" x14ac:dyDescent="0.4">
      <c r="A1" s="4" t="s">
        <v>11</v>
      </c>
      <c r="C1" t="s">
        <v>8</v>
      </c>
      <c r="D1">
        <v>125</v>
      </c>
      <c r="E1">
        <v>12500</v>
      </c>
      <c r="F1">
        <v>25000</v>
      </c>
      <c r="G1">
        <v>37500</v>
      </c>
      <c r="H1">
        <v>50000</v>
      </c>
      <c r="K1" t="s">
        <v>0</v>
      </c>
      <c r="L1" t="s">
        <v>2</v>
      </c>
      <c r="M1" t="s">
        <v>3</v>
      </c>
    </row>
    <row r="2" spans="1:13" x14ac:dyDescent="0.25">
      <c r="K2" t="s">
        <v>1</v>
      </c>
      <c r="L2" s="1">
        <v>6.9999999999999994E-5</v>
      </c>
    </row>
    <row r="3" spans="1:13" x14ac:dyDescent="0.25">
      <c r="A3" t="s">
        <v>4</v>
      </c>
      <c r="B3" t="s">
        <v>5</v>
      </c>
      <c r="C3" t="s">
        <v>7</v>
      </c>
    </row>
    <row r="4" spans="1:13" x14ac:dyDescent="0.25">
      <c r="A4">
        <v>1</v>
      </c>
      <c r="B4">
        <v>0</v>
      </c>
      <c r="D4" s="1">
        <v>8000000</v>
      </c>
      <c r="E4" s="1">
        <v>149375</v>
      </c>
      <c r="F4" s="1">
        <v>155584</v>
      </c>
      <c r="G4" s="1">
        <v>156964</v>
      </c>
      <c r="H4" s="1">
        <v>160000</v>
      </c>
    </row>
    <row r="5" spans="1:13" x14ac:dyDescent="0.25">
      <c r="A5">
        <v>4.4999999999999998E-2</v>
      </c>
      <c r="B5" s="1">
        <f t="shared" ref="B5:B10" si="0">$L$2/(2*A5)</f>
        <v>7.7777777777777773E-4</v>
      </c>
      <c r="D5" s="1" t="s">
        <v>13</v>
      </c>
      <c r="E5" s="1">
        <v>156518</v>
      </c>
      <c r="F5" s="1">
        <v>160000</v>
      </c>
      <c r="G5" s="1">
        <v>161574</v>
      </c>
      <c r="H5" s="1">
        <v>163863</v>
      </c>
    </row>
    <row r="6" spans="1:13" x14ac:dyDescent="0.25">
      <c r="A6">
        <v>0.04</v>
      </c>
      <c r="B6" s="1">
        <f t="shared" si="0"/>
        <v>8.7499999999999991E-4</v>
      </c>
      <c r="D6" s="1" t="s">
        <v>13</v>
      </c>
      <c r="E6" s="1">
        <v>157500</v>
      </c>
      <c r="F6" s="1">
        <v>161800</v>
      </c>
      <c r="G6" s="1">
        <v>163248</v>
      </c>
      <c r="H6" s="1">
        <v>165884</v>
      </c>
    </row>
    <row r="7" spans="1:13" x14ac:dyDescent="0.25">
      <c r="A7">
        <v>3.5000000000000003E-2</v>
      </c>
      <c r="B7" s="1">
        <f t="shared" si="0"/>
        <v>9.999999999999998E-4</v>
      </c>
      <c r="D7" s="1" t="s">
        <v>13</v>
      </c>
      <c r="E7" s="1">
        <v>158750</v>
      </c>
      <c r="F7" s="1">
        <v>162297</v>
      </c>
      <c r="G7" s="1">
        <v>164831</v>
      </c>
      <c r="H7" s="1">
        <v>167906</v>
      </c>
    </row>
    <row r="8" spans="1:13" x14ac:dyDescent="0.25">
      <c r="A8">
        <v>0.03</v>
      </c>
      <c r="B8" s="1">
        <f t="shared" si="0"/>
        <v>1.1666666666666665E-3</v>
      </c>
      <c r="D8" s="1" t="s">
        <v>13</v>
      </c>
      <c r="E8" s="1">
        <v>161268</v>
      </c>
      <c r="F8" s="1">
        <v>164657</v>
      </c>
      <c r="G8" s="1">
        <v>166415</v>
      </c>
      <c r="H8" s="1">
        <v>170024</v>
      </c>
    </row>
    <row r="9" spans="1:13" x14ac:dyDescent="0.25">
      <c r="A9">
        <v>2.5000000000000001E-2</v>
      </c>
      <c r="B9" s="1">
        <f t="shared" si="0"/>
        <v>1.3999999999999998E-3</v>
      </c>
      <c r="D9" s="1" t="s">
        <v>13</v>
      </c>
      <c r="E9" s="1">
        <v>162268</v>
      </c>
      <c r="F9" s="1">
        <v>167083</v>
      </c>
      <c r="G9" s="1">
        <v>168111</v>
      </c>
      <c r="H9" s="1">
        <v>172142</v>
      </c>
    </row>
    <row r="10" spans="1:13" x14ac:dyDescent="0.25">
      <c r="A10">
        <v>0.02</v>
      </c>
      <c r="B10" s="1">
        <f t="shared" si="0"/>
        <v>1.7499999999999998E-3</v>
      </c>
      <c r="D10" s="1" t="s">
        <v>13</v>
      </c>
      <c r="E10" s="1">
        <v>165190</v>
      </c>
      <c r="F10" s="1">
        <v>167700</v>
      </c>
      <c r="G10" s="1">
        <v>169807</v>
      </c>
      <c r="H10" s="1">
        <v>174363</v>
      </c>
    </row>
    <row r="11" spans="1:13" x14ac:dyDescent="0.25">
      <c r="D11" s="1"/>
    </row>
    <row r="12" spans="1:13" x14ac:dyDescent="0.25">
      <c r="D12" s="1"/>
    </row>
    <row r="13" spans="1:13" x14ac:dyDescent="0.25">
      <c r="C13" t="s">
        <v>10</v>
      </c>
      <c r="D13" s="1"/>
    </row>
    <row r="14" spans="1:13" x14ac:dyDescent="0.25">
      <c r="D14" s="1" t="s">
        <v>13</v>
      </c>
      <c r="E14" s="1">
        <f>(E4-$E$4)/$E$4</f>
        <v>0</v>
      </c>
      <c r="F14" s="1">
        <f>(F4-$F$4)/$F$4</f>
        <v>0</v>
      </c>
      <c r="G14" s="1">
        <f>(G4-$G$4)/$G$4</f>
        <v>0</v>
      </c>
      <c r="H14" s="1">
        <f>(H4-$H$4)/$H$4</f>
        <v>0</v>
      </c>
    </row>
    <row r="15" spans="1:13" x14ac:dyDescent="0.25">
      <c r="D15" s="1" t="s">
        <v>13</v>
      </c>
      <c r="E15" s="1">
        <f>(E5-$E$4)/$E$4</f>
        <v>4.7819246861924687E-2</v>
      </c>
      <c r="F15" s="1">
        <f t="shared" ref="F15:F20" si="1">(F5-$F$4)/$F$4</f>
        <v>2.8383381324557796E-2</v>
      </c>
      <c r="G15" s="1">
        <f t="shared" ref="G15:G20" si="2">(G5-$G$4)/$G$4</f>
        <v>2.9369791799393492E-2</v>
      </c>
      <c r="H15" s="1">
        <f t="shared" ref="H15:H20" si="3">(H5-$H$4)/$H$4</f>
        <v>2.4143749999999999E-2</v>
      </c>
    </row>
    <row r="16" spans="1:13" x14ac:dyDescent="0.25">
      <c r="D16" s="1" t="s">
        <v>13</v>
      </c>
      <c r="E16" s="1">
        <f t="shared" ref="E16:E20" si="4">(E6-$E$4)/$E$4</f>
        <v>5.4393305439330547E-2</v>
      </c>
      <c r="F16" s="1">
        <f t="shared" si="1"/>
        <v>3.9952694364459071E-2</v>
      </c>
      <c r="G16" s="1">
        <f t="shared" si="2"/>
        <v>4.0034657628500801E-2</v>
      </c>
      <c r="H16" s="1">
        <f t="shared" si="3"/>
        <v>3.6775000000000002E-2</v>
      </c>
    </row>
    <row r="17" spans="4:8" x14ac:dyDescent="0.25">
      <c r="D17" s="1" t="s">
        <v>13</v>
      </c>
      <c r="E17" s="1">
        <f t="shared" si="4"/>
        <v>6.2761506276150625E-2</v>
      </c>
      <c r="F17" s="1">
        <f t="shared" si="1"/>
        <v>4.3147110242698475E-2</v>
      </c>
      <c r="G17" s="1">
        <f t="shared" si="2"/>
        <v>5.0119772686730714E-2</v>
      </c>
      <c r="H17" s="1">
        <f t="shared" si="3"/>
        <v>4.9412499999999998E-2</v>
      </c>
    </row>
    <row r="18" spans="4:8" x14ac:dyDescent="0.25">
      <c r="D18" s="1" t="s">
        <v>13</v>
      </c>
      <c r="E18" s="1">
        <f t="shared" si="4"/>
        <v>7.9618410041841003E-2</v>
      </c>
      <c r="F18" s="1">
        <f t="shared" si="1"/>
        <v>5.8315765117235706E-2</v>
      </c>
      <c r="G18" s="1">
        <f t="shared" si="2"/>
        <v>6.0211258632552687E-2</v>
      </c>
      <c r="H18" s="1">
        <f t="shared" si="3"/>
        <v>6.2649999999999997E-2</v>
      </c>
    </row>
    <row r="19" spans="4:8" x14ac:dyDescent="0.25">
      <c r="D19" s="1" t="s">
        <v>13</v>
      </c>
      <c r="E19" s="1">
        <f t="shared" si="4"/>
        <v>8.6312970711297066E-2</v>
      </c>
      <c r="F19" s="1">
        <f t="shared" si="1"/>
        <v>7.3908628136569315E-2</v>
      </c>
      <c r="G19" s="1">
        <f t="shared" si="2"/>
        <v>7.10162839886853E-2</v>
      </c>
      <c r="H19" s="1">
        <f t="shared" si="3"/>
        <v>7.5887499999999997E-2</v>
      </c>
    </row>
    <row r="20" spans="4:8" x14ac:dyDescent="0.25">
      <c r="D20" s="1" t="s">
        <v>13</v>
      </c>
      <c r="E20" s="1">
        <f t="shared" si="4"/>
        <v>0.1058744769874477</v>
      </c>
      <c r="F20" s="1">
        <f t="shared" si="1"/>
        <v>7.7874331550802145E-2</v>
      </c>
      <c r="G20" s="1">
        <f t="shared" si="2"/>
        <v>8.1821309344817919E-2</v>
      </c>
      <c r="H20" s="1">
        <f t="shared" si="3"/>
        <v>8.9768749999999994E-2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64D7-CE9A-4E5C-BFF5-DADA50F2FBA2}">
  <dimension ref="A1"/>
  <sheetViews>
    <sheetView workbookViewId="0">
      <selection activeCell="I19" sqref="I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291C-3136-4FCC-AA44-00EDAA859485}">
  <dimension ref="A1:M19"/>
  <sheetViews>
    <sheetView topLeftCell="B1" workbookViewId="0">
      <selection activeCell="L1" sqref="L1"/>
    </sheetView>
  </sheetViews>
  <sheetFormatPr defaultRowHeight="15" x14ac:dyDescent="0.25"/>
  <cols>
    <col min="1" max="1" width="19.140625" customWidth="1"/>
    <col min="2" max="2" width="17.7109375" customWidth="1"/>
    <col min="3" max="3" width="18" customWidth="1"/>
    <col min="11" max="11" width="18.7109375" customWidth="1"/>
    <col min="12" max="12" width="12.7109375" customWidth="1"/>
  </cols>
  <sheetData>
    <row r="1" spans="1:13" ht="28.5" x14ac:dyDescent="0.45">
      <c r="A1" s="5" t="s">
        <v>14</v>
      </c>
      <c r="C1" t="s">
        <v>8</v>
      </c>
      <c r="D1">
        <v>125</v>
      </c>
      <c r="E1">
        <v>12500</v>
      </c>
      <c r="F1">
        <v>25000</v>
      </c>
      <c r="G1">
        <v>37500</v>
      </c>
      <c r="H1">
        <v>50000</v>
      </c>
      <c r="K1" t="s">
        <v>0</v>
      </c>
      <c r="L1" t="s">
        <v>2</v>
      </c>
      <c r="M1" t="s">
        <v>3</v>
      </c>
    </row>
    <row r="2" spans="1:13" x14ac:dyDescent="0.25">
      <c r="K2" t="s">
        <v>1</v>
      </c>
      <c r="L2" s="1">
        <v>6.9999999999999994E-5</v>
      </c>
    </row>
    <row r="3" spans="1:13" x14ac:dyDescent="0.25">
      <c r="A3" t="s">
        <v>4</v>
      </c>
      <c r="B3" t="s">
        <v>5</v>
      </c>
      <c r="C3" t="s">
        <v>7</v>
      </c>
    </row>
    <row r="4" spans="1:13" x14ac:dyDescent="0.25">
      <c r="A4">
        <v>1</v>
      </c>
      <c r="B4">
        <v>0</v>
      </c>
      <c r="D4" s="1">
        <v>8000000</v>
      </c>
      <c r="E4" s="3">
        <v>1200000</v>
      </c>
      <c r="F4" s="3">
        <v>1180000</v>
      </c>
      <c r="G4" s="3">
        <v>1000000</v>
      </c>
      <c r="H4" s="3">
        <v>1450000</v>
      </c>
      <c r="J4" s="2" t="s">
        <v>9</v>
      </c>
    </row>
    <row r="5" spans="1:13" x14ac:dyDescent="0.25">
      <c r="A5">
        <v>4.4999999999999998E-2</v>
      </c>
      <c r="B5" s="1">
        <f t="shared" ref="B5:B10" si="0">$L$2/(2*A5)</f>
        <v>7.7777777777777773E-4</v>
      </c>
      <c r="D5" s="1">
        <v>8015750</v>
      </c>
      <c r="E5" s="1">
        <v>1231450</v>
      </c>
      <c r="F5" s="1">
        <v>1241250</v>
      </c>
      <c r="G5" s="1">
        <v>1173950</v>
      </c>
      <c r="H5" s="1">
        <v>1745428</v>
      </c>
    </row>
    <row r="6" spans="1:13" x14ac:dyDescent="0.25">
      <c r="A6">
        <v>0.04</v>
      </c>
      <c r="B6" s="1">
        <f t="shared" si="0"/>
        <v>8.7499999999999991E-4</v>
      </c>
      <c r="D6" s="1">
        <v>8047000</v>
      </c>
      <c r="E6" s="1">
        <v>1302500</v>
      </c>
      <c r="F6" s="1">
        <v>1305000</v>
      </c>
      <c r="G6" s="1">
        <v>1265000</v>
      </c>
      <c r="H6" s="1">
        <v>2028000</v>
      </c>
    </row>
    <row r="7" spans="1:13" x14ac:dyDescent="0.25">
      <c r="A7">
        <v>3.5000000000000003E-2</v>
      </c>
      <c r="B7" s="1">
        <f t="shared" si="0"/>
        <v>9.999999999999998E-4</v>
      </c>
      <c r="D7" s="1">
        <v>8047000</v>
      </c>
      <c r="E7" s="1">
        <v>1340000</v>
      </c>
      <c r="F7" s="1">
        <v>1300000</v>
      </c>
      <c r="G7" s="1">
        <v>1402500</v>
      </c>
      <c r="H7" s="1">
        <v>2447600</v>
      </c>
    </row>
    <row r="8" spans="1:13" x14ac:dyDescent="0.25">
      <c r="A8">
        <v>0.03</v>
      </c>
      <c r="B8" s="1">
        <f t="shared" si="0"/>
        <v>1.1666666666666665E-3</v>
      </c>
      <c r="D8" s="1">
        <v>8067000</v>
      </c>
      <c r="E8" s="1">
        <v>1382187</v>
      </c>
      <c r="F8" s="1">
        <v>1340000</v>
      </c>
      <c r="G8" s="1">
        <v>1595000</v>
      </c>
      <c r="H8" s="1">
        <v>2720666</v>
      </c>
    </row>
    <row r="9" spans="1:13" x14ac:dyDescent="0.25">
      <c r="A9">
        <v>2.5000000000000001E-2</v>
      </c>
      <c r="B9" s="1">
        <f t="shared" si="0"/>
        <v>1.3999999999999998E-3</v>
      </c>
      <c r="D9" s="1">
        <v>8075000</v>
      </c>
      <c r="E9" s="1">
        <v>1472187</v>
      </c>
      <c r="F9" s="1">
        <v>1455983.33</v>
      </c>
      <c r="G9" s="1">
        <v>1712324</v>
      </c>
      <c r="H9" s="1">
        <v>3223684</v>
      </c>
    </row>
    <row r="10" spans="1:13" x14ac:dyDescent="0.25">
      <c r="A10">
        <v>0.02</v>
      </c>
      <c r="B10" s="1">
        <f t="shared" si="0"/>
        <v>1.7499999999999998E-3</v>
      </c>
      <c r="D10" s="1">
        <v>8079000</v>
      </c>
      <c r="E10" s="1">
        <v>1570000</v>
      </c>
      <c r="F10" s="1">
        <v>1495125</v>
      </c>
      <c r="G10" s="1">
        <v>1935423</v>
      </c>
      <c r="H10" s="1">
        <v>3604117</v>
      </c>
    </row>
    <row r="12" spans="1:13" x14ac:dyDescent="0.25">
      <c r="C12" t="s">
        <v>10</v>
      </c>
      <c r="J12" t="s">
        <v>6</v>
      </c>
    </row>
    <row r="13" spans="1:13" x14ac:dyDescent="0.25">
      <c r="D13" s="1">
        <f>(D4-$D$4)/$D$4</f>
        <v>0</v>
      </c>
      <c r="E13" s="1">
        <f>(E4-$E$4)/$E$4</f>
        <v>0</v>
      </c>
      <c r="F13" s="1">
        <f>(F4-$F$4)/$F$4</f>
        <v>0</v>
      </c>
      <c r="G13" s="1">
        <f>(G4-$G$4)/$G$4</f>
        <v>0</v>
      </c>
      <c r="H13" s="1">
        <f>(H4-$H$4)/$H$4</f>
        <v>0</v>
      </c>
    </row>
    <row r="14" spans="1:13" x14ac:dyDescent="0.25">
      <c r="D14" s="1">
        <f t="shared" ref="D14:D19" si="1">(D5-$D$4)/$D$4</f>
        <v>1.96875E-3</v>
      </c>
      <c r="E14" s="1">
        <f t="shared" ref="E14:E19" si="2">(E5-$E$4)/$E$4</f>
        <v>2.6208333333333333E-2</v>
      </c>
      <c r="F14" s="1">
        <f t="shared" ref="F14:F19" si="3">(F5-$F$4)/$F$4</f>
        <v>5.190677966101695E-2</v>
      </c>
      <c r="G14" s="1">
        <f t="shared" ref="G14:G19" si="4">(G5-$G$4)/$G$4</f>
        <v>0.17394999999999999</v>
      </c>
      <c r="H14" s="1">
        <f t="shared" ref="H14:H19" si="5">(H5-$H$4)/$H$4</f>
        <v>0.20374344827586208</v>
      </c>
    </row>
    <row r="15" spans="1:13" x14ac:dyDescent="0.25">
      <c r="D15" s="1">
        <f t="shared" si="1"/>
        <v>5.875E-3</v>
      </c>
      <c r="E15" s="1">
        <f t="shared" si="2"/>
        <v>8.5416666666666669E-2</v>
      </c>
      <c r="F15" s="1">
        <f t="shared" si="3"/>
        <v>0.1059322033898305</v>
      </c>
      <c r="G15" s="1">
        <f t="shared" si="4"/>
        <v>0.26500000000000001</v>
      </c>
      <c r="H15" s="1">
        <f t="shared" si="5"/>
        <v>0.39862068965517239</v>
      </c>
    </row>
    <row r="16" spans="1:13" x14ac:dyDescent="0.25">
      <c r="D16" s="1">
        <f t="shared" si="1"/>
        <v>5.875E-3</v>
      </c>
      <c r="E16" s="1">
        <f t="shared" si="2"/>
        <v>0.11666666666666667</v>
      </c>
      <c r="F16" s="1">
        <f t="shared" si="3"/>
        <v>0.10169491525423729</v>
      </c>
      <c r="G16" s="1">
        <f t="shared" si="4"/>
        <v>0.40250000000000002</v>
      </c>
      <c r="H16" s="1">
        <f t="shared" si="5"/>
        <v>0.68799999999999994</v>
      </c>
    </row>
    <row r="17" spans="4:8" x14ac:dyDescent="0.25">
      <c r="D17" s="1">
        <f t="shared" si="1"/>
        <v>8.3750000000000005E-3</v>
      </c>
      <c r="E17" s="1">
        <f t="shared" si="2"/>
        <v>0.1518225</v>
      </c>
      <c r="F17" s="1">
        <f t="shared" si="3"/>
        <v>0.13559322033898305</v>
      </c>
      <c r="G17" s="1">
        <f t="shared" si="4"/>
        <v>0.59499999999999997</v>
      </c>
      <c r="H17" s="1">
        <f t="shared" si="5"/>
        <v>0.87632137931034482</v>
      </c>
    </row>
    <row r="18" spans="4:8" x14ac:dyDescent="0.25">
      <c r="D18" s="1">
        <f t="shared" si="1"/>
        <v>9.3749999999999997E-3</v>
      </c>
      <c r="E18" s="1">
        <f t="shared" si="2"/>
        <v>0.22682250000000001</v>
      </c>
      <c r="F18" s="1">
        <f t="shared" si="3"/>
        <v>0.23388417796610175</v>
      </c>
      <c r="G18" s="1">
        <f t="shared" si="4"/>
        <v>0.71232399999999996</v>
      </c>
      <c r="H18" s="1">
        <f t="shared" si="5"/>
        <v>1.2232303448275863</v>
      </c>
    </row>
    <row r="19" spans="4:8" x14ac:dyDescent="0.25">
      <c r="D19" s="1">
        <f t="shared" si="1"/>
        <v>9.8750000000000001E-3</v>
      </c>
      <c r="E19" s="1">
        <f t="shared" si="2"/>
        <v>0.30833333333333335</v>
      </c>
      <c r="F19" s="1">
        <f t="shared" si="3"/>
        <v>0.26705508474576273</v>
      </c>
      <c r="G19" s="1">
        <f t="shared" si="4"/>
        <v>0.935423</v>
      </c>
      <c r="H19" s="1">
        <f t="shared" si="5"/>
        <v>1.4855979310344827</v>
      </c>
    </row>
  </sheetData>
  <sortState xmlns:xlrd2="http://schemas.microsoft.com/office/spreadsheetml/2017/richdata2" ref="A4:A10">
    <sortCondition descending="1" ref="A4:A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83FD-D1F0-4E20-88F4-0C685F52199E}">
  <dimension ref="A1:N20"/>
  <sheetViews>
    <sheetView workbookViewId="0">
      <selection activeCell="D14" sqref="D14:E20"/>
    </sheetView>
  </sheetViews>
  <sheetFormatPr defaultRowHeight="15" x14ac:dyDescent="0.25"/>
  <cols>
    <col min="2" max="2" width="20.7109375" customWidth="1"/>
    <col min="3" max="3" width="17.85546875" customWidth="1"/>
    <col min="6" max="6" width="14" customWidth="1"/>
    <col min="7" max="8" width="13.85546875" customWidth="1"/>
    <col min="9" max="9" width="14.28515625" customWidth="1"/>
    <col min="10" max="10" width="14.140625" customWidth="1"/>
    <col min="11" max="11" width="11.140625" customWidth="1"/>
  </cols>
  <sheetData>
    <row r="1" spans="1:14" ht="26.25" x14ac:dyDescent="0.4">
      <c r="A1" s="4" t="s">
        <v>14</v>
      </c>
      <c r="C1" t="s">
        <v>8</v>
      </c>
      <c r="D1">
        <v>125</v>
      </c>
      <c r="E1">
        <v>1562</v>
      </c>
      <c r="F1">
        <v>3125</v>
      </c>
      <c r="G1">
        <v>6250</v>
      </c>
      <c r="H1">
        <v>12500</v>
      </c>
      <c r="I1">
        <v>25000</v>
      </c>
      <c r="J1">
        <v>37500</v>
      </c>
      <c r="K1">
        <v>50000</v>
      </c>
      <c r="M1" t="s">
        <v>0</v>
      </c>
      <c r="N1" t="s">
        <v>2</v>
      </c>
    </row>
    <row r="2" spans="1:14" x14ac:dyDescent="0.25">
      <c r="M2" t="s">
        <v>16</v>
      </c>
      <c r="N2" s="1">
        <v>1.9000000000000001E-4</v>
      </c>
    </row>
    <row r="3" spans="1:14" x14ac:dyDescent="0.25">
      <c r="A3" t="s">
        <v>4</v>
      </c>
      <c r="B3" t="s">
        <v>5</v>
      </c>
      <c r="C3" t="s">
        <v>7</v>
      </c>
    </row>
    <row r="4" spans="1:14" x14ac:dyDescent="0.25">
      <c r="A4">
        <v>1</v>
      </c>
      <c r="B4">
        <v>0</v>
      </c>
      <c r="D4" s="1">
        <v>18800000</v>
      </c>
      <c r="E4" s="1">
        <v>35000000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</row>
    <row r="5" spans="1:14" x14ac:dyDescent="0.25">
      <c r="A5">
        <v>4.4999999999999998E-2</v>
      </c>
      <c r="B5" s="1">
        <f>$N$2/(2*A5)</f>
        <v>2.1111111111111113E-3</v>
      </c>
      <c r="D5" s="1">
        <v>26500000</v>
      </c>
      <c r="E5" s="1">
        <v>41500000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</row>
    <row r="6" spans="1:14" x14ac:dyDescent="0.25">
      <c r="A6">
        <v>0.04</v>
      </c>
      <c r="B6" s="1">
        <f t="shared" ref="B6:B10" si="0">$N$2/(2*A6)</f>
        <v>2.3749999999999999E-3</v>
      </c>
      <c r="D6" s="1">
        <v>27900000</v>
      </c>
      <c r="E6" s="1">
        <v>44300000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</row>
    <row r="7" spans="1:14" x14ac:dyDescent="0.25">
      <c r="A7">
        <v>3.5000000000000003E-2</v>
      </c>
      <c r="B7" s="1">
        <f t="shared" si="0"/>
        <v>2.7142857142857142E-3</v>
      </c>
      <c r="D7" s="1">
        <v>31900000</v>
      </c>
      <c r="E7" s="1">
        <v>47500000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</row>
    <row r="8" spans="1:14" x14ac:dyDescent="0.25">
      <c r="A8">
        <v>0.03</v>
      </c>
      <c r="B8" s="1">
        <f t="shared" si="0"/>
        <v>3.166666666666667E-3</v>
      </c>
      <c r="D8" s="1">
        <v>34000000</v>
      </c>
      <c r="E8" s="1">
        <v>51100000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</row>
    <row r="9" spans="1:14" x14ac:dyDescent="0.25">
      <c r="A9">
        <v>2.5000000000000001E-2</v>
      </c>
      <c r="B9" s="1">
        <f t="shared" si="0"/>
        <v>3.8E-3</v>
      </c>
      <c r="D9" s="1">
        <v>37100000</v>
      </c>
      <c r="E9" s="1">
        <v>55400000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</row>
    <row r="10" spans="1:14" x14ac:dyDescent="0.25">
      <c r="A10">
        <v>0.02</v>
      </c>
      <c r="B10" s="1">
        <f t="shared" si="0"/>
        <v>4.7499999999999999E-3</v>
      </c>
      <c r="D10" s="1">
        <v>38500000</v>
      </c>
      <c r="E10" s="1">
        <v>60450000</v>
      </c>
      <c r="F10" t="s">
        <v>21</v>
      </c>
      <c r="G10" t="s">
        <v>21</v>
      </c>
      <c r="H10" t="s">
        <v>21</v>
      </c>
      <c r="I10" t="s">
        <v>21</v>
      </c>
      <c r="J10" t="s">
        <v>21</v>
      </c>
      <c r="K10" t="s">
        <v>21</v>
      </c>
    </row>
    <row r="11" spans="1:14" x14ac:dyDescent="0.25">
      <c r="D11" s="1"/>
    </row>
    <row r="12" spans="1:14" x14ac:dyDescent="0.25">
      <c r="D12" s="1"/>
    </row>
    <row r="13" spans="1:14" x14ac:dyDescent="0.25">
      <c r="C13" t="s">
        <v>10</v>
      </c>
      <c r="D13" s="1"/>
    </row>
    <row r="14" spans="1:14" x14ac:dyDescent="0.25">
      <c r="D14" s="1">
        <f>(D4-$D$4)/$D$4</f>
        <v>0</v>
      </c>
      <c r="E14" s="1">
        <f>(E4-$E$4)/$E$4</f>
        <v>0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</row>
    <row r="15" spans="1:14" x14ac:dyDescent="0.25">
      <c r="D15" s="1">
        <f t="shared" ref="D15:D20" si="1">(D5-$D$4)/$D$4</f>
        <v>0.40957446808510639</v>
      </c>
      <c r="E15" s="1">
        <f t="shared" ref="E15:E20" si="2">(E5-$E$4)/$E$4</f>
        <v>0.18571428571428572</v>
      </c>
      <c r="F15" t="s">
        <v>21</v>
      </c>
      <c r="G15" t="s">
        <v>21</v>
      </c>
      <c r="H15" t="s">
        <v>21</v>
      </c>
      <c r="I15" t="s">
        <v>21</v>
      </c>
      <c r="J15" t="s">
        <v>21</v>
      </c>
      <c r="K15" t="s">
        <v>21</v>
      </c>
    </row>
    <row r="16" spans="1:14" x14ac:dyDescent="0.25">
      <c r="D16" s="1">
        <f t="shared" si="1"/>
        <v>0.48404255319148937</v>
      </c>
      <c r="E16" s="1">
        <f t="shared" si="2"/>
        <v>0.26571428571428574</v>
      </c>
      <c r="F16" t="s">
        <v>21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</row>
    <row r="17" spans="4:11" x14ac:dyDescent="0.25">
      <c r="D17" s="1">
        <f t="shared" si="1"/>
        <v>0.69680851063829785</v>
      </c>
      <c r="E17" s="1">
        <f t="shared" si="2"/>
        <v>0.35714285714285715</v>
      </c>
      <c r="F17" t="s">
        <v>21</v>
      </c>
      <c r="G17" t="s">
        <v>21</v>
      </c>
      <c r="H17" t="s">
        <v>21</v>
      </c>
      <c r="I17" t="s">
        <v>21</v>
      </c>
      <c r="J17" t="s">
        <v>21</v>
      </c>
      <c r="K17" t="s">
        <v>21</v>
      </c>
    </row>
    <row r="18" spans="4:11" x14ac:dyDescent="0.25">
      <c r="D18" s="1">
        <f t="shared" si="1"/>
        <v>0.80851063829787229</v>
      </c>
      <c r="E18" s="1">
        <f t="shared" si="2"/>
        <v>0.46</v>
      </c>
      <c r="F18" t="s">
        <v>21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</row>
    <row r="19" spans="4:11" x14ac:dyDescent="0.25">
      <c r="D19" s="1">
        <f t="shared" si="1"/>
        <v>0.97340425531914898</v>
      </c>
      <c r="E19" s="1">
        <f t="shared" si="2"/>
        <v>0.58285714285714285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</row>
    <row r="20" spans="4:11" x14ac:dyDescent="0.25">
      <c r="D20" s="1">
        <f t="shared" si="1"/>
        <v>1.0478723404255319</v>
      </c>
      <c r="E20" s="1">
        <f t="shared" si="2"/>
        <v>0.72714285714285709</v>
      </c>
      <c r="F20" t="s">
        <v>21</v>
      </c>
      <c r="G20" t="s">
        <v>21</v>
      </c>
      <c r="H20" t="s">
        <v>21</v>
      </c>
      <c r="I20" t="s">
        <v>21</v>
      </c>
      <c r="J20" t="s">
        <v>21</v>
      </c>
      <c r="K20" t="s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5F61-30F0-475C-A640-4DD573C84658}">
  <dimension ref="A1:N20"/>
  <sheetViews>
    <sheetView workbookViewId="0">
      <selection activeCell="G14" sqref="G14:K20"/>
    </sheetView>
  </sheetViews>
  <sheetFormatPr defaultRowHeight="15" x14ac:dyDescent="0.25"/>
  <cols>
    <col min="3" max="3" width="17.28515625" customWidth="1"/>
    <col min="4" max="4" width="12.28515625" customWidth="1"/>
    <col min="6" max="6" width="12.42578125" customWidth="1"/>
    <col min="12" max="12" width="12.5703125" customWidth="1"/>
  </cols>
  <sheetData>
    <row r="1" spans="1:14" ht="26.25" x14ac:dyDescent="0.4">
      <c r="A1" s="4" t="s">
        <v>12</v>
      </c>
      <c r="C1" t="s">
        <v>8</v>
      </c>
      <c r="D1">
        <v>125</v>
      </c>
      <c r="E1">
        <v>1562</v>
      </c>
      <c r="F1">
        <v>3125</v>
      </c>
      <c r="G1">
        <v>6250</v>
      </c>
      <c r="H1">
        <v>12500</v>
      </c>
      <c r="I1">
        <v>25000</v>
      </c>
      <c r="J1">
        <v>37500</v>
      </c>
      <c r="K1">
        <v>50000</v>
      </c>
      <c r="M1" t="s">
        <v>0</v>
      </c>
      <c r="N1" t="s">
        <v>2</v>
      </c>
    </row>
    <row r="2" spans="1:14" x14ac:dyDescent="0.25">
      <c r="M2" t="s">
        <v>16</v>
      </c>
      <c r="N2" s="1">
        <v>1.9000000000000001E-4</v>
      </c>
    </row>
    <row r="3" spans="1:14" x14ac:dyDescent="0.25">
      <c r="A3" t="s">
        <v>4</v>
      </c>
      <c r="B3" t="s">
        <v>5</v>
      </c>
      <c r="C3" t="s">
        <v>7</v>
      </c>
    </row>
    <row r="4" spans="1:14" x14ac:dyDescent="0.25">
      <c r="A4">
        <v>1</v>
      </c>
      <c r="B4">
        <v>0</v>
      </c>
      <c r="D4" s="1" t="s">
        <v>13</v>
      </c>
      <c r="E4" s="1" t="s">
        <v>13</v>
      </c>
      <c r="F4" s="1" t="s">
        <v>13</v>
      </c>
      <c r="G4">
        <v>251144</v>
      </c>
      <c r="H4" s="1">
        <v>348593</v>
      </c>
      <c r="I4" s="1">
        <v>415000</v>
      </c>
      <c r="J4" s="1">
        <v>435238</v>
      </c>
      <c r="K4" s="1">
        <v>468125</v>
      </c>
    </row>
    <row r="5" spans="1:14" x14ac:dyDescent="0.25">
      <c r="A5">
        <v>4.4999999999999998E-2</v>
      </c>
      <c r="B5" s="1">
        <f>$N$2/(2*A5)</f>
        <v>2.1111111111111113E-3</v>
      </c>
      <c r="D5" s="1" t="s">
        <v>13</v>
      </c>
      <c r="E5" s="1" t="s">
        <v>13</v>
      </c>
      <c r="F5" s="1" t="s">
        <v>13</v>
      </c>
      <c r="G5">
        <v>299642</v>
      </c>
      <c r="H5" s="1">
        <v>392631</v>
      </c>
      <c r="I5" s="1">
        <v>445357</v>
      </c>
      <c r="J5" s="1">
        <v>482105</v>
      </c>
      <c r="K5" s="1">
        <v>519655</v>
      </c>
    </row>
    <row r="6" spans="1:14" x14ac:dyDescent="0.25">
      <c r="A6">
        <v>0.04</v>
      </c>
      <c r="B6" s="1">
        <f t="shared" ref="B6:B10" si="0">$N$2/(2*A6)</f>
        <v>2.3749999999999999E-3</v>
      </c>
      <c r="D6" s="1" t="s">
        <v>13</v>
      </c>
      <c r="E6" s="1" t="s">
        <v>13</v>
      </c>
      <c r="F6" s="1" t="s">
        <v>13</v>
      </c>
      <c r="G6">
        <v>315939</v>
      </c>
      <c r="H6" s="1">
        <v>399821</v>
      </c>
      <c r="I6" s="1">
        <v>453500</v>
      </c>
      <c r="J6" s="1">
        <v>495500</v>
      </c>
      <c r="K6" s="1">
        <v>536428</v>
      </c>
    </row>
    <row r="7" spans="1:14" x14ac:dyDescent="0.25">
      <c r="A7">
        <v>3.5000000000000003E-2</v>
      </c>
      <c r="B7" s="1">
        <f t="shared" si="0"/>
        <v>2.7142857142857142E-3</v>
      </c>
      <c r="D7" s="1" t="s">
        <v>13</v>
      </c>
      <c r="E7" s="1" t="s">
        <v>13</v>
      </c>
      <c r="F7" s="1" t="s">
        <v>13</v>
      </c>
      <c r="G7">
        <v>328671</v>
      </c>
      <c r="H7" s="1">
        <v>407272</v>
      </c>
      <c r="I7" s="1">
        <v>462222</v>
      </c>
      <c r="J7" s="1">
        <v>509444</v>
      </c>
      <c r="K7" s="1">
        <v>548545</v>
      </c>
    </row>
    <row r="8" spans="1:14" x14ac:dyDescent="0.25">
      <c r="A8">
        <v>0.03</v>
      </c>
      <c r="B8" s="1">
        <f t="shared" si="0"/>
        <v>3.166666666666667E-3</v>
      </c>
      <c r="D8" s="1" t="s">
        <v>13</v>
      </c>
      <c r="E8" s="1" t="s">
        <v>13</v>
      </c>
      <c r="F8" s="1" t="s">
        <v>13</v>
      </c>
      <c r="G8">
        <v>342439</v>
      </c>
      <c r="H8" s="1">
        <v>415000</v>
      </c>
      <c r="I8" s="1">
        <v>480284</v>
      </c>
      <c r="J8" s="1">
        <v>509444</v>
      </c>
      <c r="K8" s="1">
        <v>569622</v>
      </c>
    </row>
    <row r="9" spans="1:14" x14ac:dyDescent="0.25">
      <c r="A9">
        <v>2.5000000000000001E-2</v>
      </c>
      <c r="B9" s="1">
        <f t="shared" si="0"/>
        <v>3.8E-3</v>
      </c>
      <c r="D9" s="1" t="s">
        <v>13</v>
      </c>
      <c r="E9" s="1" t="s">
        <v>13</v>
      </c>
      <c r="F9" s="1" t="s">
        <v>13</v>
      </c>
      <c r="G9">
        <v>363706</v>
      </c>
      <c r="H9" s="1">
        <v>423000</v>
      </c>
      <c r="I9" s="1">
        <v>500000</v>
      </c>
      <c r="J9" s="1">
        <v>540000</v>
      </c>
      <c r="K9" s="1">
        <v>580769</v>
      </c>
    </row>
    <row r="10" spans="1:14" x14ac:dyDescent="0.25">
      <c r="A10">
        <v>0.02</v>
      </c>
      <c r="B10" s="1">
        <f t="shared" si="0"/>
        <v>4.7499999999999999E-3</v>
      </c>
      <c r="D10" s="1" t="s">
        <v>13</v>
      </c>
      <c r="E10" s="1" t="s">
        <v>13</v>
      </c>
      <c r="F10" s="1" t="s">
        <v>13</v>
      </c>
      <c r="G10">
        <v>395140</v>
      </c>
      <c r="H10" s="1">
        <v>449000</v>
      </c>
      <c r="I10" s="1">
        <v>521250</v>
      </c>
      <c r="J10" s="1">
        <v>574000</v>
      </c>
      <c r="K10" s="1">
        <v>604400</v>
      </c>
    </row>
    <row r="11" spans="1:14" x14ac:dyDescent="0.25">
      <c r="D11" s="1"/>
    </row>
    <row r="12" spans="1:14" x14ac:dyDescent="0.25">
      <c r="D12" s="1"/>
    </row>
    <row r="13" spans="1:14" x14ac:dyDescent="0.25">
      <c r="C13" t="s">
        <v>10</v>
      </c>
      <c r="D13" s="1"/>
    </row>
    <row r="14" spans="1:14" x14ac:dyDescent="0.25">
      <c r="D14" s="1" t="s">
        <v>13</v>
      </c>
      <c r="E14" s="1" t="s">
        <v>13</v>
      </c>
      <c r="F14" s="1" t="s">
        <v>13</v>
      </c>
      <c r="G14" s="1">
        <f>(G4-$G$4)/$G$4</f>
        <v>0</v>
      </c>
      <c r="H14">
        <f t="shared" ref="H14:H20" si="1">(H4-$H$4)/$H$4</f>
        <v>0</v>
      </c>
      <c r="I14" s="1">
        <f t="shared" ref="I14:I20" si="2">(I4-$I$4)/$I$4</f>
        <v>0</v>
      </c>
      <c r="J14" s="1">
        <f t="shared" ref="J14:J20" si="3">(J4-$J$4)/$J$4</f>
        <v>0</v>
      </c>
      <c r="K14" s="1">
        <f>(K4-$K$4)/$K$4</f>
        <v>0</v>
      </c>
    </row>
    <row r="15" spans="1:14" x14ac:dyDescent="0.25">
      <c r="D15" s="1" t="s">
        <v>13</v>
      </c>
      <c r="E15" s="1" t="s">
        <v>13</v>
      </c>
      <c r="F15" s="1" t="s">
        <v>13</v>
      </c>
      <c r="G15" s="1">
        <f t="shared" ref="G15:G20" si="4">(G5-$G$4)/$G$4</f>
        <v>0.19310833625330487</v>
      </c>
      <c r="H15" s="1">
        <f t="shared" si="1"/>
        <v>0.1263307065833221</v>
      </c>
      <c r="I15" s="1">
        <f t="shared" si="2"/>
        <v>7.3149397590361445E-2</v>
      </c>
      <c r="J15" s="1">
        <f t="shared" si="3"/>
        <v>0.10768131459109728</v>
      </c>
      <c r="K15" s="1">
        <f t="shared" ref="K15:K20" si="5">(K5-$K$4)/$K$4</f>
        <v>0.11007743658210947</v>
      </c>
    </row>
    <row r="16" spans="1:14" x14ac:dyDescent="0.25">
      <c r="D16" s="1" t="s">
        <v>13</v>
      </c>
      <c r="E16" s="1" t="s">
        <v>13</v>
      </c>
      <c r="F16" s="1" t="s">
        <v>13</v>
      </c>
      <c r="G16" s="1">
        <f t="shared" si="4"/>
        <v>0.2579993947695346</v>
      </c>
      <c r="H16" s="1">
        <f t="shared" si="1"/>
        <v>0.14695647933263145</v>
      </c>
      <c r="I16" s="1">
        <f t="shared" si="2"/>
        <v>9.2771084337349402E-2</v>
      </c>
      <c r="J16" s="1">
        <f t="shared" si="3"/>
        <v>0.13845757953119903</v>
      </c>
      <c r="K16" s="1">
        <f t="shared" si="5"/>
        <v>0.14590761014686249</v>
      </c>
    </row>
    <row r="17" spans="4:11" x14ac:dyDescent="0.25">
      <c r="D17" s="1" t="s">
        <v>13</v>
      </c>
      <c r="E17" s="1" t="s">
        <v>13</v>
      </c>
      <c r="F17" s="1" t="s">
        <v>13</v>
      </c>
      <c r="G17" s="1">
        <f t="shared" si="4"/>
        <v>0.30869540980473353</v>
      </c>
      <c r="H17" s="1">
        <f t="shared" si="1"/>
        <v>0.16833097623876556</v>
      </c>
      <c r="I17" s="1">
        <f t="shared" si="2"/>
        <v>0.11378795180722892</v>
      </c>
      <c r="J17" s="1">
        <f t="shared" si="3"/>
        <v>0.17049522330311231</v>
      </c>
      <c r="K17" s="1">
        <f t="shared" si="5"/>
        <v>0.17179172229639519</v>
      </c>
    </row>
    <row r="18" spans="4:11" x14ac:dyDescent="0.25">
      <c r="D18" s="1" t="s">
        <v>13</v>
      </c>
      <c r="E18" s="1" t="s">
        <v>13</v>
      </c>
      <c r="F18" s="1" t="s">
        <v>13</v>
      </c>
      <c r="G18" s="1">
        <f t="shared" si="4"/>
        <v>0.36351654827509317</v>
      </c>
      <c r="H18" s="1">
        <f t="shared" si="1"/>
        <v>0.19050009610061017</v>
      </c>
      <c r="I18" s="1">
        <f t="shared" si="2"/>
        <v>0.15731084337349396</v>
      </c>
      <c r="J18" s="1">
        <f t="shared" si="3"/>
        <v>0.17049522330311231</v>
      </c>
      <c r="K18" s="1">
        <f t="shared" si="5"/>
        <v>0.21681602136181574</v>
      </c>
    </row>
    <row r="19" spans="4:11" x14ac:dyDescent="0.25">
      <c r="D19" s="1" t="s">
        <v>13</v>
      </c>
      <c r="E19" s="1" t="s">
        <v>13</v>
      </c>
      <c r="F19" s="1" t="s">
        <v>13</v>
      </c>
      <c r="G19" s="1">
        <f t="shared" si="4"/>
        <v>0.44819705029783707</v>
      </c>
      <c r="H19" s="1">
        <f t="shared" si="1"/>
        <v>0.2134494955435135</v>
      </c>
      <c r="I19" s="1">
        <f t="shared" si="2"/>
        <v>0.20481927710843373</v>
      </c>
      <c r="J19" s="1">
        <f t="shared" si="3"/>
        <v>0.24070049030645302</v>
      </c>
      <c r="K19" s="1">
        <f t="shared" si="5"/>
        <v>0.24062803738317756</v>
      </c>
    </row>
    <row r="20" spans="4:11" x14ac:dyDescent="0.25">
      <c r="D20" s="1" t="s">
        <v>13</v>
      </c>
      <c r="E20" s="1" t="s">
        <v>13</v>
      </c>
      <c r="F20" s="1" t="s">
        <v>13</v>
      </c>
      <c r="G20" s="1">
        <f t="shared" si="4"/>
        <v>0.57336030325231735</v>
      </c>
      <c r="H20" s="1">
        <f t="shared" si="1"/>
        <v>0.2880350437329493</v>
      </c>
      <c r="I20" s="1">
        <f t="shared" si="2"/>
        <v>0.25602409638554219</v>
      </c>
      <c r="J20" s="1">
        <f t="shared" si="3"/>
        <v>0.31881866932574821</v>
      </c>
      <c r="K20" s="1">
        <f t="shared" si="5"/>
        <v>0.29110814419225634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3873-1CE6-4CC8-A052-DB7CA5A45ECF}">
  <dimension ref="A1:N20"/>
  <sheetViews>
    <sheetView workbookViewId="0">
      <selection activeCell="F14" sqref="F14:H20"/>
    </sheetView>
  </sheetViews>
  <sheetFormatPr defaultRowHeight="15" x14ac:dyDescent="0.25"/>
  <cols>
    <col min="3" max="3" width="16.5703125" customWidth="1"/>
    <col min="4" max="4" width="13.85546875" customWidth="1"/>
    <col min="5" max="5" width="13.140625" customWidth="1"/>
    <col min="8" max="8" width="12.85546875" customWidth="1"/>
    <col min="9" max="9" width="18.5703125" customWidth="1"/>
    <col min="10" max="11" width="16.140625" customWidth="1"/>
  </cols>
  <sheetData>
    <row r="1" spans="1:14" ht="26.25" x14ac:dyDescent="0.4">
      <c r="A1" s="4" t="s">
        <v>11</v>
      </c>
      <c r="C1" t="s">
        <v>8</v>
      </c>
      <c r="D1">
        <v>125</v>
      </c>
      <c r="E1">
        <v>1562</v>
      </c>
      <c r="F1">
        <v>3125</v>
      </c>
      <c r="G1">
        <v>6250</v>
      </c>
      <c r="H1">
        <v>12500</v>
      </c>
      <c r="I1">
        <v>25000</v>
      </c>
      <c r="J1">
        <v>37500</v>
      </c>
      <c r="K1">
        <v>50000</v>
      </c>
      <c r="M1" t="s">
        <v>0</v>
      </c>
      <c r="N1" t="s">
        <v>2</v>
      </c>
    </row>
    <row r="2" spans="1:14" x14ac:dyDescent="0.25">
      <c r="M2" t="s">
        <v>16</v>
      </c>
      <c r="N2" s="1">
        <v>1.9000000000000001E-4</v>
      </c>
    </row>
    <row r="3" spans="1:14" x14ac:dyDescent="0.25">
      <c r="A3" t="s">
        <v>4</v>
      </c>
      <c r="B3" t="s">
        <v>5</v>
      </c>
      <c r="C3" t="s">
        <v>7</v>
      </c>
    </row>
    <row r="4" spans="1:14" x14ac:dyDescent="0.25">
      <c r="A4">
        <v>1</v>
      </c>
      <c r="B4">
        <v>0</v>
      </c>
      <c r="D4" s="1" t="s">
        <v>13</v>
      </c>
      <c r="E4" s="1" t="s">
        <v>13</v>
      </c>
      <c r="F4">
        <v>493892</v>
      </c>
      <c r="G4">
        <v>712500</v>
      </c>
      <c r="H4" s="1">
        <v>908000</v>
      </c>
      <c r="I4" s="1">
        <v>1149100</v>
      </c>
      <c r="J4" s="1" t="s">
        <v>20</v>
      </c>
      <c r="K4" s="1" t="s">
        <v>20</v>
      </c>
    </row>
    <row r="5" spans="1:14" x14ac:dyDescent="0.25">
      <c r="A5">
        <v>4.4999999999999998E-2</v>
      </c>
      <c r="B5" s="1">
        <f t="shared" ref="B5:B10" si="0">$N$2/(2*A5)</f>
        <v>2.1111111111111113E-3</v>
      </c>
      <c r="D5" s="1" t="s">
        <v>13</v>
      </c>
      <c r="E5" s="1" t="s">
        <v>13</v>
      </c>
      <c r="F5">
        <v>586808</v>
      </c>
      <c r="G5">
        <v>792777</v>
      </c>
      <c r="H5" s="1">
        <v>1033200</v>
      </c>
      <c r="I5" s="1">
        <v>1265000</v>
      </c>
      <c r="J5" s="1" t="s">
        <v>20</v>
      </c>
      <c r="K5" s="1" t="s">
        <v>20</v>
      </c>
    </row>
    <row r="6" spans="1:14" x14ac:dyDescent="0.25">
      <c r="A6">
        <v>0.04</v>
      </c>
      <c r="B6" s="1">
        <f t="shared" si="0"/>
        <v>2.3749999999999999E-3</v>
      </c>
      <c r="D6" s="1" t="s">
        <v>13</v>
      </c>
      <c r="E6" s="1" t="s">
        <v>13</v>
      </c>
      <c r="F6">
        <v>613333</v>
      </c>
      <c r="G6">
        <v>807924</v>
      </c>
      <c r="H6" s="1">
        <v>1082900</v>
      </c>
      <c r="I6" s="1">
        <v>1330000</v>
      </c>
      <c r="J6" s="1" t="s">
        <v>20</v>
      </c>
      <c r="K6" s="1" t="s">
        <v>20</v>
      </c>
    </row>
    <row r="7" spans="1:14" x14ac:dyDescent="0.25">
      <c r="A7">
        <v>3.5000000000000003E-2</v>
      </c>
      <c r="B7" s="1">
        <f t="shared" si="0"/>
        <v>2.7142857142857142E-3</v>
      </c>
      <c r="D7" s="1" t="s">
        <v>13</v>
      </c>
      <c r="E7" s="1" t="s">
        <v>13</v>
      </c>
      <c r="F7">
        <v>642325</v>
      </c>
      <c r="G7">
        <v>823653</v>
      </c>
      <c r="H7" s="1">
        <v>1137500</v>
      </c>
      <c r="I7" s="1" t="s">
        <v>20</v>
      </c>
      <c r="J7" s="1" t="s">
        <v>20</v>
      </c>
      <c r="K7" s="1" t="s">
        <v>20</v>
      </c>
    </row>
    <row r="8" spans="1:14" x14ac:dyDescent="0.25">
      <c r="A8">
        <v>0.03</v>
      </c>
      <c r="B8" s="1">
        <f t="shared" si="0"/>
        <v>3.166666666666667E-3</v>
      </c>
      <c r="D8" s="1" t="s">
        <v>13</v>
      </c>
      <c r="E8" s="1" t="s">
        <v>13</v>
      </c>
      <c r="F8">
        <v>691250</v>
      </c>
      <c r="G8">
        <v>857000</v>
      </c>
      <c r="H8" s="1">
        <v>1197900</v>
      </c>
      <c r="I8" s="1" t="s">
        <v>20</v>
      </c>
      <c r="J8" s="1" t="s">
        <v>20</v>
      </c>
      <c r="K8" s="1" t="s">
        <v>20</v>
      </c>
    </row>
    <row r="9" spans="1:14" x14ac:dyDescent="0.25">
      <c r="A9">
        <v>2.5000000000000001E-2</v>
      </c>
      <c r="B9" s="1">
        <f t="shared" si="0"/>
        <v>3.8E-3</v>
      </c>
      <c r="D9" s="1" t="s">
        <v>13</v>
      </c>
      <c r="E9" s="1" t="s">
        <v>13</v>
      </c>
      <c r="F9">
        <v>734690</v>
      </c>
      <c r="G9">
        <v>912340</v>
      </c>
      <c r="H9" s="1">
        <v>1265000</v>
      </c>
      <c r="I9" s="1" t="s">
        <v>20</v>
      </c>
      <c r="J9" s="1" t="s">
        <v>20</v>
      </c>
      <c r="K9" s="1" t="s">
        <v>20</v>
      </c>
    </row>
    <row r="10" spans="1:14" x14ac:dyDescent="0.25">
      <c r="A10">
        <v>0.02</v>
      </c>
      <c r="B10" s="1">
        <f t="shared" si="0"/>
        <v>4.7499999999999999E-3</v>
      </c>
      <c r="D10" s="1" t="s">
        <v>13</v>
      </c>
      <c r="E10" s="1" t="s">
        <v>13</v>
      </c>
      <c r="F10">
        <v>815000</v>
      </c>
      <c r="G10" s="1">
        <v>1022000</v>
      </c>
      <c r="H10" s="1">
        <v>1380000</v>
      </c>
      <c r="I10" s="1" t="s">
        <v>20</v>
      </c>
      <c r="J10" s="1" t="s">
        <v>20</v>
      </c>
      <c r="K10" s="1" t="s">
        <v>20</v>
      </c>
    </row>
    <row r="11" spans="1:14" x14ac:dyDescent="0.25">
      <c r="D11" s="1"/>
      <c r="E11" s="1"/>
    </row>
    <row r="12" spans="1:14" x14ac:dyDescent="0.25">
      <c r="D12" s="1"/>
      <c r="E12" s="1"/>
    </row>
    <row r="13" spans="1:14" x14ac:dyDescent="0.25">
      <c r="C13" t="s">
        <v>10</v>
      </c>
      <c r="D13" s="1"/>
      <c r="E13" s="1"/>
    </row>
    <row r="14" spans="1:14" x14ac:dyDescent="0.25">
      <c r="D14" s="1" t="s">
        <v>13</v>
      </c>
      <c r="E14" s="1" t="s">
        <v>13</v>
      </c>
      <c r="F14" s="1">
        <f>(F4-$F$4)/$F$4</f>
        <v>0</v>
      </c>
      <c r="G14" s="1">
        <f>(G4-$G$4)/$G$4</f>
        <v>0</v>
      </c>
      <c r="H14" s="1">
        <f>(H4-$H$4)/$H$4</f>
        <v>0</v>
      </c>
      <c r="I14" s="1">
        <f>(I4-$I$4)/$I$4</f>
        <v>0</v>
      </c>
      <c r="J14" s="1" t="s">
        <v>20</v>
      </c>
      <c r="K14" s="1" t="s">
        <v>20</v>
      </c>
    </row>
    <row r="15" spans="1:14" x14ac:dyDescent="0.25">
      <c r="D15" s="1" t="s">
        <v>13</v>
      </c>
      <c r="E15" s="1" t="s">
        <v>13</v>
      </c>
      <c r="F15" s="1">
        <f t="shared" ref="F15:F20" si="1">(F5-$F$4)/$F$4</f>
        <v>0.18813019850493631</v>
      </c>
      <c r="G15" s="1">
        <f t="shared" ref="G15:G20" si="2">(G5-$G$4)/$G$4</f>
        <v>0.11266947368421053</v>
      </c>
      <c r="H15" s="1">
        <f t="shared" ref="H15:H20" si="3">(H5-$H$4)/$H$4</f>
        <v>0.13788546255506609</v>
      </c>
      <c r="I15" s="1">
        <f t="shared" ref="I15:I16" si="4">(I5-$I$4)/$I$4</f>
        <v>0.10086154381690018</v>
      </c>
      <c r="J15" s="1" t="s">
        <v>20</v>
      </c>
      <c r="K15" s="1" t="s">
        <v>20</v>
      </c>
    </row>
    <row r="16" spans="1:14" x14ac:dyDescent="0.25">
      <c r="D16" s="1" t="s">
        <v>13</v>
      </c>
      <c r="E16" s="1" t="s">
        <v>13</v>
      </c>
      <c r="F16" s="1">
        <f t="shared" si="1"/>
        <v>0.24183627189749987</v>
      </c>
      <c r="G16" s="1">
        <f t="shared" si="2"/>
        <v>0.13392842105263159</v>
      </c>
      <c r="H16" s="1">
        <f t="shared" si="3"/>
        <v>0.19262114537444933</v>
      </c>
      <c r="I16" s="1">
        <f t="shared" si="4"/>
        <v>0.1574275519972152</v>
      </c>
      <c r="J16" s="1" t="s">
        <v>20</v>
      </c>
      <c r="K16" s="1" t="s">
        <v>20</v>
      </c>
    </row>
    <row r="17" spans="4:11" x14ac:dyDescent="0.25">
      <c r="D17" s="1" t="s">
        <v>13</v>
      </c>
      <c r="E17" s="1" t="s">
        <v>13</v>
      </c>
      <c r="F17" s="1">
        <f t="shared" si="1"/>
        <v>0.30053736444404849</v>
      </c>
      <c r="G17" s="1">
        <f t="shared" si="2"/>
        <v>0.1560042105263158</v>
      </c>
      <c r="H17" s="1">
        <f t="shared" si="3"/>
        <v>0.2527533039647577</v>
      </c>
      <c r="I17" s="1" t="s">
        <v>20</v>
      </c>
      <c r="J17" s="1" t="s">
        <v>20</v>
      </c>
      <c r="K17" s="1" t="s">
        <v>20</v>
      </c>
    </row>
    <row r="18" spans="4:11" x14ac:dyDescent="0.25">
      <c r="D18" s="1" t="s">
        <v>13</v>
      </c>
      <c r="E18" s="1" t="s">
        <v>13</v>
      </c>
      <c r="F18" s="1">
        <f t="shared" si="1"/>
        <v>0.39959748285050173</v>
      </c>
      <c r="G18" s="1">
        <f t="shared" si="2"/>
        <v>0.20280701754385966</v>
      </c>
      <c r="H18" s="1">
        <f t="shared" si="3"/>
        <v>0.31927312775330396</v>
      </c>
      <c r="I18" s="1" t="s">
        <v>20</v>
      </c>
      <c r="J18" s="1" t="s">
        <v>20</v>
      </c>
      <c r="K18" s="1" t="s">
        <v>20</v>
      </c>
    </row>
    <row r="19" spans="4:11" x14ac:dyDescent="0.25">
      <c r="D19" s="1" t="s">
        <v>13</v>
      </c>
      <c r="E19" s="1" t="s">
        <v>13</v>
      </c>
      <c r="F19" s="1">
        <f t="shared" si="1"/>
        <v>0.48755193443100919</v>
      </c>
      <c r="G19" s="1">
        <f t="shared" si="2"/>
        <v>0.28047719298245616</v>
      </c>
      <c r="H19" s="1">
        <f t="shared" si="3"/>
        <v>0.39317180616740088</v>
      </c>
      <c r="I19" s="1" t="s">
        <v>20</v>
      </c>
      <c r="J19" s="1" t="s">
        <v>20</v>
      </c>
      <c r="K19" s="1" t="s">
        <v>20</v>
      </c>
    </row>
    <row r="20" spans="4:11" x14ac:dyDescent="0.25">
      <c r="D20" s="1" t="s">
        <v>13</v>
      </c>
      <c r="E20" s="1" t="s">
        <v>13</v>
      </c>
      <c r="F20" s="1">
        <f t="shared" si="1"/>
        <v>0.65015833421071811</v>
      </c>
      <c r="G20" s="1">
        <f t="shared" si="2"/>
        <v>0.43438596491228071</v>
      </c>
      <c r="H20" s="1">
        <f t="shared" si="3"/>
        <v>0.51982378854625555</v>
      </c>
      <c r="I20" s="1" t="s">
        <v>20</v>
      </c>
      <c r="J20" s="1" t="s">
        <v>20</v>
      </c>
      <c r="K20" s="1" t="s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9E69-1E0D-476F-8358-F6A693194EA0}">
  <dimension ref="A1:N20"/>
  <sheetViews>
    <sheetView tabSelected="1" workbookViewId="0">
      <selection activeCell="K20" sqref="G14:K20"/>
    </sheetView>
  </sheetViews>
  <sheetFormatPr defaultRowHeight="15" x14ac:dyDescent="0.25"/>
  <cols>
    <col min="3" max="3" width="13.85546875" customWidth="1"/>
    <col min="6" max="6" width="12.85546875" customWidth="1"/>
  </cols>
  <sheetData>
    <row r="1" spans="1:14" ht="26.25" x14ac:dyDescent="0.4">
      <c r="A1" s="4" t="s">
        <v>19</v>
      </c>
      <c r="C1" t="s">
        <v>8</v>
      </c>
      <c r="D1">
        <v>125</v>
      </c>
      <c r="E1">
        <v>1562</v>
      </c>
      <c r="F1">
        <v>3125</v>
      </c>
      <c r="G1">
        <v>6250</v>
      </c>
      <c r="H1">
        <v>12500</v>
      </c>
      <c r="I1">
        <v>25000</v>
      </c>
      <c r="J1">
        <v>37500</v>
      </c>
      <c r="K1">
        <v>50000</v>
      </c>
      <c r="M1" t="s">
        <v>0</v>
      </c>
      <c r="N1" t="s">
        <v>2</v>
      </c>
    </row>
    <row r="2" spans="1:14" x14ac:dyDescent="0.25">
      <c r="M2" t="s">
        <v>16</v>
      </c>
      <c r="N2" s="1">
        <v>1.9000000000000001E-4</v>
      </c>
    </row>
    <row r="3" spans="1:14" x14ac:dyDescent="0.25">
      <c r="A3" t="s">
        <v>4</v>
      </c>
      <c r="B3" t="s">
        <v>5</v>
      </c>
      <c r="C3" t="s">
        <v>7</v>
      </c>
    </row>
    <row r="4" spans="1:14" x14ac:dyDescent="0.25">
      <c r="A4">
        <v>1</v>
      </c>
      <c r="B4">
        <v>0</v>
      </c>
      <c r="D4" s="1" t="s">
        <v>13</v>
      </c>
      <c r="E4" s="1" t="s">
        <v>13</v>
      </c>
      <c r="F4" s="1" t="s">
        <v>13</v>
      </c>
      <c r="G4">
        <v>181131</v>
      </c>
      <c r="H4" s="1">
        <v>239456</v>
      </c>
      <c r="I4" s="1">
        <v>293571</v>
      </c>
      <c r="J4" s="1">
        <v>323928</v>
      </c>
      <c r="K4" s="1">
        <v>354285</v>
      </c>
    </row>
    <row r="5" spans="1:14" x14ac:dyDescent="0.25">
      <c r="A5">
        <v>4.4999999999999998E-2</v>
      </c>
      <c r="B5" s="1">
        <f>$N$2/(2*A5)</f>
        <v>2.1111111111111113E-3</v>
      </c>
      <c r="D5" s="1" t="s">
        <v>13</v>
      </c>
      <c r="E5" s="1" t="s">
        <v>13</v>
      </c>
      <c r="F5" s="1" t="s">
        <v>13</v>
      </c>
      <c r="G5">
        <v>220585</v>
      </c>
      <c r="H5" s="1">
        <v>276875</v>
      </c>
      <c r="I5" s="1">
        <v>325526</v>
      </c>
      <c r="J5" s="1">
        <v>364000</v>
      </c>
      <c r="K5" s="1">
        <v>415000</v>
      </c>
    </row>
    <row r="6" spans="1:14" x14ac:dyDescent="0.25">
      <c r="A6">
        <v>0.04</v>
      </c>
      <c r="B6" s="1">
        <f t="shared" ref="B6:B10" si="0">$N$2/(2*A6)</f>
        <v>2.3749999999999999E-3</v>
      </c>
      <c r="D6" s="1" t="s">
        <v>13</v>
      </c>
      <c r="E6" s="1" t="s">
        <v>13</v>
      </c>
      <c r="F6" s="1" t="s">
        <v>13</v>
      </c>
      <c r="G6">
        <v>229502</v>
      </c>
      <c r="H6" s="1">
        <v>284230</v>
      </c>
      <c r="I6" s="1">
        <v>329500</v>
      </c>
      <c r="J6" s="1">
        <v>371500</v>
      </c>
      <c r="K6" s="1">
        <v>440000</v>
      </c>
    </row>
    <row r="7" spans="1:14" x14ac:dyDescent="0.25">
      <c r="A7">
        <v>3.5000000000000003E-2</v>
      </c>
      <c r="B7" s="1">
        <f t="shared" si="0"/>
        <v>2.7142857142857142E-3</v>
      </c>
      <c r="D7" s="1" t="s">
        <v>13</v>
      </c>
      <c r="E7" s="1" t="s">
        <v>13</v>
      </c>
      <c r="F7" s="1" t="s">
        <v>13</v>
      </c>
      <c r="G7">
        <v>237714</v>
      </c>
      <c r="H7" s="1">
        <v>291973</v>
      </c>
      <c r="I7" s="1">
        <v>334594</v>
      </c>
      <c r="J7" s="1">
        <v>379583</v>
      </c>
      <c r="K7" s="1">
        <v>440000</v>
      </c>
    </row>
    <row r="8" spans="1:14" x14ac:dyDescent="0.25">
      <c r="A8">
        <v>0.03</v>
      </c>
      <c r="B8" s="1">
        <f t="shared" si="0"/>
        <v>3.166666666666667E-3</v>
      </c>
      <c r="D8" s="1" t="s">
        <v>13</v>
      </c>
      <c r="E8" s="1" t="s">
        <v>13</v>
      </c>
      <c r="F8" s="1" t="s">
        <v>13</v>
      </c>
      <c r="G8">
        <v>249580</v>
      </c>
      <c r="H8" s="1">
        <v>296000</v>
      </c>
      <c r="I8" s="1">
        <v>344160</v>
      </c>
      <c r="J8" s="1">
        <v>396521</v>
      </c>
      <c r="K8" s="1">
        <v>468125</v>
      </c>
    </row>
    <row r="9" spans="1:14" x14ac:dyDescent="0.25">
      <c r="A9">
        <v>2.5000000000000001E-2</v>
      </c>
      <c r="B9" s="1">
        <f t="shared" si="0"/>
        <v>3.8E-3</v>
      </c>
      <c r="D9" s="1" t="s">
        <v>13</v>
      </c>
      <c r="E9" s="1" t="s">
        <v>13</v>
      </c>
      <c r="F9" s="1" t="s">
        <v>13</v>
      </c>
      <c r="G9">
        <v>266114</v>
      </c>
      <c r="H9" s="1">
        <v>308750</v>
      </c>
      <c r="I9" s="1">
        <v>365000</v>
      </c>
      <c r="J9" s="1">
        <v>415000</v>
      </c>
      <c r="K9" s="1">
        <v>500000</v>
      </c>
    </row>
    <row r="10" spans="1:14" x14ac:dyDescent="0.25">
      <c r="A10">
        <v>0.02</v>
      </c>
      <c r="B10" s="1">
        <f t="shared" si="0"/>
        <v>4.7499999999999999E-3</v>
      </c>
      <c r="D10" s="1" t="s">
        <v>13</v>
      </c>
      <c r="E10" s="1" t="s">
        <v>13</v>
      </c>
      <c r="F10" s="1" t="s">
        <v>13</v>
      </c>
      <c r="G10">
        <v>301870</v>
      </c>
      <c r="H10" s="1">
        <v>332537</v>
      </c>
      <c r="I10" s="1">
        <v>388437</v>
      </c>
      <c r="J10" s="1">
        <v>435238</v>
      </c>
      <c r="K10" s="1">
        <v>536420</v>
      </c>
    </row>
    <row r="11" spans="1:14" x14ac:dyDescent="0.25">
      <c r="D11" s="1"/>
    </row>
    <row r="12" spans="1:14" x14ac:dyDescent="0.25">
      <c r="D12" s="1"/>
    </row>
    <row r="13" spans="1:14" x14ac:dyDescent="0.25">
      <c r="C13" t="s">
        <v>10</v>
      </c>
      <c r="D13" s="1"/>
    </row>
    <row r="14" spans="1:14" x14ac:dyDescent="0.25">
      <c r="D14" s="1" t="s">
        <v>13</v>
      </c>
      <c r="E14" s="1" t="s">
        <v>13</v>
      </c>
      <c r="F14" s="1" t="s">
        <v>13</v>
      </c>
      <c r="G14" s="1">
        <f>(G4-$G$4)/$G$4</f>
        <v>0</v>
      </c>
      <c r="H14">
        <f t="shared" ref="H14:H20" si="1">(H4-$H$4)/$H$4</f>
        <v>0</v>
      </c>
      <c r="I14" s="1">
        <f t="shared" ref="I14:I20" si="2">(I4-$I$4)/$I$4</f>
        <v>0</v>
      </c>
      <c r="J14" s="1">
        <f t="shared" ref="J14:J20" si="3">(J4-$J$4)/$J$4</f>
        <v>0</v>
      </c>
      <c r="K14" s="1">
        <f t="shared" ref="K14:K20" si="4">(K4-$K$4)/$K$4</f>
        <v>0</v>
      </c>
    </row>
    <row r="15" spans="1:14" x14ac:dyDescent="0.25">
      <c r="D15" s="1" t="s">
        <v>13</v>
      </c>
      <c r="E15" s="1" t="s">
        <v>13</v>
      </c>
      <c r="F15" s="1" t="s">
        <v>13</v>
      </c>
      <c r="G15" s="1">
        <f t="shared" ref="G15:G20" si="5">(G5-$G$4)/$G$4</f>
        <v>0.21782025164107746</v>
      </c>
      <c r="H15" s="1">
        <f t="shared" si="1"/>
        <v>0.15626670453026861</v>
      </c>
      <c r="I15" s="1">
        <f t="shared" si="2"/>
        <v>0.10884930732258977</v>
      </c>
      <c r="J15" s="1">
        <f t="shared" si="3"/>
        <v>0.12370650267960781</v>
      </c>
      <c r="K15" s="1">
        <f t="shared" si="4"/>
        <v>0.17137332938171246</v>
      </c>
    </row>
    <row r="16" spans="1:14" x14ac:dyDescent="0.25">
      <c r="D16" s="1" t="s">
        <v>13</v>
      </c>
      <c r="E16" s="1" t="s">
        <v>13</v>
      </c>
      <c r="F16" s="1" t="s">
        <v>13</v>
      </c>
      <c r="G16" s="1">
        <f t="shared" si="5"/>
        <v>0.26704981477494188</v>
      </c>
      <c r="H16" s="1">
        <f t="shared" si="1"/>
        <v>0.18698215956167313</v>
      </c>
      <c r="I16" s="1">
        <f t="shared" si="2"/>
        <v>0.12238606674364974</v>
      </c>
      <c r="J16" s="1">
        <f t="shared" si="3"/>
        <v>0.14685979600405027</v>
      </c>
      <c r="K16" s="1">
        <f t="shared" si="4"/>
        <v>0.24193798777820116</v>
      </c>
    </row>
    <row r="17" spans="4:11" x14ac:dyDescent="0.25">
      <c r="D17" s="1" t="s">
        <v>13</v>
      </c>
      <c r="E17" s="1" t="s">
        <v>13</v>
      </c>
      <c r="F17" s="1" t="s">
        <v>13</v>
      </c>
      <c r="G17" s="1">
        <f t="shared" si="5"/>
        <v>0.31238716729880583</v>
      </c>
      <c r="H17" s="1">
        <f t="shared" si="1"/>
        <v>0.21931795402913271</v>
      </c>
      <c r="I17" s="1">
        <f t="shared" si="2"/>
        <v>0.13973791689233608</v>
      </c>
      <c r="J17" s="1">
        <f t="shared" si="3"/>
        <v>0.17181287199624609</v>
      </c>
      <c r="K17" s="1">
        <f t="shared" si="4"/>
        <v>0.24193798777820116</v>
      </c>
    </row>
    <row r="18" spans="4:11" x14ac:dyDescent="0.25">
      <c r="D18" s="1" t="s">
        <v>13</v>
      </c>
      <c r="E18" s="1" t="s">
        <v>13</v>
      </c>
      <c r="F18" s="1" t="s">
        <v>13</v>
      </c>
      <c r="G18" s="1">
        <f t="shared" si="5"/>
        <v>0.37789776460131064</v>
      </c>
      <c r="H18" s="1">
        <f t="shared" si="1"/>
        <v>0.23613523987705465</v>
      </c>
      <c r="I18" s="1">
        <f t="shared" si="2"/>
        <v>0.17232287930347343</v>
      </c>
      <c r="J18" s="1">
        <f t="shared" si="3"/>
        <v>0.22410226964016694</v>
      </c>
      <c r="K18" s="1">
        <f t="shared" si="4"/>
        <v>0.32132322847425093</v>
      </c>
    </row>
    <row r="19" spans="4:11" x14ac:dyDescent="0.25">
      <c r="D19" s="1" t="s">
        <v>13</v>
      </c>
      <c r="E19" s="1" t="s">
        <v>13</v>
      </c>
      <c r="F19" s="1" t="s">
        <v>13</v>
      </c>
      <c r="G19" s="1">
        <f t="shared" si="5"/>
        <v>0.46917976492152091</v>
      </c>
      <c r="H19" s="1">
        <f t="shared" si="1"/>
        <v>0.28938093010824534</v>
      </c>
      <c r="I19" s="1">
        <f t="shared" si="2"/>
        <v>0.24331081748537833</v>
      </c>
      <c r="J19" s="1">
        <f t="shared" si="3"/>
        <v>0.2811488972858166</v>
      </c>
      <c r="K19" s="1">
        <f t="shared" si="4"/>
        <v>0.41129316792977405</v>
      </c>
    </row>
    <row r="20" spans="4:11" x14ac:dyDescent="0.25">
      <c r="D20" s="1" t="s">
        <v>13</v>
      </c>
      <c r="E20" s="1" t="s">
        <v>13</v>
      </c>
      <c r="F20" s="1" t="s">
        <v>13</v>
      </c>
      <c r="G20" s="1">
        <f t="shared" si="5"/>
        <v>0.66658385367496453</v>
      </c>
      <c r="H20" s="1">
        <f t="shared" si="1"/>
        <v>0.38871859548309501</v>
      </c>
      <c r="I20" s="1">
        <f t="shared" si="2"/>
        <v>0.32314499729196683</v>
      </c>
      <c r="J20" s="1">
        <f t="shared" si="3"/>
        <v>0.34362574399249218</v>
      </c>
      <c r="K20" s="1">
        <f t="shared" si="4"/>
        <v>0.51409176228177877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5D02-E140-4534-8430-35BDAAAEFE3A}">
  <dimension ref="A1:N20"/>
  <sheetViews>
    <sheetView workbookViewId="0">
      <selection activeCell="N12" sqref="N12"/>
    </sheetView>
  </sheetViews>
  <sheetFormatPr defaultRowHeight="15" x14ac:dyDescent="0.25"/>
  <cols>
    <col min="3" max="3" width="14.85546875" customWidth="1"/>
    <col min="8" max="8" width="17.28515625" customWidth="1"/>
  </cols>
  <sheetData>
    <row r="1" spans="1:14" ht="26.25" x14ac:dyDescent="0.4">
      <c r="A1" s="4" t="s">
        <v>15</v>
      </c>
      <c r="C1" t="s">
        <v>8</v>
      </c>
      <c r="D1">
        <v>125</v>
      </c>
      <c r="E1">
        <v>1562</v>
      </c>
      <c r="F1">
        <v>3125</v>
      </c>
      <c r="G1">
        <v>6250</v>
      </c>
      <c r="H1">
        <v>12500</v>
      </c>
      <c r="I1">
        <v>25000</v>
      </c>
      <c r="J1">
        <v>37500</v>
      </c>
      <c r="K1">
        <v>50000</v>
      </c>
      <c r="M1" t="s">
        <v>0</v>
      </c>
      <c r="N1" t="s">
        <v>2</v>
      </c>
    </row>
    <row r="2" spans="1:14" x14ac:dyDescent="0.25">
      <c r="M2" t="s">
        <v>16</v>
      </c>
      <c r="N2" s="1">
        <v>1.9000000000000001E-4</v>
      </c>
    </row>
    <row r="3" spans="1:14" x14ac:dyDescent="0.25">
      <c r="A3" t="s">
        <v>4</v>
      </c>
      <c r="B3" t="s">
        <v>5</v>
      </c>
      <c r="C3" t="s">
        <v>7</v>
      </c>
    </row>
    <row r="4" spans="1:14" x14ac:dyDescent="0.25">
      <c r="A4">
        <v>1</v>
      </c>
      <c r="B4">
        <v>0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>
        <v>46167</v>
      </c>
      <c r="J4" s="1">
        <v>55721</v>
      </c>
      <c r="K4" s="1">
        <v>58918</v>
      </c>
    </row>
    <row r="5" spans="1:14" x14ac:dyDescent="0.25">
      <c r="A5">
        <v>4.4999999999999998E-2</v>
      </c>
      <c r="B5" s="1">
        <f>$N$2/(2*A5)</f>
        <v>2.1111111111111113E-3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>
        <v>51004</v>
      </c>
      <c r="J5" s="1">
        <v>58248</v>
      </c>
      <c r="K5" s="1">
        <v>63557</v>
      </c>
    </row>
    <row r="6" spans="1:14" x14ac:dyDescent="0.25">
      <c r="A6">
        <v>0.04</v>
      </c>
      <c r="B6" s="1">
        <f t="shared" ref="B6:B10" si="0">$N$2/(2*A6)</f>
        <v>2.3749999999999999E-3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13</v>
      </c>
      <c r="I6" s="1">
        <v>51594</v>
      </c>
      <c r="J6" s="1">
        <v>59259</v>
      </c>
      <c r="K6" s="1">
        <v>64271</v>
      </c>
    </row>
    <row r="7" spans="1:14" x14ac:dyDescent="0.25">
      <c r="A7">
        <v>3.5000000000000003E-2</v>
      </c>
      <c r="B7" s="1">
        <f t="shared" si="0"/>
        <v>2.7142857142857142E-3</v>
      </c>
      <c r="D7" s="1" t="s">
        <v>13</v>
      </c>
      <c r="E7" s="1" t="s">
        <v>13</v>
      </c>
      <c r="F7" s="1" t="s">
        <v>13</v>
      </c>
      <c r="G7" s="1" t="s">
        <v>13</v>
      </c>
      <c r="H7" s="1" t="s">
        <v>13</v>
      </c>
      <c r="I7" s="1">
        <v>53188</v>
      </c>
      <c r="J7" s="1">
        <v>59776</v>
      </c>
      <c r="K7" s="1">
        <v>65000</v>
      </c>
    </row>
    <row r="8" spans="1:14" x14ac:dyDescent="0.25">
      <c r="A8">
        <v>0.03</v>
      </c>
      <c r="B8" s="1">
        <f t="shared" si="0"/>
        <v>3.166666666666667E-3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>
        <v>55051</v>
      </c>
      <c r="J8" s="1">
        <v>61374</v>
      </c>
      <c r="K8" s="1">
        <v>65742</v>
      </c>
    </row>
    <row r="9" spans="1:14" x14ac:dyDescent="0.25">
      <c r="A9">
        <v>2.5000000000000001E-2</v>
      </c>
      <c r="B9" s="1">
        <f t="shared" si="0"/>
        <v>3.8E-3</v>
      </c>
      <c r="D9" s="1" t="s">
        <v>13</v>
      </c>
      <c r="E9" s="1" t="s">
        <v>13</v>
      </c>
      <c r="F9" s="1" t="s">
        <v>13</v>
      </c>
      <c r="G9" s="1" t="s">
        <v>13</v>
      </c>
      <c r="H9" s="1" t="s">
        <v>13</v>
      </c>
      <c r="I9" s="1">
        <v>57460</v>
      </c>
      <c r="J9" s="1">
        <v>62480</v>
      </c>
      <c r="K9" s="1">
        <v>66500</v>
      </c>
    </row>
    <row r="10" spans="1:14" x14ac:dyDescent="0.25">
      <c r="A10">
        <v>0.02</v>
      </c>
      <c r="B10" s="1">
        <f t="shared" si="0"/>
        <v>4.7499999999999999E-3</v>
      </c>
      <c r="D10" s="1" t="s">
        <v>13</v>
      </c>
      <c r="E10" s="1" t="s">
        <v>13</v>
      </c>
      <c r="F10" s="1" t="s">
        <v>13</v>
      </c>
      <c r="G10" s="1" t="s">
        <v>13</v>
      </c>
      <c r="H10" s="1" t="s">
        <v>13</v>
      </c>
      <c r="I10" s="1">
        <v>61229</v>
      </c>
      <c r="J10" s="1">
        <v>66639</v>
      </c>
      <c r="K10" s="1">
        <v>69687</v>
      </c>
    </row>
    <row r="11" spans="1:14" x14ac:dyDescent="0.25">
      <c r="D11" s="1"/>
    </row>
    <row r="12" spans="1:14" x14ac:dyDescent="0.25">
      <c r="D12" s="1"/>
    </row>
    <row r="13" spans="1:14" x14ac:dyDescent="0.25">
      <c r="C13" t="s">
        <v>10</v>
      </c>
      <c r="D13" s="1"/>
    </row>
    <row r="14" spans="1:14" x14ac:dyDescent="0.25">
      <c r="D14" s="1" t="s">
        <v>13</v>
      </c>
      <c r="E14" s="1" t="s">
        <v>13</v>
      </c>
      <c r="F14" s="1" t="s">
        <v>13</v>
      </c>
      <c r="G14" s="1" t="s">
        <v>13</v>
      </c>
      <c r="H14" s="1" t="s">
        <v>13</v>
      </c>
      <c r="I14" s="1">
        <f t="shared" ref="I14:I20" si="1">(I4-$I$4)/$I$4</f>
        <v>0</v>
      </c>
      <c r="J14" s="1">
        <f t="shared" ref="J14:J20" si="2">(J4-$J$4)/$J$4</f>
        <v>0</v>
      </c>
      <c r="K14" s="1">
        <f t="shared" ref="K14:K20" si="3">(K4-$K$4)/$K$4</f>
        <v>0</v>
      </c>
    </row>
    <row r="15" spans="1:14" x14ac:dyDescent="0.25"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>
        <f t="shared" si="1"/>
        <v>0.10477180670175666</v>
      </c>
      <c r="J15" s="1">
        <f t="shared" si="2"/>
        <v>4.5350944886129105E-2</v>
      </c>
      <c r="K15" s="1">
        <f t="shared" si="3"/>
        <v>7.8736549102141964E-2</v>
      </c>
    </row>
    <row r="16" spans="1:14" x14ac:dyDescent="0.25">
      <c r="D16" s="1" t="s">
        <v>13</v>
      </c>
      <c r="E16" s="1" t="s">
        <v>13</v>
      </c>
      <c r="F16" s="1" t="s">
        <v>13</v>
      </c>
      <c r="G16" s="1" t="s">
        <v>13</v>
      </c>
      <c r="H16" s="1" t="s">
        <v>13</v>
      </c>
      <c r="I16" s="1">
        <f t="shared" si="1"/>
        <v>0.11755149782312041</v>
      </c>
      <c r="J16" s="1">
        <f t="shared" si="2"/>
        <v>6.3494912151612501E-2</v>
      </c>
      <c r="K16" s="1">
        <f t="shared" si="3"/>
        <v>9.085508673071048E-2</v>
      </c>
    </row>
    <row r="17" spans="4:11" x14ac:dyDescent="0.25">
      <c r="D17" s="1" t="s">
        <v>13</v>
      </c>
      <c r="E17" s="1" t="s">
        <v>13</v>
      </c>
      <c r="F17" s="1" t="s">
        <v>13</v>
      </c>
      <c r="G17" s="1" t="s">
        <v>13</v>
      </c>
      <c r="H17" s="1" t="s">
        <v>13</v>
      </c>
      <c r="I17" s="1">
        <f t="shared" si="1"/>
        <v>0.15207832434422855</v>
      </c>
      <c r="J17" s="1">
        <f t="shared" si="2"/>
        <v>7.2773281168679677E-2</v>
      </c>
      <c r="K17" s="1">
        <f t="shared" si="3"/>
        <v>0.1032282154859296</v>
      </c>
    </row>
    <row r="18" spans="4:11" x14ac:dyDescent="0.25"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>
        <f t="shared" si="1"/>
        <v>0.19243182359694153</v>
      </c>
      <c r="J18" s="1">
        <f t="shared" si="2"/>
        <v>0.10145187631234184</v>
      </c>
      <c r="K18" s="1">
        <f t="shared" si="3"/>
        <v>0.1158219898842459</v>
      </c>
    </row>
    <row r="19" spans="4:11" x14ac:dyDescent="0.25"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>
        <f t="shared" si="1"/>
        <v>0.24461195226027249</v>
      </c>
      <c r="J19" s="1">
        <f t="shared" si="2"/>
        <v>0.12130076631790528</v>
      </c>
      <c r="K19" s="1">
        <f t="shared" si="3"/>
        <v>0.12868732815098952</v>
      </c>
    </row>
    <row r="20" spans="4:11" x14ac:dyDescent="0.25">
      <c r="D20" s="1" t="s">
        <v>13</v>
      </c>
      <c r="E20" s="1" t="s">
        <v>13</v>
      </c>
      <c r="F20" s="1" t="s">
        <v>13</v>
      </c>
      <c r="G20" s="1" t="s">
        <v>13</v>
      </c>
      <c r="H20" s="1" t="s">
        <v>13</v>
      </c>
      <c r="I20" s="1">
        <f t="shared" si="1"/>
        <v>0.32625035198301816</v>
      </c>
      <c r="J20" s="1">
        <f t="shared" si="2"/>
        <v>0.19594048922309362</v>
      </c>
      <c r="K20" s="1">
        <f t="shared" si="3"/>
        <v>0.18277945619335348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145F-2B05-4E48-BE02-B31363BDFAAF}">
  <dimension ref="A1:N20"/>
  <sheetViews>
    <sheetView workbookViewId="0">
      <selection activeCell="L8" sqref="L8"/>
    </sheetView>
  </sheetViews>
  <sheetFormatPr defaultRowHeight="15" x14ac:dyDescent="0.25"/>
  <cols>
    <col min="3" max="3" width="14.5703125" customWidth="1"/>
    <col min="4" max="4" width="12.85546875" customWidth="1"/>
  </cols>
  <sheetData>
    <row r="1" spans="1:14" ht="26.25" x14ac:dyDescent="0.4">
      <c r="A1" s="4" t="s">
        <v>18</v>
      </c>
      <c r="C1" t="s">
        <v>8</v>
      </c>
      <c r="D1">
        <v>125</v>
      </c>
      <c r="E1">
        <v>1562</v>
      </c>
      <c r="F1">
        <v>3125</v>
      </c>
      <c r="G1">
        <v>6250</v>
      </c>
      <c r="H1">
        <v>12500</v>
      </c>
      <c r="I1">
        <v>25000</v>
      </c>
      <c r="J1">
        <v>37500</v>
      </c>
      <c r="K1">
        <v>50000</v>
      </c>
      <c r="M1" t="s">
        <v>0</v>
      </c>
      <c r="N1" t="s">
        <v>2</v>
      </c>
    </row>
    <row r="2" spans="1:14" x14ac:dyDescent="0.25">
      <c r="M2" t="s">
        <v>16</v>
      </c>
      <c r="N2" s="1">
        <v>1.9000000000000001E-4</v>
      </c>
    </row>
    <row r="3" spans="1:14" x14ac:dyDescent="0.25">
      <c r="A3" t="s">
        <v>4</v>
      </c>
      <c r="B3" t="s">
        <v>5</v>
      </c>
      <c r="C3" t="s">
        <v>7</v>
      </c>
    </row>
    <row r="4" spans="1:14" x14ac:dyDescent="0.25">
      <c r="A4">
        <v>1</v>
      </c>
      <c r="B4">
        <v>0</v>
      </c>
      <c r="D4" s="1" t="s">
        <v>13</v>
      </c>
      <c r="E4">
        <v>840267</v>
      </c>
      <c r="F4" s="1">
        <v>1577700</v>
      </c>
      <c r="G4" s="1">
        <v>2398300</v>
      </c>
      <c r="H4" s="1">
        <v>3062000</v>
      </c>
      <c r="I4" s="1" t="s">
        <v>21</v>
      </c>
      <c r="J4" s="1" t="s">
        <v>21</v>
      </c>
      <c r="K4" s="1" t="s">
        <v>21</v>
      </c>
    </row>
    <row r="5" spans="1:14" x14ac:dyDescent="0.25">
      <c r="A5">
        <v>4.4999999999999998E-2</v>
      </c>
      <c r="B5" s="1">
        <f>$N$2/(2*A5)</f>
        <v>2.1111111111111113E-3</v>
      </c>
      <c r="D5" s="1" t="s">
        <v>13</v>
      </c>
      <c r="E5" s="1">
        <v>1059700</v>
      </c>
      <c r="F5" s="1">
        <v>1947000</v>
      </c>
      <c r="G5" s="1">
        <v>3086400</v>
      </c>
      <c r="H5" s="1">
        <v>3400000</v>
      </c>
      <c r="I5" s="1" t="s">
        <v>21</v>
      </c>
      <c r="J5" s="1" t="s">
        <v>21</v>
      </c>
      <c r="K5" s="1" t="s">
        <v>21</v>
      </c>
    </row>
    <row r="6" spans="1:14" x14ac:dyDescent="0.25">
      <c r="A6">
        <v>0.04</v>
      </c>
      <c r="B6" s="1">
        <f t="shared" ref="B6:B9" si="0">$N$2/(2*A6)</f>
        <v>2.3749999999999999E-3</v>
      </c>
      <c r="D6" s="1" t="s">
        <v>13</v>
      </c>
      <c r="E6" s="1">
        <v>1095300</v>
      </c>
      <c r="F6" s="1">
        <v>1993600</v>
      </c>
      <c r="G6" s="1">
        <v>3326400</v>
      </c>
      <c r="H6" s="1">
        <v>3530000</v>
      </c>
      <c r="I6" s="1" t="s">
        <v>21</v>
      </c>
      <c r="J6" s="1" t="s">
        <v>21</v>
      </c>
      <c r="K6" s="1" t="s">
        <v>21</v>
      </c>
    </row>
    <row r="7" spans="1:14" x14ac:dyDescent="0.25">
      <c r="A7">
        <v>3.5000000000000003E-2</v>
      </c>
      <c r="B7" s="1">
        <f t="shared" si="0"/>
        <v>2.7142857142857142E-3</v>
      </c>
      <c r="D7" s="1" t="s">
        <v>13</v>
      </c>
      <c r="E7" s="1">
        <v>1182800</v>
      </c>
      <c r="F7" s="1">
        <v>2042400</v>
      </c>
      <c r="G7" s="1">
        <v>3480000</v>
      </c>
      <c r="H7" s="1">
        <v>3830000</v>
      </c>
      <c r="I7" s="1" t="s">
        <v>21</v>
      </c>
      <c r="J7" s="1" t="s">
        <v>21</v>
      </c>
      <c r="K7" s="1" t="s">
        <v>21</v>
      </c>
    </row>
    <row r="8" spans="1:14" x14ac:dyDescent="0.25">
      <c r="A8">
        <v>0.03</v>
      </c>
      <c r="B8" s="1">
        <f t="shared" si="0"/>
        <v>3.166666666666667E-3</v>
      </c>
      <c r="D8" s="1" t="s">
        <v>13</v>
      </c>
      <c r="E8" s="1">
        <v>1246100</v>
      </c>
      <c r="F8" s="1">
        <v>2093750</v>
      </c>
      <c r="G8" s="1">
        <v>3602500</v>
      </c>
      <c r="H8" s="1">
        <v>3990000</v>
      </c>
      <c r="I8" s="1" t="s">
        <v>21</v>
      </c>
      <c r="J8" s="1" t="s">
        <v>21</v>
      </c>
      <c r="K8" s="1" t="s">
        <v>21</v>
      </c>
    </row>
    <row r="9" spans="1:14" x14ac:dyDescent="0.25">
      <c r="A9">
        <v>2.5000000000000001E-2</v>
      </c>
      <c r="B9" s="1">
        <f t="shared" si="0"/>
        <v>3.8E-3</v>
      </c>
      <c r="D9" s="1" t="s">
        <v>13</v>
      </c>
      <c r="E9" s="1">
        <v>1327100</v>
      </c>
      <c r="F9" s="1">
        <v>2264300</v>
      </c>
      <c r="G9" s="1">
        <v>3930000</v>
      </c>
      <c r="H9" s="1">
        <v>4170000</v>
      </c>
      <c r="I9" s="1" t="s">
        <v>21</v>
      </c>
      <c r="J9" s="1" t="s">
        <v>21</v>
      </c>
      <c r="K9" s="1" t="s">
        <v>21</v>
      </c>
    </row>
    <row r="10" spans="1:14" x14ac:dyDescent="0.25">
      <c r="A10">
        <v>0.02</v>
      </c>
      <c r="B10" s="1">
        <f>$N$2/(2*A10)</f>
        <v>4.7499999999999999E-3</v>
      </c>
      <c r="D10" s="1" t="s">
        <v>13</v>
      </c>
      <c r="E10" s="1">
        <v>1717100</v>
      </c>
      <c r="F10" s="1">
        <v>2704500</v>
      </c>
      <c r="G10" s="1">
        <v>4320000</v>
      </c>
      <c r="H10" s="1">
        <v>4590000</v>
      </c>
      <c r="I10" s="1" t="s">
        <v>21</v>
      </c>
      <c r="J10" s="1" t="s">
        <v>21</v>
      </c>
      <c r="K10" s="1" t="s">
        <v>21</v>
      </c>
    </row>
    <row r="11" spans="1:14" x14ac:dyDescent="0.25">
      <c r="D11" s="1"/>
    </row>
    <row r="12" spans="1:14" x14ac:dyDescent="0.25">
      <c r="D12" s="1"/>
    </row>
    <row r="13" spans="1:14" x14ac:dyDescent="0.25">
      <c r="C13" t="s">
        <v>10</v>
      </c>
      <c r="D13" s="1"/>
    </row>
    <row r="14" spans="1:14" x14ac:dyDescent="0.25">
      <c r="D14" s="1" t="s">
        <v>13</v>
      </c>
      <c r="E14" s="1">
        <f t="shared" ref="E14:E20" si="1">(E4-$E$4)/$E$4</f>
        <v>0</v>
      </c>
      <c r="F14" s="1">
        <f>(F4-$F$4)/$F$4</f>
        <v>0</v>
      </c>
      <c r="G14" s="1">
        <f>(G4-$G$4)/$G$4</f>
        <v>0</v>
      </c>
      <c r="H14">
        <f t="shared" ref="H14:H20" si="2">(H4-$H$4)/$H$4</f>
        <v>0</v>
      </c>
      <c r="I14" s="1" t="s">
        <v>21</v>
      </c>
      <c r="J14" s="1" t="s">
        <v>21</v>
      </c>
      <c r="K14" s="1" t="s">
        <v>21</v>
      </c>
    </row>
    <row r="15" spans="1:14" x14ac:dyDescent="0.25">
      <c r="D15" s="1" t="s">
        <v>13</v>
      </c>
      <c r="E15" s="1">
        <f t="shared" si="1"/>
        <v>0.26114675454349628</v>
      </c>
      <c r="F15" s="1">
        <f t="shared" ref="F15:F20" si="3">(F5-$F$4)/$F$4</f>
        <v>0.23407491918615705</v>
      </c>
      <c r="G15" s="1">
        <f t="shared" ref="G15:G20" si="4">(G5-$G$4)/$G$4</f>
        <v>0.28691156235666931</v>
      </c>
      <c r="H15" s="1">
        <f t="shared" si="2"/>
        <v>0.11038536903984324</v>
      </c>
      <c r="I15" s="1" t="s">
        <v>21</v>
      </c>
      <c r="J15" s="1" t="s">
        <v>21</v>
      </c>
      <c r="K15" s="1" t="s">
        <v>21</v>
      </c>
    </row>
    <row r="16" spans="1:14" x14ac:dyDescent="0.25">
      <c r="D16" s="1" t="s">
        <v>13</v>
      </c>
      <c r="E16" s="1">
        <f t="shared" si="1"/>
        <v>0.30351424011653438</v>
      </c>
      <c r="F16" s="1">
        <f t="shared" si="3"/>
        <v>0.26361158648665778</v>
      </c>
      <c r="G16" s="1">
        <f t="shared" si="4"/>
        <v>0.38698244589917857</v>
      </c>
      <c r="H16" s="1">
        <f t="shared" si="2"/>
        <v>0.15284128020901372</v>
      </c>
      <c r="I16" s="1" t="s">
        <v>21</v>
      </c>
      <c r="J16" s="1" t="s">
        <v>21</v>
      </c>
      <c r="K16" s="1" t="s">
        <v>21</v>
      </c>
    </row>
    <row r="17" spans="4:11" x14ac:dyDescent="0.25">
      <c r="D17" s="1" t="s">
        <v>13</v>
      </c>
      <c r="E17" s="1">
        <f t="shared" si="1"/>
        <v>0.40764780718509713</v>
      </c>
      <c r="F17" s="1">
        <f t="shared" si="3"/>
        <v>0.29454268872409201</v>
      </c>
      <c r="G17" s="1">
        <f t="shared" si="4"/>
        <v>0.45102781136638453</v>
      </c>
      <c r="H17" s="1">
        <f t="shared" si="2"/>
        <v>0.25081645983017636</v>
      </c>
      <c r="I17" s="1" t="s">
        <v>21</v>
      </c>
      <c r="J17" s="1" t="s">
        <v>21</v>
      </c>
      <c r="K17" s="1" t="s">
        <v>21</v>
      </c>
    </row>
    <row r="18" spans="4:11" x14ac:dyDescent="0.25">
      <c r="D18" s="1" t="s">
        <v>13</v>
      </c>
      <c r="E18" s="1">
        <f t="shared" si="1"/>
        <v>0.4829810048472688</v>
      </c>
      <c r="F18" s="1">
        <f t="shared" si="3"/>
        <v>0.32709006782024463</v>
      </c>
      <c r="G18" s="1">
        <f t="shared" si="4"/>
        <v>0.50210565817454034</v>
      </c>
      <c r="H18" s="1">
        <f t="shared" si="2"/>
        <v>0.30306988896146309</v>
      </c>
      <c r="I18" s="1" t="s">
        <v>21</v>
      </c>
      <c r="J18" s="1" t="s">
        <v>21</v>
      </c>
      <c r="K18" s="1" t="s">
        <v>21</v>
      </c>
    </row>
    <row r="19" spans="4:11" x14ac:dyDescent="0.25">
      <c r="D19" s="1" t="s">
        <v>13</v>
      </c>
      <c r="E19" s="1">
        <f t="shared" si="1"/>
        <v>0.57937893550502395</v>
      </c>
      <c r="F19" s="1">
        <f t="shared" si="3"/>
        <v>0.43519046713570386</v>
      </c>
      <c r="G19" s="1">
        <f t="shared" si="4"/>
        <v>0.63866071800858937</v>
      </c>
      <c r="H19" s="1">
        <f t="shared" si="2"/>
        <v>0.36185499673416066</v>
      </c>
      <c r="I19" s="1" t="s">
        <v>21</v>
      </c>
      <c r="J19" s="1" t="s">
        <v>21</v>
      </c>
      <c r="K19" s="1" t="s">
        <v>21</v>
      </c>
    </row>
    <row r="20" spans="4:11" x14ac:dyDescent="0.25">
      <c r="D20" s="1" t="s">
        <v>13</v>
      </c>
      <c r="E20" s="1">
        <f t="shared" si="1"/>
        <v>1.043517120153475</v>
      </c>
      <c r="F20" s="1">
        <f t="shared" si="3"/>
        <v>0.71420422133485451</v>
      </c>
      <c r="G20" s="1">
        <f t="shared" si="4"/>
        <v>0.801275903765167</v>
      </c>
      <c r="H20" s="1">
        <f t="shared" si="2"/>
        <v>0.49902024820378837</v>
      </c>
      <c r="I20" s="1" t="s">
        <v>21</v>
      </c>
      <c r="J20" s="1" t="s">
        <v>21</v>
      </c>
      <c r="K20" s="1" t="s">
        <v>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99EB-85B1-444F-9C60-641DC18E6BFB}">
  <dimension ref="A1:N20"/>
  <sheetViews>
    <sheetView workbookViewId="0">
      <selection activeCell="M8" sqref="M8"/>
    </sheetView>
  </sheetViews>
  <sheetFormatPr defaultRowHeight="15" x14ac:dyDescent="0.25"/>
  <cols>
    <col min="3" max="3" width="13.85546875" customWidth="1"/>
    <col min="4" max="4" width="16.7109375" customWidth="1"/>
  </cols>
  <sheetData>
    <row r="1" spans="1:14" ht="26.25" x14ac:dyDescent="0.4">
      <c r="A1" s="4" t="s">
        <v>17</v>
      </c>
      <c r="C1" t="s">
        <v>8</v>
      </c>
      <c r="D1">
        <v>125</v>
      </c>
      <c r="E1">
        <v>1562</v>
      </c>
      <c r="F1">
        <v>3125</v>
      </c>
      <c r="G1">
        <v>6250</v>
      </c>
      <c r="H1">
        <v>12500</v>
      </c>
      <c r="I1">
        <v>25000</v>
      </c>
      <c r="J1">
        <v>37500</v>
      </c>
      <c r="K1">
        <v>50000</v>
      </c>
      <c r="M1" t="s">
        <v>0</v>
      </c>
      <c r="N1" t="s">
        <v>2</v>
      </c>
    </row>
    <row r="2" spans="1:14" x14ac:dyDescent="0.25">
      <c r="M2" t="s">
        <v>16</v>
      </c>
      <c r="N2" s="1">
        <v>1.9000000000000001E-4</v>
      </c>
    </row>
    <row r="3" spans="1:14" x14ac:dyDescent="0.25">
      <c r="A3" t="s">
        <v>4</v>
      </c>
      <c r="B3" t="s">
        <v>5</v>
      </c>
      <c r="C3" t="s">
        <v>7</v>
      </c>
    </row>
    <row r="4" spans="1:14" x14ac:dyDescent="0.25">
      <c r="A4">
        <v>1</v>
      </c>
      <c r="B4">
        <v>0</v>
      </c>
      <c r="D4" s="1">
        <v>227000000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</row>
    <row r="5" spans="1:14" x14ac:dyDescent="0.25">
      <c r="A5">
        <v>4.4999999999999998E-2</v>
      </c>
      <c r="B5" s="1">
        <f>$N$2/(2*A5)</f>
        <v>2.1111111111111113E-3</v>
      </c>
      <c r="D5" s="1">
        <v>235000000</v>
      </c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</row>
    <row r="6" spans="1:14" x14ac:dyDescent="0.25">
      <c r="A6">
        <v>0.04</v>
      </c>
      <c r="B6" s="1">
        <f t="shared" ref="B6:B10" si="0">$N$2/(2*A6)</f>
        <v>2.3749999999999999E-3</v>
      </c>
      <c r="D6" s="1">
        <v>241000000</v>
      </c>
      <c r="E6" t="s">
        <v>21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</row>
    <row r="7" spans="1:14" x14ac:dyDescent="0.25">
      <c r="A7">
        <v>3.5000000000000003E-2</v>
      </c>
      <c r="B7" s="1">
        <f t="shared" si="0"/>
        <v>2.7142857142857142E-3</v>
      </c>
      <c r="D7" s="1">
        <v>248500000</v>
      </c>
      <c r="E7" t="s">
        <v>21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</row>
    <row r="8" spans="1:14" x14ac:dyDescent="0.25">
      <c r="A8">
        <v>0.03</v>
      </c>
      <c r="B8" s="1">
        <f t="shared" si="0"/>
        <v>3.166666666666667E-3</v>
      </c>
      <c r="D8" s="1">
        <v>264000000</v>
      </c>
      <c r="E8" t="s">
        <v>21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</row>
    <row r="9" spans="1:14" x14ac:dyDescent="0.25">
      <c r="A9">
        <v>2.5000000000000001E-2</v>
      </c>
      <c r="B9" s="1">
        <f t="shared" si="0"/>
        <v>3.8E-3</v>
      </c>
      <c r="D9" s="1">
        <v>264570000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</row>
    <row r="10" spans="1:14" x14ac:dyDescent="0.25">
      <c r="A10">
        <v>0.02</v>
      </c>
      <c r="B10" s="1">
        <f t="shared" si="0"/>
        <v>4.7499999999999999E-3</v>
      </c>
      <c r="D10" s="1">
        <v>273000000</v>
      </c>
      <c r="E10" t="s">
        <v>21</v>
      </c>
      <c r="F10" t="s">
        <v>21</v>
      </c>
      <c r="G10" t="s">
        <v>21</v>
      </c>
      <c r="H10" t="s">
        <v>21</v>
      </c>
      <c r="I10" t="s">
        <v>21</v>
      </c>
      <c r="J10" t="s">
        <v>21</v>
      </c>
      <c r="K10" t="s">
        <v>21</v>
      </c>
    </row>
    <row r="11" spans="1:14" x14ac:dyDescent="0.25">
      <c r="D11" s="1"/>
    </row>
    <row r="12" spans="1:14" x14ac:dyDescent="0.25">
      <c r="D12" s="1"/>
    </row>
    <row r="13" spans="1:14" x14ac:dyDescent="0.25">
      <c r="C13" t="s">
        <v>10</v>
      </c>
      <c r="D13" s="1"/>
    </row>
    <row r="14" spans="1:14" x14ac:dyDescent="0.25">
      <c r="D14" s="1">
        <f>(D4-$D$4)/$D$4</f>
        <v>0</v>
      </c>
      <c r="E14" t="s">
        <v>21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</row>
    <row r="15" spans="1:14" x14ac:dyDescent="0.25">
      <c r="D15" s="1">
        <f t="shared" ref="D15:D20" si="1">(D5-$D$4)/$D$4</f>
        <v>3.5242290748898682E-2</v>
      </c>
      <c r="E15" t="s">
        <v>21</v>
      </c>
      <c r="F15" t="s">
        <v>21</v>
      </c>
      <c r="G15" t="s">
        <v>21</v>
      </c>
      <c r="H15" t="s">
        <v>21</v>
      </c>
      <c r="I15" t="s">
        <v>21</v>
      </c>
      <c r="J15" t="s">
        <v>21</v>
      </c>
      <c r="K15" t="s">
        <v>21</v>
      </c>
    </row>
    <row r="16" spans="1:14" x14ac:dyDescent="0.25">
      <c r="D16" s="1">
        <f t="shared" si="1"/>
        <v>6.1674008810572688E-2</v>
      </c>
      <c r="E16" t="s">
        <v>21</v>
      </c>
      <c r="F16" t="s">
        <v>21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</row>
    <row r="17" spans="4:11" x14ac:dyDescent="0.25">
      <c r="D17" s="1">
        <f t="shared" si="1"/>
        <v>9.4713656387665199E-2</v>
      </c>
      <c r="E17" t="s">
        <v>21</v>
      </c>
      <c r="F17" t="s">
        <v>21</v>
      </c>
      <c r="G17" t="s">
        <v>21</v>
      </c>
      <c r="H17" t="s">
        <v>21</v>
      </c>
      <c r="I17" t="s">
        <v>21</v>
      </c>
      <c r="J17" t="s">
        <v>21</v>
      </c>
      <c r="K17" t="s">
        <v>21</v>
      </c>
    </row>
    <row r="18" spans="4:11" x14ac:dyDescent="0.25">
      <c r="D18" s="1">
        <f t="shared" si="1"/>
        <v>0.16299559471365638</v>
      </c>
      <c r="E18" t="s">
        <v>21</v>
      </c>
      <c r="F18" t="s">
        <v>21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</row>
    <row r="19" spans="4:11" x14ac:dyDescent="0.25">
      <c r="D19" s="1">
        <f t="shared" si="1"/>
        <v>0.16550660792951541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</row>
    <row r="20" spans="4:11" x14ac:dyDescent="0.25">
      <c r="D20" s="1">
        <f t="shared" si="1"/>
        <v>0.20264317180616739</v>
      </c>
      <c r="E20" t="s">
        <v>21</v>
      </c>
      <c r="F20" t="s">
        <v>21</v>
      </c>
      <c r="G20" t="s">
        <v>21</v>
      </c>
      <c r="H20" t="s">
        <v>21</v>
      </c>
      <c r="I20" t="s">
        <v>21</v>
      </c>
      <c r="J20" t="s">
        <v>21</v>
      </c>
      <c r="K20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2B-80gm²</vt:lpstr>
      <vt:lpstr>HB-2-80gm²</vt:lpstr>
      <vt:lpstr>HB-2</vt:lpstr>
      <vt:lpstr>HB</vt:lpstr>
      <vt:lpstr>2B</vt:lpstr>
      <vt:lpstr>3B</vt:lpstr>
      <vt:lpstr>6B</vt:lpstr>
      <vt:lpstr>B</vt:lpstr>
      <vt:lpstr>2H</vt:lpstr>
      <vt:lpstr>Comparaison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yanis</dc:creator>
  <cp:lastModifiedBy>yanis</cp:lastModifiedBy>
  <dcterms:created xsi:type="dcterms:W3CDTF">2025-04-11T09:44:02Z</dcterms:created>
  <dcterms:modified xsi:type="dcterms:W3CDTF">2025-04-12T21:32:15Z</dcterms:modified>
</cp:coreProperties>
</file>