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github\MOSH-Insa-Toulouse\2024-2025-4GP-adele080402-lola-grmt\Datasheet\"/>
    </mc:Choice>
  </mc:AlternateContent>
  <xr:revisionPtr revIDLastSave="0" documentId="8_{46C5432D-AC3F-41BF-9619-F105BB4F7C9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Feuil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FTxQrddT3ymGS0qLsilMPmek5BGTYYLA008WZ/ko03g="/>
    </ext>
  </extLst>
</workbook>
</file>

<file path=xl/calcChain.xml><?xml version="1.0" encoding="utf-8"?>
<calcChain xmlns="http://schemas.openxmlformats.org/spreadsheetml/2006/main">
  <c r="P7" i="1" l="1"/>
  <c r="P8" i="1"/>
  <c r="P9" i="1"/>
  <c r="P10" i="1"/>
  <c r="P11" i="1"/>
  <c r="P5" i="1"/>
  <c r="P6" i="1"/>
  <c r="M7" i="1"/>
  <c r="M8" i="1"/>
  <c r="M9" i="1"/>
  <c r="M10" i="1"/>
  <c r="M11" i="1"/>
  <c r="M5" i="1"/>
  <c r="M6" i="1"/>
  <c r="J7" i="1"/>
  <c r="J8" i="1"/>
  <c r="J9" i="1"/>
  <c r="J10" i="1"/>
  <c r="J11" i="1"/>
  <c r="J5" i="1"/>
  <c r="J6" i="1"/>
  <c r="G7" i="1"/>
  <c r="G8" i="1"/>
  <c r="G9" i="1"/>
  <c r="G10" i="1"/>
  <c r="G11" i="1"/>
  <c r="G5" i="1"/>
  <c r="G6" i="1"/>
  <c r="D7" i="1"/>
  <c r="D8" i="1"/>
  <c r="D9" i="1"/>
  <c r="D10" i="1"/>
  <c r="C7" i="1"/>
  <c r="C8" i="1"/>
  <c r="C9" i="1"/>
  <c r="C10" i="1"/>
  <c r="C11" i="1"/>
  <c r="D11" i="1" s="1"/>
  <c r="C6" i="1"/>
  <c r="D6" i="1" s="1"/>
</calcChain>
</file>

<file path=xl/sharedStrings.xml><?xml version="1.0" encoding="utf-8"?>
<sst xmlns="http://schemas.openxmlformats.org/spreadsheetml/2006/main" count="21" uniqueCount="19">
  <si>
    <t>Extension</t>
  </si>
  <si>
    <t>Capteur HB (kOhm)</t>
  </si>
  <si>
    <t>Capteur B(kOhm)</t>
  </si>
  <si>
    <t>Diamètres (cm)</t>
  </si>
  <si>
    <t>Compression</t>
  </si>
  <si>
    <t>Gros scotch</t>
  </si>
  <si>
    <t>Petit scotch</t>
  </si>
  <si>
    <t>truc bizarre</t>
  </si>
  <si>
    <t>poignée</t>
  </si>
  <si>
    <t>fiole</t>
  </si>
  <si>
    <t>feutre</t>
  </si>
  <si>
    <t>Déformation(epsilon)</t>
  </si>
  <si>
    <r>
      <rPr>
        <sz val="12"/>
        <color theme="1"/>
        <rFont val="Microsoft JhengHei UI"/>
        <family val="2"/>
      </rPr>
      <t>ε</t>
    </r>
    <r>
      <rPr>
        <sz val="12"/>
        <color theme="1"/>
        <rFont val="Calibri"/>
        <family val="2"/>
      </rPr>
      <t>=e/D</t>
    </r>
  </si>
  <si>
    <t>Déformation (%)</t>
  </si>
  <si>
    <t>HB</t>
  </si>
  <si>
    <t>B</t>
  </si>
  <si>
    <t>Capteur HB</t>
  </si>
  <si>
    <t>Capteur B</t>
  </si>
  <si>
    <t>Rien (R0)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</si>
</sst>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scheme val="minor"/>
    </font>
    <font>
      <sz val="12"/>
      <color theme="1"/>
      <name val="Calibri"/>
      <scheme val="minor"/>
    </font>
    <font>
      <sz val="12"/>
      <color theme="1"/>
      <name val="Calibri"/>
      <family val="2"/>
    </font>
    <font>
      <sz val="12"/>
      <color theme="1"/>
      <name val="Microsoft JhengHei UI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  <xf numFmtId="0" fontId="1" fillId="2" borderId="0" xfId="0" applyFont="1" applyFill="1"/>
    <xf numFmtId="0" fontId="0" fillId="3" borderId="0" xfId="0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Variation</a:t>
            </a:r>
            <a:r>
              <a:rPr lang="en-US" sz="1600" b="1" baseline="0"/>
              <a:t> de résistance en e</a:t>
            </a:r>
            <a:r>
              <a:rPr lang="en-US" sz="1600" b="1"/>
              <a:t>xtension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Feuil1!$G$3</c:f>
              <c:strCache>
                <c:ptCount val="1"/>
                <c:pt idx="0">
                  <c:v>HB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6.1986876640419949E-2"/>
                  <c:y val="0.1112518226888305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0,0973x 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Feuil1!$D$4:$D$11</c:f>
              <c:numCache>
                <c:formatCode>General</c:formatCode>
                <c:ptCount val="8"/>
                <c:pt idx="1">
                  <c:v>0</c:v>
                </c:pt>
                <c:pt idx="2">
                  <c:v>4.4444444444444446</c:v>
                </c:pt>
                <c:pt idx="3">
                  <c:v>7.0175438596491224</c:v>
                </c:pt>
                <c:pt idx="4">
                  <c:v>13.333333333333334</c:v>
                </c:pt>
                <c:pt idx="5">
                  <c:v>14.285714285714288</c:v>
                </c:pt>
                <c:pt idx="6">
                  <c:v>16</c:v>
                </c:pt>
                <c:pt idx="7">
                  <c:v>22.222222222222225</c:v>
                </c:pt>
              </c:numCache>
            </c:numRef>
          </c:xVal>
          <c:yVal>
            <c:numRef>
              <c:f>Feuil1!$G$4:$G$11</c:f>
              <c:numCache>
                <c:formatCode>General</c:formatCode>
                <c:ptCount val="8"/>
                <c:pt idx="1">
                  <c:v>0</c:v>
                </c:pt>
                <c:pt idx="2">
                  <c:v>4.5680238331678252E-2</c:v>
                </c:pt>
                <c:pt idx="3">
                  <c:v>0.21648460774577954</c:v>
                </c:pt>
                <c:pt idx="4">
                  <c:v>0.37636544190665344</c:v>
                </c:pt>
                <c:pt idx="5">
                  <c:v>0.88877855014895735</c:v>
                </c:pt>
                <c:pt idx="6">
                  <c:v>1.3833167825223436</c:v>
                </c:pt>
                <c:pt idx="7">
                  <c:v>2.1777557100297913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1D8-4EB8-8C9F-D496E225BF90}"/>
            </c:ext>
          </c:extLst>
        </c:ser>
        <c:ser>
          <c:idx val="1"/>
          <c:order val="1"/>
          <c:tx>
            <c:strRef>
              <c:f>Feuil1!$J$3</c:f>
              <c:strCache>
                <c:ptCount val="1"/>
                <c:pt idx="0">
                  <c:v>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7.4750656167979004E-2"/>
                  <c:y val="-4.7147491980169147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0,0076x 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Feuil1!$D$4:$D$11</c:f>
              <c:numCache>
                <c:formatCode>General</c:formatCode>
                <c:ptCount val="8"/>
                <c:pt idx="1">
                  <c:v>0</c:v>
                </c:pt>
                <c:pt idx="2">
                  <c:v>4.4444444444444446</c:v>
                </c:pt>
                <c:pt idx="3">
                  <c:v>7.0175438596491224</c:v>
                </c:pt>
                <c:pt idx="4">
                  <c:v>13.333333333333334</c:v>
                </c:pt>
                <c:pt idx="5">
                  <c:v>14.285714285714288</c:v>
                </c:pt>
                <c:pt idx="6">
                  <c:v>16</c:v>
                </c:pt>
                <c:pt idx="7">
                  <c:v>22.222222222222225</c:v>
                </c:pt>
              </c:numCache>
            </c:numRef>
          </c:xVal>
          <c:yVal>
            <c:numRef>
              <c:f>Feuil1!$J$4:$J$11</c:f>
              <c:numCache>
                <c:formatCode>General</c:formatCode>
                <c:ptCount val="8"/>
                <c:pt idx="1">
                  <c:v>0</c:v>
                </c:pt>
                <c:pt idx="2">
                  <c:v>3.6666666666666667E-2</c:v>
                </c:pt>
                <c:pt idx="3">
                  <c:v>7.4848484848484845E-2</c:v>
                </c:pt>
                <c:pt idx="4">
                  <c:v>0.11575757575757575</c:v>
                </c:pt>
                <c:pt idx="5">
                  <c:v>0.13060606060606061</c:v>
                </c:pt>
                <c:pt idx="6">
                  <c:v>0.14484848484848484</c:v>
                </c:pt>
                <c:pt idx="7">
                  <c:v>0.16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1D8-4EB8-8C9F-D496E225BF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3690000"/>
        <c:axId val="528536944"/>
      </c:scatterChart>
      <c:valAx>
        <c:axId val="323690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Déformation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8536944"/>
        <c:crosses val="autoZero"/>
        <c:crossBetween val="midCat"/>
      </c:valAx>
      <c:valAx>
        <c:axId val="52853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Δ</a:t>
                </a:r>
                <a:r>
                  <a:rPr lang="fr-FR"/>
                  <a:t>R/R0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23690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600" b="1"/>
              <a:t>Variation</a:t>
            </a:r>
            <a:r>
              <a:rPr lang="fr-FR" sz="1600" b="1" baseline="0"/>
              <a:t> de résistance en c</a:t>
            </a:r>
            <a:r>
              <a:rPr lang="fr-FR" sz="1600" b="1"/>
              <a:t>ompression</a:t>
            </a:r>
            <a:endParaRPr lang="fr-FR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Feuil1!$M$3</c:f>
              <c:strCache>
                <c:ptCount val="1"/>
                <c:pt idx="0">
                  <c:v>HB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-0,0377x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Feuil1!$D$4:$D$11</c:f>
              <c:numCache>
                <c:formatCode>General</c:formatCode>
                <c:ptCount val="8"/>
                <c:pt idx="1">
                  <c:v>0</c:v>
                </c:pt>
                <c:pt idx="2">
                  <c:v>4.4444444444444446</c:v>
                </c:pt>
                <c:pt idx="3">
                  <c:v>7.0175438596491224</c:v>
                </c:pt>
                <c:pt idx="4">
                  <c:v>13.333333333333334</c:v>
                </c:pt>
                <c:pt idx="5">
                  <c:v>14.285714285714288</c:v>
                </c:pt>
                <c:pt idx="6">
                  <c:v>16</c:v>
                </c:pt>
                <c:pt idx="7">
                  <c:v>22.222222222222225</c:v>
                </c:pt>
              </c:numCache>
            </c:numRef>
          </c:xVal>
          <c:yVal>
            <c:numRef>
              <c:f>Feuil1!$M$4:$M$11</c:f>
              <c:numCache>
                <c:formatCode>General</c:formatCode>
                <c:ptCount val="8"/>
                <c:pt idx="1">
                  <c:v>0</c:v>
                </c:pt>
                <c:pt idx="2">
                  <c:v>-0.11953763744009022</c:v>
                </c:pt>
                <c:pt idx="3">
                  <c:v>-0.23879334648999154</c:v>
                </c:pt>
                <c:pt idx="4">
                  <c:v>-0.50662531716943893</c:v>
                </c:pt>
                <c:pt idx="5">
                  <c:v>-0.54722300535663937</c:v>
                </c:pt>
                <c:pt idx="6">
                  <c:v>-0.64477022836199605</c:v>
                </c:pt>
                <c:pt idx="7">
                  <c:v>-0.77727657175077536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41B-4B82-848E-E2C0879DCC63}"/>
            </c:ext>
          </c:extLst>
        </c:ser>
        <c:ser>
          <c:idx val="1"/>
          <c:order val="1"/>
          <c:tx>
            <c:strRef>
              <c:f>Feuil1!$P$3</c:f>
              <c:strCache>
                <c:ptCount val="1"/>
                <c:pt idx="0">
                  <c:v>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8514654418197673E-2"/>
                  <c:y val="6.3683289588801401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-0,0151x 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Feuil1!$D$4:$D$11</c:f>
              <c:numCache>
                <c:formatCode>General</c:formatCode>
                <c:ptCount val="8"/>
                <c:pt idx="1">
                  <c:v>0</c:v>
                </c:pt>
                <c:pt idx="2">
                  <c:v>4.4444444444444446</c:v>
                </c:pt>
                <c:pt idx="3">
                  <c:v>7.0175438596491224</c:v>
                </c:pt>
                <c:pt idx="4">
                  <c:v>13.333333333333334</c:v>
                </c:pt>
                <c:pt idx="5">
                  <c:v>14.285714285714288</c:v>
                </c:pt>
                <c:pt idx="6">
                  <c:v>16</c:v>
                </c:pt>
                <c:pt idx="7">
                  <c:v>22.222222222222225</c:v>
                </c:pt>
              </c:numCache>
            </c:numRef>
          </c:xVal>
          <c:yVal>
            <c:numRef>
              <c:f>Feuil1!$P$4:$P$11</c:f>
              <c:numCache>
                <c:formatCode>General</c:formatCode>
                <c:ptCount val="8"/>
                <c:pt idx="1">
                  <c:v>0</c:v>
                </c:pt>
                <c:pt idx="2">
                  <c:v>-7.1849865951742628E-2</c:v>
                </c:pt>
                <c:pt idx="3">
                  <c:v>-9.3833780160857902E-2</c:v>
                </c:pt>
                <c:pt idx="4">
                  <c:v>-0.15335120643431635</c:v>
                </c:pt>
                <c:pt idx="5">
                  <c:v>-0.22895442359249329</c:v>
                </c:pt>
                <c:pt idx="6">
                  <c:v>-0.28766756032171581</c:v>
                </c:pt>
                <c:pt idx="7">
                  <c:v>-0.31823056300268099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41B-4B82-848E-E2C0879DCC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7711920"/>
        <c:axId val="517712400"/>
      </c:scatterChart>
      <c:valAx>
        <c:axId val="517711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Déformation</a:t>
                </a:r>
                <a:r>
                  <a:rPr lang="fr-FR" baseline="0"/>
                  <a:t> (%)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17712400"/>
        <c:crosses val="autoZero"/>
        <c:crossBetween val="midCat"/>
      </c:valAx>
      <c:valAx>
        <c:axId val="51771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Δ</a:t>
                </a:r>
                <a:r>
                  <a:rPr lang="fr-FR"/>
                  <a:t>R/R0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17711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13071</xdr:colOff>
      <xdr:row>12</xdr:row>
      <xdr:rowOff>55325</xdr:rowOff>
    </xdr:from>
    <xdr:to>
      <xdr:col>8</xdr:col>
      <xdr:colOff>1107028</xdr:colOff>
      <xdr:row>25</xdr:row>
      <xdr:rowOff>200836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F7AF4F5B-83E3-9643-8645-0B0DE29318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12</xdr:row>
      <xdr:rowOff>49246</xdr:rowOff>
    </xdr:from>
    <xdr:to>
      <xdr:col>16</xdr:col>
      <xdr:colOff>564102</xdr:colOff>
      <xdr:row>25</xdr:row>
      <xdr:rowOff>194756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841DFD1A-66A0-73E2-105B-A5CDAAD84D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Personnalisé 2">
      <a:dk1>
        <a:sysClr val="windowText" lastClr="000000"/>
      </a:dk1>
      <a:lt1>
        <a:sysClr val="window" lastClr="FFFFFF"/>
      </a:lt1>
      <a:dk2>
        <a:srgbClr val="454551"/>
      </a:dk2>
      <a:lt2>
        <a:srgbClr val="D8D9DC"/>
      </a:lt2>
      <a:accent1>
        <a:srgbClr val="E32D91"/>
      </a:accent1>
      <a:accent2>
        <a:srgbClr val="962399"/>
      </a:accent2>
      <a:accent3>
        <a:srgbClr val="4EA6DC"/>
      </a:accent3>
      <a:accent4>
        <a:srgbClr val="4775E7"/>
      </a:accent4>
      <a:accent5>
        <a:srgbClr val="8971E1"/>
      </a:accent5>
      <a:accent6>
        <a:srgbClr val="D54773"/>
      </a:accent6>
      <a:hlink>
        <a:srgbClr val="6B9F25"/>
      </a:hlink>
      <a:folHlink>
        <a:srgbClr val="8C8C8C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1"/>
  <sheetViews>
    <sheetView tabSelected="1" topLeftCell="C1" zoomScale="94" zoomScaleNormal="51" workbookViewId="0">
      <selection activeCell="S18" sqref="S18"/>
    </sheetView>
  </sheetViews>
  <sheetFormatPr baseColWidth="10" defaultColWidth="11.25" defaultRowHeight="15" customHeight="1" x14ac:dyDescent="0.25"/>
  <cols>
    <col min="2" max="2" width="13.75" customWidth="1"/>
    <col min="3" max="4" width="20.5" customWidth="1"/>
    <col min="5" max="5" width="10.5" customWidth="1"/>
    <col min="6" max="6" width="24.375" customWidth="1"/>
    <col min="7" max="7" width="10.5" customWidth="1"/>
    <col min="8" max="8" width="10.75" customWidth="1"/>
    <col min="9" max="9" width="16.375" customWidth="1"/>
    <col min="10" max="24" width="10.5" customWidth="1"/>
  </cols>
  <sheetData>
    <row r="1" spans="1:16" ht="15.75" customHeight="1" x14ac:dyDescent="0.25">
      <c r="F1" s="7" t="s">
        <v>0</v>
      </c>
      <c r="L1" s="8" t="s">
        <v>4</v>
      </c>
      <c r="M1" s="9"/>
    </row>
    <row r="2" spans="1:16" ht="15.75" customHeight="1" x14ac:dyDescent="0.25"/>
    <row r="3" spans="1:16" ht="15.75" customHeight="1" x14ac:dyDescent="0.25">
      <c r="C3" s="1" t="s">
        <v>11</v>
      </c>
      <c r="D3" s="1" t="s">
        <v>13</v>
      </c>
      <c r="F3" s="1" t="s">
        <v>1</v>
      </c>
      <c r="G3" s="1" t="s">
        <v>14</v>
      </c>
      <c r="I3" s="1" t="s">
        <v>2</v>
      </c>
      <c r="J3" s="1" t="s">
        <v>15</v>
      </c>
      <c r="L3" t="s">
        <v>16</v>
      </c>
      <c r="M3" t="s">
        <v>14</v>
      </c>
      <c r="O3" t="s">
        <v>17</v>
      </c>
      <c r="P3" t="s">
        <v>15</v>
      </c>
    </row>
    <row r="4" spans="1:16" ht="15.75" customHeight="1" x14ac:dyDescent="0.25">
      <c r="B4" s="1" t="s">
        <v>3</v>
      </c>
      <c r="C4" s="2" t="s">
        <v>12</v>
      </c>
      <c r="D4" s="2"/>
    </row>
    <row r="5" spans="1:16" s="3" customFormat="1" ht="15.75" customHeight="1" x14ac:dyDescent="0.25">
      <c r="A5" s="3" t="s">
        <v>18</v>
      </c>
      <c r="B5" s="4"/>
      <c r="C5" s="4">
        <v>0</v>
      </c>
      <c r="D5" s="4">
        <v>0</v>
      </c>
      <c r="F5" s="4">
        <v>1007</v>
      </c>
      <c r="G5" s="4">
        <f t="shared" ref="G5:G11" si="0">(F5-$F$5)/$F$5</f>
        <v>0</v>
      </c>
      <c r="H5" s="4"/>
      <c r="I5" s="4">
        <v>3300</v>
      </c>
      <c r="J5" s="3">
        <f t="shared" ref="J5:J11" si="1">(I5-$I$5)/$I$5</f>
        <v>0</v>
      </c>
      <c r="L5" s="4">
        <v>3547</v>
      </c>
      <c r="M5" s="4">
        <f t="shared" ref="M5:M11" si="2">(L5-$L$5)/$L$5</f>
        <v>0</v>
      </c>
      <c r="O5" s="3">
        <v>3730</v>
      </c>
      <c r="P5" s="3">
        <f t="shared" ref="P5:P11" si="3">(O5-$O$5)/$O$5</f>
        <v>0</v>
      </c>
    </row>
    <row r="6" spans="1:16" s="5" customFormat="1" ht="15.75" customHeight="1" x14ac:dyDescent="0.25">
      <c r="A6" s="5" t="s">
        <v>5</v>
      </c>
      <c r="B6" s="6">
        <v>4.5</v>
      </c>
      <c r="C6" s="6">
        <f>0.2/B6</f>
        <v>4.4444444444444446E-2</v>
      </c>
      <c r="D6" s="6">
        <f>C6*100</f>
        <v>4.4444444444444446</v>
      </c>
      <c r="F6" s="6">
        <v>1053</v>
      </c>
      <c r="G6" s="6">
        <f t="shared" si="0"/>
        <v>4.5680238331678252E-2</v>
      </c>
      <c r="I6" s="6">
        <v>3421</v>
      </c>
      <c r="J6" s="5">
        <f t="shared" si="1"/>
        <v>3.6666666666666667E-2</v>
      </c>
      <c r="L6" s="6">
        <v>3123</v>
      </c>
      <c r="M6" s="6">
        <f t="shared" si="2"/>
        <v>-0.11953763744009022</v>
      </c>
      <c r="O6" s="5">
        <v>3462</v>
      </c>
      <c r="P6" s="5">
        <f t="shared" si="3"/>
        <v>-7.1849865951742628E-2</v>
      </c>
    </row>
    <row r="7" spans="1:16" s="3" customFormat="1" ht="15.75" customHeight="1" x14ac:dyDescent="0.25">
      <c r="A7" s="3" t="s">
        <v>6</v>
      </c>
      <c r="B7" s="4">
        <v>2.85</v>
      </c>
      <c r="C7" s="4">
        <f t="shared" ref="C7:C11" si="4">0.2/B7</f>
        <v>7.0175438596491224E-2</v>
      </c>
      <c r="D7" s="4">
        <f t="shared" ref="D7:D11" si="5">C7*100</f>
        <v>7.0175438596491224</v>
      </c>
      <c r="F7" s="4">
        <v>1225</v>
      </c>
      <c r="G7" s="4">
        <f t="shared" si="0"/>
        <v>0.21648460774577954</v>
      </c>
      <c r="I7" s="3">
        <v>3547</v>
      </c>
      <c r="J7" s="3">
        <f t="shared" si="1"/>
        <v>7.4848484848484845E-2</v>
      </c>
      <c r="L7" s="4">
        <v>2700</v>
      </c>
      <c r="M7" s="4">
        <f t="shared" si="2"/>
        <v>-0.23879334648999154</v>
      </c>
      <c r="O7" s="3">
        <v>3380</v>
      </c>
      <c r="P7" s="3">
        <f t="shared" si="3"/>
        <v>-9.3833780160857902E-2</v>
      </c>
    </row>
    <row r="8" spans="1:16" s="5" customFormat="1" ht="15.75" customHeight="1" x14ac:dyDescent="0.25">
      <c r="A8" s="5" t="s">
        <v>7</v>
      </c>
      <c r="B8" s="6">
        <v>1.5</v>
      </c>
      <c r="C8" s="6">
        <f t="shared" si="4"/>
        <v>0.13333333333333333</v>
      </c>
      <c r="D8" s="6">
        <f t="shared" si="5"/>
        <v>13.333333333333334</v>
      </c>
      <c r="F8" s="6">
        <v>1386</v>
      </c>
      <c r="G8" s="6">
        <f t="shared" si="0"/>
        <v>0.37636544190665344</v>
      </c>
      <c r="I8" s="5">
        <v>3682</v>
      </c>
      <c r="J8" s="5">
        <f t="shared" si="1"/>
        <v>0.11575757575757575</v>
      </c>
      <c r="L8" s="6">
        <v>1750</v>
      </c>
      <c r="M8" s="6">
        <f t="shared" si="2"/>
        <v>-0.50662531716943893</v>
      </c>
      <c r="O8" s="5">
        <v>3158</v>
      </c>
      <c r="P8" s="5">
        <f t="shared" si="3"/>
        <v>-0.15335120643431635</v>
      </c>
    </row>
    <row r="9" spans="1:16" s="3" customFormat="1" ht="15.75" customHeight="1" x14ac:dyDescent="0.25">
      <c r="A9" s="3" t="s">
        <v>8</v>
      </c>
      <c r="B9" s="4">
        <v>1.4</v>
      </c>
      <c r="C9" s="4">
        <f t="shared" si="4"/>
        <v>0.14285714285714288</v>
      </c>
      <c r="D9" s="4">
        <f t="shared" si="5"/>
        <v>14.285714285714288</v>
      </c>
      <c r="F9" s="4">
        <v>1902</v>
      </c>
      <c r="G9" s="4">
        <f t="shared" si="0"/>
        <v>0.88877855014895735</v>
      </c>
      <c r="I9" s="3">
        <v>3731</v>
      </c>
      <c r="J9" s="3">
        <f t="shared" si="1"/>
        <v>0.13060606060606061</v>
      </c>
      <c r="L9" s="4">
        <v>1606</v>
      </c>
      <c r="M9" s="4">
        <f t="shared" si="2"/>
        <v>-0.54722300535663937</v>
      </c>
      <c r="O9" s="3">
        <v>2876</v>
      </c>
      <c r="P9" s="3">
        <f t="shared" si="3"/>
        <v>-0.22895442359249329</v>
      </c>
    </row>
    <row r="10" spans="1:16" s="5" customFormat="1" ht="15.75" customHeight="1" x14ac:dyDescent="0.25">
      <c r="A10" s="5" t="s">
        <v>9</v>
      </c>
      <c r="B10" s="6">
        <v>1.25</v>
      </c>
      <c r="C10" s="6">
        <f t="shared" si="4"/>
        <v>0.16</v>
      </c>
      <c r="D10" s="6">
        <f t="shared" si="5"/>
        <v>16</v>
      </c>
      <c r="F10" s="6">
        <v>2400</v>
      </c>
      <c r="G10" s="6">
        <f t="shared" si="0"/>
        <v>1.3833167825223436</v>
      </c>
      <c r="I10" s="5">
        <v>3778</v>
      </c>
      <c r="J10" s="5">
        <f t="shared" si="1"/>
        <v>0.14484848484848484</v>
      </c>
      <c r="L10" s="6">
        <v>1260</v>
      </c>
      <c r="M10" s="6">
        <f t="shared" si="2"/>
        <v>-0.64477022836199605</v>
      </c>
      <c r="O10" s="5">
        <v>2657</v>
      </c>
      <c r="P10" s="5">
        <f t="shared" si="3"/>
        <v>-0.28766756032171581</v>
      </c>
    </row>
    <row r="11" spans="1:16" s="3" customFormat="1" ht="15.75" customHeight="1" x14ac:dyDescent="0.25">
      <c r="A11" s="3" t="s">
        <v>10</v>
      </c>
      <c r="B11" s="4">
        <v>0.9</v>
      </c>
      <c r="C11" s="4">
        <f t="shared" si="4"/>
        <v>0.22222222222222224</v>
      </c>
      <c r="D11" s="4">
        <f t="shared" si="5"/>
        <v>22.222222222222225</v>
      </c>
      <c r="F11" s="4">
        <v>3200</v>
      </c>
      <c r="G11" s="4">
        <f t="shared" si="0"/>
        <v>2.1777557100297913</v>
      </c>
      <c r="I11" s="3">
        <v>3828</v>
      </c>
      <c r="J11" s="3">
        <f t="shared" si="1"/>
        <v>0.16</v>
      </c>
      <c r="L11" s="4">
        <v>790</v>
      </c>
      <c r="M11" s="4">
        <f t="shared" si="2"/>
        <v>-0.77727657175077536</v>
      </c>
      <c r="O11" s="3">
        <v>2543</v>
      </c>
      <c r="P11" s="3">
        <f t="shared" si="3"/>
        <v>-0.31823056300268099</v>
      </c>
    </row>
    <row r="13" spans="1:16" ht="15.75" customHeight="1" x14ac:dyDescent="0.25"/>
    <row r="14" spans="1:16" ht="15.75" customHeight="1" x14ac:dyDescent="0.25"/>
    <row r="15" spans="1:16" ht="15.75" customHeight="1" x14ac:dyDescent="0.25">
      <c r="F15" s="1"/>
    </row>
    <row r="16" spans="1:16" ht="15.75" customHeight="1" x14ac:dyDescent="0.25">
      <c r="B16" s="1"/>
      <c r="C16" s="1"/>
      <c r="D16" s="1"/>
    </row>
    <row r="17" spans="2:7" ht="15.75" customHeight="1" x14ac:dyDescent="0.25">
      <c r="B17" s="1"/>
      <c r="C17" s="1"/>
      <c r="D17" s="1"/>
      <c r="F17" s="1"/>
      <c r="G17" s="1"/>
    </row>
    <row r="18" spans="2:7" ht="15.75" customHeight="1" x14ac:dyDescent="0.25">
      <c r="B18" s="1"/>
      <c r="C18" s="1"/>
      <c r="D18" s="1"/>
      <c r="F18" s="1"/>
      <c r="G18" s="1"/>
    </row>
    <row r="19" spans="2:7" ht="15.75" customHeight="1" x14ac:dyDescent="0.25">
      <c r="B19" s="1"/>
      <c r="C19" s="1"/>
      <c r="D19" s="1"/>
      <c r="F19" s="1"/>
      <c r="G19" s="1"/>
    </row>
    <row r="20" spans="2:7" ht="15.75" customHeight="1" x14ac:dyDescent="0.25">
      <c r="B20" s="1"/>
      <c r="C20" s="1"/>
      <c r="D20" s="1"/>
      <c r="F20" s="1"/>
      <c r="G20" s="1"/>
    </row>
    <row r="21" spans="2:7" ht="15.75" customHeight="1" x14ac:dyDescent="0.25">
      <c r="B21" s="1"/>
      <c r="C21" s="1"/>
      <c r="D21" s="1"/>
      <c r="F21" s="1"/>
      <c r="G21" s="1"/>
    </row>
    <row r="22" spans="2:7" ht="15.75" customHeight="1" x14ac:dyDescent="0.25">
      <c r="B22" s="1"/>
      <c r="C22" s="1"/>
      <c r="D22" s="1"/>
      <c r="F22" s="1"/>
      <c r="G22" s="1"/>
    </row>
    <row r="23" spans="2:7" ht="15.75" customHeight="1" x14ac:dyDescent="0.25">
      <c r="B23" s="1"/>
      <c r="C23" s="1"/>
      <c r="D23" s="1"/>
      <c r="F23" s="1"/>
      <c r="G23" s="1"/>
    </row>
    <row r="24" spans="2:7" ht="15.75" customHeight="1" x14ac:dyDescent="0.25"/>
    <row r="25" spans="2:7" ht="15.75" customHeight="1" x14ac:dyDescent="0.25"/>
    <row r="26" spans="2:7" ht="15.75" customHeight="1" x14ac:dyDescent="0.25"/>
    <row r="27" spans="2:7" ht="15.75" customHeight="1" x14ac:dyDescent="0.25">
      <c r="F27" s="1"/>
    </row>
    <row r="28" spans="2:7" ht="15.75" customHeight="1" x14ac:dyDescent="0.25">
      <c r="F28" s="1"/>
    </row>
    <row r="29" spans="2:7" ht="15.75" customHeight="1" x14ac:dyDescent="0.25"/>
    <row r="30" spans="2:7" ht="15.75" customHeight="1" x14ac:dyDescent="0.25"/>
    <row r="31" spans="2:7" ht="15.75" customHeight="1" x14ac:dyDescent="0.25"/>
    <row r="32" spans="2:7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Adele Hovnanian</cp:lastModifiedBy>
  <dcterms:created xsi:type="dcterms:W3CDTF">2025-05-14T14:20:36Z</dcterms:created>
  <dcterms:modified xsi:type="dcterms:W3CDTF">2025-05-28T13:40:50Z</dcterms:modified>
</cp:coreProperties>
</file>