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o\Downloads\GIT\2024-2025-4GP-oetham-axellgp\Test Bench\"/>
    </mc:Choice>
  </mc:AlternateContent>
  <xr:revisionPtr revIDLastSave="0" documentId="13_ncr:1_{A01B0D20-9DAC-48B2-8062-D8C1D00C2E2A}" xr6:coauthVersionLast="47" xr6:coauthVersionMax="47" xr10:uidLastSave="{00000000-0000-0000-0000-000000000000}"/>
  <bookViews>
    <workbookView xWindow="-120" yWindow="-120" windowWidth="38640" windowHeight="21840" xr2:uid="{3B748F38-0158-49F5-AB1C-817470F7F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1" l="1"/>
  <c r="L22" i="1"/>
  <c r="O22" i="1"/>
  <c r="R22" i="1"/>
  <c r="I23" i="1"/>
  <c r="L23" i="1"/>
  <c r="O23" i="1"/>
  <c r="R23" i="1"/>
  <c r="I24" i="1"/>
  <c r="L24" i="1"/>
  <c r="O24" i="1"/>
  <c r="R24" i="1"/>
  <c r="I25" i="1"/>
  <c r="L25" i="1"/>
  <c r="O25" i="1"/>
  <c r="R25" i="1"/>
  <c r="D23" i="1"/>
  <c r="D24" i="1"/>
  <c r="D25" i="1"/>
  <c r="D22" i="1"/>
  <c r="L7" i="1"/>
  <c r="L8" i="1"/>
  <c r="L9" i="1"/>
  <c r="L10" i="1"/>
  <c r="U8" i="1"/>
  <c r="U9" i="1"/>
  <c r="U10" i="1"/>
  <c r="U7" i="1"/>
  <c r="R8" i="1"/>
  <c r="R9" i="1"/>
  <c r="R10" i="1"/>
  <c r="R7" i="1"/>
  <c r="O8" i="1"/>
  <c r="O9" i="1"/>
  <c r="O10" i="1"/>
  <c r="O7" i="1"/>
  <c r="I8" i="1"/>
  <c r="I9" i="1"/>
  <c r="I10" i="1"/>
  <c r="I7" i="1"/>
  <c r="D7" i="1"/>
  <c r="D8" i="1"/>
  <c r="D9" i="1"/>
  <c r="D10" i="1"/>
</calcChain>
</file>

<file path=xl/sharedStrings.xml><?xml version="1.0" encoding="utf-8"?>
<sst xmlns="http://schemas.openxmlformats.org/spreadsheetml/2006/main" count="53" uniqueCount="18">
  <si>
    <t>V0</t>
  </si>
  <si>
    <t>V</t>
  </si>
  <si>
    <t>Diff</t>
  </si>
  <si>
    <t>d</t>
  </si>
  <si>
    <t>ε</t>
  </si>
  <si>
    <t>HB Tension</t>
  </si>
  <si>
    <t>Pot pos</t>
  </si>
  <si>
    <t>5B Tension</t>
  </si>
  <si>
    <t>4B Tension</t>
  </si>
  <si>
    <t>F Tension</t>
  </si>
  <si>
    <t xml:space="preserve">4B </t>
  </si>
  <si>
    <t>e (paper)</t>
  </si>
  <si>
    <t>5B</t>
  </si>
  <si>
    <t>Compression</t>
  </si>
  <si>
    <t>6B</t>
  </si>
  <si>
    <t>F</t>
  </si>
  <si>
    <t xml:space="preserve">HB </t>
  </si>
  <si>
    <t>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</si>
</sst>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0" fontId="0" fillId="0" borderId="10" xfId="0" applyBorder="1"/>
    <xf numFmtId="0" fontId="0" fillId="0" borderId="0" xfId="0" applyBorder="1"/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3" xfId="0" applyFont="1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Variation of the resistance </a:t>
            </a:r>
            <a:r>
              <a:rPr lang="en-US" baseline="0"/>
              <a:t>as a function of a compression-like deformation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5B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0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084046841913069"/>
                  <c:y val="-2.15101795849239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Sheet1!$D$6:$D$10</c:f>
              <c:numCache>
                <c:formatCode>General</c:formatCode>
                <c:ptCount val="5"/>
                <c:pt idx="0">
                  <c:v>0</c:v>
                </c:pt>
                <c:pt idx="1">
                  <c:v>4.0000000000000001E-3</c:v>
                </c:pt>
                <c:pt idx="2">
                  <c:v>5.0000000000000001E-3</c:v>
                </c:pt>
                <c:pt idx="3">
                  <c:v>6.6666666666666671E-3</c:v>
                </c:pt>
                <c:pt idx="4">
                  <c:v>0.01</c:v>
                </c:pt>
              </c:numCache>
            </c:numRef>
          </c:xVal>
          <c:yVal>
            <c:numRef>
              <c:f>Sheet1!$L$6:$L$10</c:f>
              <c:numCache>
                <c:formatCode>General</c:formatCode>
                <c:ptCount val="5"/>
                <c:pt idx="0">
                  <c:v>0</c:v>
                </c:pt>
                <c:pt idx="1">
                  <c:v>6.8656716417910435E-2</c:v>
                </c:pt>
                <c:pt idx="2">
                  <c:v>0.12732919254658376</c:v>
                </c:pt>
                <c:pt idx="3">
                  <c:v>0.19254658385093157</c:v>
                </c:pt>
                <c:pt idx="4">
                  <c:v>0.25088339222614842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DB-43AE-A2E9-AF828A22DBCE}"/>
            </c:ext>
          </c:extLst>
        </c:ser>
        <c:ser>
          <c:idx val="4"/>
          <c:order val="1"/>
          <c:tx>
            <c:v>4B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0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2">
                    <a:lumMod val="25000"/>
                    <a:lumOff val="75000"/>
                  </a:schemeClr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0513196452654404"/>
                  <c:y val="-4.436259486314707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Sheet1!$D$6:$D$10</c:f>
              <c:numCache>
                <c:formatCode>General</c:formatCode>
                <c:ptCount val="5"/>
                <c:pt idx="0">
                  <c:v>0</c:v>
                </c:pt>
                <c:pt idx="1">
                  <c:v>4.0000000000000001E-3</c:v>
                </c:pt>
                <c:pt idx="2">
                  <c:v>5.0000000000000001E-3</c:v>
                </c:pt>
                <c:pt idx="3">
                  <c:v>6.6666666666666671E-3</c:v>
                </c:pt>
                <c:pt idx="4">
                  <c:v>0.01</c:v>
                </c:pt>
              </c:numCache>
            </c:numRef>
          </c:xVal>
          <c:yVal>
            <c:numRef>
              <c:f>Sheet1!$I$6:$I$10</c:f>
              <c:numCache>
                <c:formatCode>General</c:formatCode>
                <c:ptCount val="5"/>
                <c:pt idx="0">
                  <c:v>0</c:v>
                </c:pt>
                <c:pt idx="1">
                  <c:v>3.2258064516128343E-3</c:v>
                </c:pt>
                <c:pt idx="2">
                  <c:v>4.8387096774193519E-2</c:v>
                </c:pt>
                <c:pt idx="3">
                  <c:v>8.0645161290322578E-2</c:v>
                </c:pt>
                <c:pt idx="4">
                  <c:v>0.10000000000000002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CDB-43AE-A2E9-AF828A22DBCE}"/>
            </c:ext>
          </c:extLst>
        </c:ser>
        <c:ser>
          <c:idx val="2"/>
          <c:order val="3"/>
          <c:tx>
            <c:v>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0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027513191556039"/>
                  <c:y val="-1.18541822913193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Sheet1!$D$6:$D$10</c:f>
              <c:numCache>
                <c:formatCode>General</c:formatCode>
                <c:ptCount val="5"/>
                <c:pt idx="0">
                  <c:v>0</c:v>
                </c:pt>
                <c:pt idx="1">
                  <c:v>4.0000000000000001E-3</c:v>
                </c:pt>
                <c:pt idx="2">
                  <c:v>5.0000000000000001E-3</c:v>
                </c:pt>
                <c:pt idx="3">
                  <c:v>6.6666666666666671E-3</c:v>
                </c:pt>
                <c:pt idx="4">
                  <c:v>0.01</c:v>
                </c:pt>
              </c:numCache>
            </c:numRef>
          </c:xVal>
          <c:yVal>
            <c:numRef>
              <c:f>Sheet1!$R$6:$R$10</c:f>
              <c:numCache>
                <c:formatCode>General</c:formatCode>
                <c:ptCount val="5"/>
                <c:pt idx="0">
                  <c:v>0</c:v>
                </c:pt>
                <c:pt idx="1">
                  <c:v>0.22641509433962262</c:v>
                </c:pt>
                <c:pt idx="2">
                  <c:v>0.42222222222222222</c:v>
                </c:pt>
                <c:pt idx="3">
                  <c:v>0.45161290322580649</c:v>
                </c:pt>
                <c:pt idx="4">
                  <c:v>0.50000000000000011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DB-43AE-A2E9-AF828A22DBCE}"/>
            </c:ext>
          </c:extLst>
        </c:ser>
        <c:ser>
          <c:idx val="3"/>
          <c:order val="4"/>
          <c:tx>
            <c:v>HB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0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065202291794059"/>
                  <c:y val="1.91591356221375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Sheet1!$D$6:$D$10</c:f>
              <c:numCache>
                <c:formatCode>General</c:formatCode>
                <c:ptCount val="5"/>
                <c:pt idx="0">
                  <c:v>0</c:v>
                </c:pt>
                <c:pt idx="1">
                  <c:v>4.0000000000000001E-3</c:v>
                </c:pt>
                <c:pt idx="2">
                  <c:v>5.0000000000000001E-3</c:v>
                </c:pt>
                <c:pt idx="3">
                  <c:v>6.6666666666666671E-3</c:v>
                </c:pt>
                <c:pt idx="4">
                  <c:v>0.01</c:v>
                </c:pt>
              </c:numCache>
            </c:numRef>
          </c:xVal>
          <c:yVal>
            <c:numRef>
              <c:f>Sheet1!$U$6:$U$10</c:f>
              <c:numCache>
                <c:formatCode>General</c:formatCode>
                <c:ptCount val="5"/>
                <c:pt idx="0">
                  <c:v>0</c:v>
                </c:pt>
                <c:pt idx="1">
                  <c:v>2.1897810218977957E-2</c:v>
                </c:pt>
                <c:pt idx="2">
                  <c:v>0.12062256809338524</c:v>
                </c:pt>
                <c:pt idx="3">
                  <c:v>0.1358024691358023</c:v>
                </c:pt>
                <c:pt idx="4">
                  <c:v>0.19747899159663876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CDB-43AE-A2E9-AF828A22D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188208"/>
        <c:axId val="117417380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2"/>
                <c:tx>
                  <c:v>6B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Sheet1!$D$7:$D$10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4.0000000000000001E-3</c:v>
                      </c:pt>
                      <c:pt idx="1">
                        <c:v>5.0000000000000001E-3</c:v>
                      </c:pt>
                      <c:pt idx="2">
                        <c:v>6.6666666666666671E-3</c:v>
                      </c:pt>
                      <c:pt idx="3">
                        <c:v>0.01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Sheet1!$O$7:$O$10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2.4930747922437758E-2</c:v>
                      </c:pt>
                      <c:pt idx="1">
                        <c:v>7.8078078078078011E-2</c:v>
                      </c:pt>
                      <c:pt idx="2">
                        <c:v>6.363636363636363E-2</c:v>
                      </c:pt>
                      <c:pt idx="3">
                        <c:v>3.8095238095238133E-2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CDB-43AE-A2E9-AF828A22DBCE}"/>
                  </c:ext>
                </c:extLst>
              </c15:ser>
            </c15:filteredScatterSeries>
          </c:ext>
        </c:extLst>
      </c:scatterChart>
      <c:valAx>
        <c:axId val="11741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ε</a:t>
                </a:r>
                <a:r>
                  <a:rPr lang="el-GR" sz="1000" b="0" i="0" u="none" strike="noStrike" baseline="0"/>
                  <a:t> </a:t>
                </a:r>
                <a:r>
                  <a:rPr lang="en-US" sz="1000" b="0" i="0" u="none" strike="noStrike" baseline="0"/>
                  <a:t> (Deformation)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173808"/>
        <c:crosses val="autoZero"/>
        <c:crossBetween val="midCat"/>
      </c:valAx>
      <c:valAx>
        <c:axId val="11741738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|ΔR|/ R0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188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chemeClr val="accent2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Variation of the resistance as a function of a relaxation-like deformation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0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0453836522516274"/>
                  <c:y val="1.48244960853134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Sheet1!$D$21:$D$25</c:f>
              <c:numCache>
                <c:formatCode>General</c:formatCode>
                <c:ptCount val="5"/>
                <c:pt idx="0">
                  <c:v>0</c:v>
                </c:pt>
                <c:pt idx="1">
                  <c:v>4.0000000000000001E-3</c:v>
                </c:pt>
                <c:pt idx="2">
                  <c:v>5.0000000000000001E-3</c:v>
                </c:pt>
                <c:pt idx="3">
                  <c:v>6.6666666666666671E-3</c:v>
                </c:pt>
                <c:pt idx="4">
                  <c:v>0.01</c:v>
                </c:pt>
              </c:numCache>
            </c:numRef>
          </c:xVal>
          <c:yVal>
            <c:numRef>
              <c:f>Sheet1!$I$21:$I$25</c:f>
              <c:numCache>
                <c:formatCode>General</c:formatCode>
                <c:ptCount val="5"/>
                <c:pt idx="0">
                  <c:v>0</c:v>
                </c:pt>
                <c:pt idx="1">
                  <c:v>9.0909090909090939E-2</c:v>
                </c:pt>
                <c:pt idx="2">
                  <c:v>9.3821510297482869E-2</c:v>
                </c:pt>
                <c:pt idx="3">
                  <c:v>0.10695187165775411</c:v>
                </c:pt>
                <c:pt idx="4">
                  <c:v>0.15531335149863756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3-4532-9225-261A8C66CDD2}"/>
            </c:ext>
          </c:extLst>
        </c:ser>
        <c:ser>
          <c:idx val="1"/>
          <c:order val="1"/>
          <c:tx>
            <c:v>4B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25000"/>
                  <a:lumOff val="75000"/>
                </a:schemeClr>
              </a:solidFill>
              <a:ln w="0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2">
                    <a:lumMod val="25000"/>
                    <a:lumOff val="75000"/>
                  </a:schemeClr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0453836522516274"/>
                  <c:y val="-1.2087815604607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Sheet1!$D$21:$D$25</c:f>
              <c:numCache>
                <c:formatCode>General</c:formatCode>
                <c:ptCount val="5"/>
                <c:pt idx="0">
                  <c:v>0</c:v>
                </c:pt>
                <c:pt idx="1">
                  <c:v>4.0000000000000001E-3</c:v>
                </c:pt>
                <c:pt idx="2">
                  <c:v>5.0000000000000001E-3</c:v>
                </c:pt>
                <c:pt idx="3">
                  <c:v>6.6666666666666671E-3</c:v>
                </c:pt>
                <c:pt idx="4">
                  <c:v>0.01</c:v>
                </c:pt>
              </c:numCache>
            </c:numRef>
          </c:xVal>
          <c:yVal>
            <c:numRef>
              <c:f>Sheet1!$L$21:$L$25</c:f>
              <c:numCache>
                <c:formatCode>General</c:formatCode>
                <c:ptCount val="5"/>
                <c:pt idx="0">
                  <c:v>0</c:v>
                </c:pt>
                <c:pt idx="1">
                  <c:v>0.12668463611859831</c:v>
                </c:pt>
                <c:pt idx="2">
                  <c:v>0.1473087818696884</c:v>
                </c:pt>
                <c:pt idx="3">
                  <c:v>0.23723723723723725</c:v>
                </c:pt>
                <c:pt idx="4">
                  <c:v>0.2988929889298893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93-4532-9225-261A8C66CDD2}"/>
            </c:ext>
          </c:extLst>
        </c:ser>
        <c:ser>
          <c:idx val="2"/>
          <c:order val="2"/>
          <c:tx>
            <c:v>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0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0085323761673802"/>
                  <c:y val="-1.56104410679494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Sheet1!$D$21:$D$25</c:f>
              <c:numCache>
                <c:formatCode>General</c:formatCode>
                <c:ptCount val="5"/>
                <c:pt idx="0">
                  <c:v>0</c:v>
                </c:pt>
                <c:pt idx="1">
                  <c:v>4.0000000000000001E-3</c:v>
                </c:pt>
                <c:pt idx="2">
                  <c:v>5.0000000000000001E-3</c:v>
                </c:pt>
                <c:pt idx="3">
                  <c:v>6.6666666666666671E-3</c:v>
                </c:pt>
                <c:pt idx="4">
                  <c:v>0.01</c:v>
                </c:pt>
              </c:numCache>
            </c:numRef>
          </c:xVal>
          <c:yVal>
            <c:numRef>
              <c:f>Sheet1!$O$21:$O$25</c:f>
              <c:numCache>
                <c:formatCode>General</c:formatCode>
                <c:ptCount val="5"/>
                <c:pt idx="0">
                  <c:v>0</c:v>
                </c:pt>
                <c:pt idx="1">
                  <c:v>0.22857142857142848</c:v>
                </c:pt>
                <c:pt idx="2">
                  <c:v>0.23414634146341454</c:v>
                </c:pt>
                <c:pt idx="3">
                  <c:v>0.3628691983122363</c:v>
                </c:pt>
                <c:pt idx="4">
                  <c:v>0.39267015706806285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93-4532-9225-261A8C66CDD2}"/>
            </c:ext>
          </c:extLst>
        </c:ser>
        <c:ser>
          <c:idx val="3"/>
          <c:order val="3"/>
          <c:tx>
            <c:v>HB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0453836522516274"/>
                  <c:y val="1.692500772425635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Sheet1!$D$21:$D$25</c:f>
              <c:numCache>
                <c:formatCode>General</c:formatCode>
                <c:ptCount val="5"/>
                <c:pt idx="0">
                  <c:v>0</c:v>
                </c:pt>
                <c:pt idx="1">
                  <c:v>4.0000000000000001E-3</c:v>
                </c:pt>
                <c:pt idx="2">
                  <c:v>5.0000000000000001E-3</c:v>
                </c:pt>
                <c:pt idx="3">
                  <c:v>6.6666666666666671E-3</c:v>
                </c:pt>
                <c:pt idx="4">
                  <c:v>0.01</c:v>
                </c:pt>
              </c:numCache>
            </c:numRef>
          </c:xVal>
          <c:yVal>
            <c:numRef>
              <c:f>Sheet1!$R$21:$R$25</c:f>
              <c:numCache>
                <c:formatCode>General</c:formatCode>
                <c:ptCount val="5"/>
                <c:pt idx="0">
                  <c:v>0</c:v>
                </c:pt>
                <c:pt idx="1">
                  <c:v>0.14324324324324331</c:v>
                </c:pt>
                <c:pt idx="2">
                  <c:v>0.15099715099715094</c:v>
                </c:pt>
                <c:pt idx="3">
                  <c:v>0.16184971098265899</c:v>
                </c:pt>
                <c:pt idx="4">
                  <c:v>0.20059880239520958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93-4532-9225-261A8C66C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181008"/>
        <c:axId val="1174181968"/>
      </c:scatterChart>
      <c:valAx>
        <c:axId val="117418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ε</a:t>
                </a: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(Deformation)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181968"/>
        <c:crosses val="autoZero"/>
        <c:crossBetween val="midCat"/>
      </c:valAx>
      <c:valAx>
        <c:axId val="11741819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|ΔR|/ R0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181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chemeClr val="accent6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9683</xdr:colOff>
      <xdr:row>29</xdr:row>
      <xdr:rowOff>14867</xdr:rowOff>
    </xdr:from>
    <xdr:to>
      <xdr:col>12</xdr:col>
      <xdr:colOff>250261</xdr:colOff>
      <xdr:row>47</xdr:row>
      <xdr:rowOff>33226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6D78900-252A-B7E7-CAE0-4FF2F4ABC6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465632</xdr:colOff>
      <xdr:row>29</xdr:row>
      <xdr:rowOff>519</xdr:rowOff>
    </xdr:from>
    <xdr:to>
      <xdr:col>25</xdr:col>
      <xdr:colOff>443959</xdr:colOff>
      <xdr:row>47</xdr:row>
      <xdr:rowOff>26383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F246426-531C-1A3F-B29C-2EC05FC557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4352-584F-4689-8EB2-85A85752C7CE}">
  <dimension ref="A3:W29"/>
  <sheetViews>
    <sheetView tabSelected="1" zoomScale="105" workbookViewId="0">
      <selection activeCell="S15" sqref="S15"/>
    </sheetView>
  </sheetViews>
  <sheetFormatPr defaultRowHeight="15" x14ac:dyDescent="0.25"/>
  <cols>
    <col min="6" max="6" width="15.140625" customWidth="1"/>
  </cols>
  <sheetData>
    <row r="3" spans="3:23" ht="15.75" thickBot="1" x14ac:dyDescent="0.3"/>
    <row r="4" spans="3:23" ht="15.75" thickBot="1" x14ac:dyDescent="0.3">
      <c r="C4" s="1"/>
      <c r="D4" s="1"/>
      <c r="G4" s="12" t="s">
        <v>10</v>
      </c>
      <c r="H4" s="12"/>
      <c r="I4" s="12"/>
      <c r="J4" s="12" t="s">
        <v>12</v>
      </c>
      <c r="K4" s="12"/>
      <c r="L4" s="12"/>
      <c r="M4" s="12" t="s">
        <v>14</v>
      </c>
      <c r="N4" s="12"/>
      <c r="O4" s="12"/>
      <c r="P4" s="12" t="s">
        <v>15</v>
      </c>
      <c r="Q4" s="12"/>
      <c r="R4" s="12"/>
      <c r="S4" s="12" t="s">
        <v>16</v>
      </c>
      <c r="T4" s="12"/>
      <c r="U4" s="12"/>
    </row>
    <row r="5" spans="3:23" ht="15.75" thickBot="1" x14ac:dyDescent="0.3">
      <c r="C5" s="13" t="s">
        <v>3</v>
      </c>
      <c r="D5" s="13" t="s">
        <v>4</v>
      </c>
      <c r="G5" s="13" t="s">
        <v>0</v>
      </c>
      <c r="H5" s="13" t="s">
        <v>1</v>
      </c>
      <c r="I5" s="13" t="s">
        <v>2</v>
      </c>
      <c r="J5" s="13" t="s">
        <v>0</v>
      </c>
      <c r="K5" s="13" t="s">
        <v>1</v>
      </c>
      <c r="L5" s="13" t="s">
        <v>2</v>
      </c>
      <c r="M5" s="13" t="s">
        <v>0</v>
      </c>
      <c r="N5" s="13" t="s">
        <v>1</v>
      </c>
      <c r="O5" s="13" t="s">
        <v>2</v>
      </c>
      <c r="P5" s="13" t="s">
        <v>0</v>
      </c>
      <c r="Q5" s="13" t="s">
        <v>1</v>
      </c>
      <c r="R5" s="13" t="s">
        <v>2</v>
      </c>
      <c r="S5" s="13" t="s">
        <v>0</v>
      </c>
      <c r="T5" s="13" t="s">
        <v>1</v>
      </c>
      <c r="U5" s="13" t="s">
        <v>2</v>
      </c>
      <c r="W5" s="13" t="s">
        <v>11</v>
      </c>
    </row>
    <row r="6" spans="3:23" ht="15.75" thickBot="1" x14ac:dyDescent="0.3">
      <c r="C6" s="3"/>
      <c r="D6" s="4">
        <v>0</v>
      </c>
      <c r="F6" s="19" t="s">
        <v>13</v>
      </c>
      <c r="G6" s="3"/>
      <c r="H6" s="10"/>
      <c r="I6" s="4">
        <v>0</v>
      </c>
      <c r="J6" s="3"/>
      <c r="K6" s="10"/>
      <c r="L6" s="4">
        <v>0</v>
      </c>
      <c r="M6" s="3"/>
      <c r="N6" s="10"/>
      <c r="O6" s="4">
        <v>0</v>
      </c>
      <c r="P6" s="3"/>
      <c r="Q6" s="10"/>
      <c r="R6" s="4">
        <v>0</v>
      </c>
      <c r="S6" s="3"/>
      <c r="T6" s="10"/>
      <c r="U6" s="4">
        <v>0</v>
      </c>
      <c r="W6" s="2">
        <v>0.02</v>
      </c>
    </row>
    <row r="7" spans="3:23" x14ac:dyDescent="0.25">
      <c r="C7" s="5">
        <v>5</v>
      </c>
      <c r="D7" s="6">
        <f>W6/C7</f>
        <v>4.0000000000000001E-3</v>
      </c>
      <c r="F7" s="20"/>
      <c r="G7" s="5">
        <v>3.1</v>
      </c>
      <c r="H7" s="11">
        <v>3.11</v>
      </c>
      <c r="I7" s="6">
        <f>ABS(G7-H7)/G7</f>
        <v>3.2258064516128343E-3</v>
      </c>
      <c r="J7" s="5">
        <v>3.35</v>
      </c>
      <c r="K7" s="11">
        <v>3.58</v>
      </c>
      <c r="L7" s="6">
        <f>ABS(J7-K7)/J7</f>
        <v>6.8656716417910435E-2</v>
      </c>
      <c r="M7" s="5">
        <v>3.61</v>
      </c>
      <c r="N7" s="11">
        <v>3.7</v>
      </c>
      <c r="O7" s="6">
        <f>ABS(M7-N7)/M7</f>
        <v>2.4930747922437758E-2</v>
      </c>
      <c r="P7" s="5">
        <v>1.06</v>
      </c>
      <c r="Q7" s="11">
        <v>1.3</v>
      </c>
      <c r="R7" s="6">
        <f>ABS(P7-Q7)/P7</f>
        <v>0.22641509433962262</v>
      </c>
      <c r="S7" s="5">
        <v>2.74</v>
      </c>
      <c r="T7" s="11">
        <v>2.8</v>
      </c>
      <c r="U7" s="6">
        <f>ABS(S7-T7)/S7</f>
        <v>2.1897810218977957E-2</v>
      </c>
    </row>
    <row r="8" spans="3:23" x14ac:dyDescent="0.25">
      <c r="C8" s="5">
        <v>4</v>
      </c>
      <c r="D8" s="6">
        <f>W6/4</f>
        <v>5.0000000000000001E-3</v>
      </c>
      <c r="F8" s="20"/>
      <c r="G8" s="5">
        <v>3.1</v>
      </c>
      <c r="H8" s="11">
        <v>3.25</v>
      </c>
      <c r="I8" s="6">
        <f t="shared" ref="I8:I10" si="0">ABS(G8-H8)/G8</f>
        <v>4.8387096774193519E-2</v>
      </c>
      <c r="J8" s="5">
        <v>3.22</v>
      </c>
      <c r="K8" s="11">
        <v>3.63</v>
      </c>
      <c r="L8" s="6">
        <f t="shared" ref="L8:L10" si="1">ABS(J8-K8)/J8</f>
        <v>0.12732919254658376</v>
      </c>
      <c r="M8" s="5">
        <v>3.33</v>
      </c>
      <c r="N8" s="11">
        <v>3.59</v>
      </c>
      <c r="O8" s="6">
        <f t="shared" ref="O8:O10" si="2">ABS(M8-N8)/M8</f>
        <v>7.8078078078078011E-2</v>
      </c>
      <c r="P8" s="5">
        <v>0.9</v>
      </c>
      <c r="Q8" s="11">
        <v>1.28</v>
      </c>
      <c r="R8" s="6">
        <f t="shared" ref="R8:R10" si="3">ABS(P8-Q8)/P8</f>
        <v>0.42222222222222222</v>
      </c>
      <c r="S8" s="5">
        <v>2.57</v>
      </c>
      <c r="T8" s="11">
        <v>2.88</v>
      </c>
      <c r="U8" s="6">
        <f>ABS(S8-T8)/S8</f>
        <v>0.12062256809338524</v>
      </c>
    </row>
    <row r="9" spans="3:23" x14ac:dyDescent="0.25">
      <c r="C9" s="5">
        <v>3</v>
      </c>
      <c r="D9" s="6">
        <f>W6/C9</f>
        <v>6.6666666666666671E-3</v>
      </c>
      <c r="F9" s="20"/>
      <c r="G9" s="5">
        <v>3.1</v>
      </c>
      <c r="H9" s="11">
        <v>3.35</v>
      </c>
      <c r="I9" s="6">
        <f t="shared" si="0"/>
        <v>8.0645161290322578E-2</v>
      </c>
      <c r="J9" s="5">
        <v>3.22</v>
      </c>
      <c r="K9" s="11">
        <v>3.84</v>
      </c>
      <c r="L9" s="6">
        <f t="shared" si="1"/>
        <v>0.19254658385093157</v>
      </c>
      <c r="M9" s="5">
        <v>3.3</v>
      </c>
      <c r="N9" s="11">
        <v>3.51</v>
      </c>
      <c r="O9" s="6">
        <f t="shared" si="2"/>
        <v>6.363636363636363E-2</v>
      </c>
      <c r="P9" s="5">
        <v>0.93</v>
      </c>
      <c r="Q9" s="11">
        <v>1.35</v>
      </c>
      <c r="R9" s="6">
        <f t="shared" si="3"/>
        <v>0.45161290322580649</v>
      </c>
      <c r="S9" s="5">
        <v>2.4300000000000002</v>
      </c>
      <c r="T9" s="11">
        <v>2.76</v>
      </c>
      <c r="U9" s="6">
        <f>ABS(S9-T9)/S9</f>
        <v>0.1358024691358023</v>
      </c>
    </row>
    <row r="10" spans="3:23" ht="15.75" thickBot="1" x14ac:dyDescent="0.3">
      <c r="C10" s="7">
        <v>2</v>
      </c>
      <c r="D10" s="8">
        <f>W6/C10</f>
        <v>0.01</v>
      </c>
      <c r="F10" s="21"/>
      <c r="G10" s="7">
        <v>3.1</v>
      </c>
      <c r="H10" s="1">
        <v>3.41</v>
      </c>
      <c r="I10" s="8">
        <f t="shared" si="0"/>
        <v>0.10000000000000002</v>
      </c>
      <c r="J10" s="7">
        <v>2.83</v>
      </c>
      <c r="K10" s="1">
        <v>3.54</v>
      </c>
      <c r="L10" s="8">
        <f t="shared" si="1"/>
        <v>0.25088339222614842</v>
      </c>
      <c r="M10" s="7">
        <v>3.15</v>
      </c>
      <c r="N10" s="1">
        <v>3.27</v>
      </c>
      <c r="O10" s="8">
        <f t="shared" si="2"/>
        <v>3.8095238095238133E-2</v>
      </c>
      <c r="P10" s="7">
        <v>0.72</v>
      </c>
      <c r="Q10" s="1">
        <v>1.08</v>
      </c>
      <c r="R10" s="8">
        <f t="shared" si="3"/>
        <v>0.50000000000000011</v>
      </c>
      <c r="S10" s="7">
        <v>2.38</v>
      </c>
      <c r="T10" s="1">
        <v>2.85</v>
      </c>
      <c r="U10" s="8">
        <f>ABS(S10-T10)/S10</f>
        <v>0.19747899159663876</v>
      </c>
    </row>
    <row r="11" spans="3:23" ht="15.75" thickBot="1" x14ac:dyDescent="0.3">
      <c r="G11" s="13" t="s">
        <v>6</v>
      </c>
      <c r="H11" s="14">
        <v>35</v>
      </c>
      <c r="J11" s="13" t="s">
        <v>6</v>
      </c>
      <c r="K11" s="14">
        <v>100</v>
      </c>
      <c r="M11" s="13" t="s">
        <v>6</v>
      </c>
      <c r="N11" s="14">
        <v>150</v>
      </c>
      <c r="O11" s="9"/>
      <c r="P11" s="13" t="s">
        <v>6</v>
      </c>
      <c r="Q11" s="14">
        <v>10</v>
      </c>
      <c r="S11" s="13" t="s">
        <v>6</v>
      </c>
      <c r="T11" s="14">
        <v>200</v>
      </c>
    </row>
    <row r="13" spans="3:23" x14ac:dyDescent="0.25">
      <c r="J13" s="9"/>
      <c r="K13" s="9"/>
      <c r="L13" s="9"/>
      <c r="M13" s="9"/>
      <c r="N13" s="9"/>
      <c r="O13" s="9"/>
    </row>
    <row r="14" spans="3:23" x14ac:dyDescent="0.25">
      <c r="J14" s="9"/>
      <c r="K14" s="9"/>
      <c r="L14" s="9"/>
      <c r="M14" s="9"/>
      <c r="N14" s="9"/>
      <c r="O14" s="9"/>
    </row>
    <row r="15" spans="3:23" x14ac:dyDescent="0.25">
      <c r="J15" s="9"/>
      <c r="K15" s="9"/>
      <c r="L15" s="9"/>
      <c r="M15" s="9"/>
      <c r="N15" s="9"/>
      <c r="O15" s="9"/>
    </row>
    <row r="16" spans="3:23" x14ac:dyDescent="0.25">
      <c r="J16" s="9"/>
      <c r="K16" s="9"/>
      <c r="L16" s="9"/>
      <c r="M16" s="9"/>
      <c r="N16" s="9"/>
      <c r="O16" s="9"/>
    </row>
    <row r="18" spans="1:23" ht="15.75" thickBot="1" x14ac:dyDescent="0.3"/>
    <row r="19" spans="1:23" ht="15.75" thickBot="1" x14ac:dyDescent="0.3">
      <c r="C19" s="1"/>
      <c r="D19" s="1"/>
      <c r="G19" s="12" t="s">
        <v>7</v>
      </c>
      <c r="H19" s="12"/>
      <c r="I19" s="12"/>
      <c r="J19" s="12" t="s">
        <v>8</v>
      </c>
      <c r="K19" s="12"/>
      <c r="L19" s="12"/>
      <c r="M19" s="12" t="s">
        <v>9</v>
      </c>
      <c r="N19" s="12"/>
      <c r="O19" s="12"/>
      <c r="P19" s="12" t="s">
        <v>5</v>
      </c>
      <c r="Q19" s="12"/>
      <c r="R19" s="12"/>
      <c r="S19" s="18"/>
      <c r="T19" s="18"/>
      <c r="U19" s="18"/>
    </row>
    <row r="20" spans="1:23" ht="15.75" thickBot="1" x14ac:dyDescent="0.3">
      <c r="C20" s="13" t="s">
        <v>3</v>
      </c>
      <c r="D20" s="13" t="s">
        <v>4</v>
      </c>
      <c r="G20" s="13" t="s">
        <v>0</v>
      </c>
      <c r="H20" s="13" t="s">
        <v>1</v>
      </c>
      <c r="I20" s="13" t="s">
        <v>2</v>
      </c>
      <c r="J20" s="13" t="s">
        <v>0</v>
      </c>
      <c r="K20" s="13" t="s">
        <v>1</v>
      </c>
      <c r="L20" s="13" t="s">
        <v>2</v>
      </c>
      <c r="M20" s="13" t="s">
        <v>0</v>
      </c>
      <c r="N20" s="13" t="s">
        <v>1</v>
      </c>
      <c r="O20" s="13" t="s">
        <v>2</v>
      </c>
      <c r="P20" s="13" t="s">
        <v>0</v>
      </c>
      <c r="Q20" s="13" t="s">
        <v>1</v>
      </c>
      <c r="R20" s="13" t="s">
        <v>2</v>
      </c>
      <c r="S20" s="16"/>
      <c r="T20" s="16"/>
      <c r="U20" s="16"/>
      <c r="W20" s="13" t="s">
        <v>11</v>
      </c>
    </row>
    <row r="21" spans="1:23" ht="15.75" thickBot="1" x14ac:dyDescent="0.3">
      <c r="C21" s="3"/>
      <c r="D21" s="4">
        <v>0</v>
      </c>
      <c r="F21" s="22" t="s">
        <v>17</v>
      </c>
      <c r="G21" s="3"/>
      <c r="H21" s="10"/>
      <c r="I21" s="4">
        <v>0</v>
      </c>
      <c r="J21" s="3"/>
      <c r="K21" s="10"/>
      <c r="L21" s="4">
        <v>0</v>
      </c>
      <c r="M21" s="3"/>
      <c r="N21" s="10"/>
      <c r="O21" s="4">
        <v>0</v>
      </c>
      <c r="P21" s="3"/>
      <c r="Q21" s="10"/>
      <c r="R21" s="4">
        <v>0</v>
      </c>
      <c r="S21" s="17"/>
      <c r="T21" s="17"/>
      <c r="U21" s="17"/>
      <c r="W21" s="2">
        <v>0.02</v>
      </c>
    </row>
    <row r="22" spans="1:23" x14ac:dyDescent="0.25">
      <c r="C22" s="5">
        <v>5</v>
      </c>
      <c r="D22" s="6">
        <f>$W$21/C22</f>
        <v>4.0000000000000001E-3</v>
      </c>
      <c r="F22" s="23"/>
      <c r="G22" s="5">
        <v>4.51</v>
      </c>
      <c r="H22" s="11">
        <v>4.0999999999999996</v>
      </c>
      <c r="I22" s="6">
        <f>ABS(G22-H22)/G22</f>
        <v>9.0909090909090939E-2</v>
      </c>
      <c r="J22" s="5">
        <v>3.71</v>
      </c>
      <c r="K22" s="11">
        <v>3.24</v>
      </c>
      <c r="L22" s="6">
        <f>ABS(J22-K22)/J22</f>
        <v>0.12668463611859831</v>
      </c>
      <c r="M22" s="5">
        <v>2.8</v>
      </c>
      <c r="N22" s="11">
        <v>2.16</v>
      </c>
      <c r="O22" s="6">
        <f>ABS(M22-N22)/M22</f>
        <v>0.22857142857142848</v>
      </c>
      <c r="P22" s="5">
        <v>3.7</v>
      </c>
      <c r="Q22" s="11">
        <v>3.17</v>
      </c>
      <c r="R22" s="6">
        <f>ABS(P22-Q22)/P22</f>
        <v>0.14324324324324331</v>
      </c>
      <c r="S22" s="17"/>
      <c r="T22" s="17"/>
      <c r="U22" s="17"/>
    </row>
    <row r="23" spans="1:23" x14ac:dyDescent="0.25">
      <c r="C23" s="5">
        <v>4</v>
      </c>
      <c r="D23" s="6">
        <f t="shared" ref="D23:D25" si="4">$W$21/C23</f>
        <v>5.0000000000000001E-3</v>
      </c>
      <c r="F23" s="23"/>
      <c r="G23" s="5">
        <v>4.37</v>
      </c>
      <c r="H23" s="11">
        <v>3.96</v>
      </c>
      <c r="I23" s="6">
        <f t="shared" ref="I23:I26" si="5">ABS(G23-H23)/G23</f>
        <v>9.3821510297482869E-2</v>
      </c>
      <c r="J23" s="5">
        <v>3.53</v>
      </c>
      <c r="K23" s="11">
        <v>3.01</v>
      </c>
      <c r="L23" s="6">
        <f t="shared" ref="L23:L26" si="6">ABS(J23-K23)/J23</f>
        <v>0.1473087818696884</v>
      </c>
      <c r="M23" s="5">
        <v>2.0499999999999998</v>
      </c>
      <c r="N23" s="11">
        <v>1.57</v>
      </c>
      <c r="O23" s="6">
        <f t="shared" ref="O23:O26" si="7">ABS(M23-N23)/M23</f>
        <v>0.23414634146341454</v>
      </c>
      <c r="P23" s="5">
        <v>3.51</v>
      </c>
      <c r="Q23" s="11">
        <v>2.98</v>
      </c>
      <c r="R23" s="6">
        <f t="shared" ref="R23:R26" si="8">ABS(P23-Q23)/P23</f>
        <v>0.15099715099715094</v>
      </c>
      <c r="S23" s="17"/>
      <c r="T23" s="17"/>
      <c r="U23" s="17"/>
    </row>
    <row r="24" spans="1:23" x14ac:dyDescent="0.25">
      <c r="C24" s="5">
        <v>3</v>
      </c>
      <c r="D24" s="6">
        <f t="shared" si="4"/>
        <v>6.6666666666666671E-3</v>
      </c>
      <c r="F24" s="23"/>
      <c r="G24" s="5">
        <v>3.74</v>
      </c>
      <c r="H24" s="11">
        <v>3.34</v>
      </c>
      <c r="I24" s="6">
        <f t="shared" si="5"/>
        <v>0.10695187165775411</v>
      </c>
      <c r="J24" s="5">
        <v>3.33</v>
      </c>
      <c r="K24" s="11">
        <v>2.54</v>
      </c>
      <c r="L24" s="6">
        <f t="shared" si="6"/>
        <v>0.23723723723723725</v>
      </c>
      <c r="M24" s="5">
        <v>2.37</v>
      </c>
      <c r="N24" s="11">
        <v>1.51</v>
      </c>
      <c r="O24" s="6">
        <f t="shared" si="7"/>
        <v>0.3628691983122363</v>
      </c>
      <c r="P24" s="5">
        <v>3.46</v>
      </c>
      <c r="Q24" s="11">
        <v>2.9</v>
      </c>
      <c r="R24" s="6">
        <f t="shared" si="8"/>
        <v>0.16184971098265899</v>
      </c>
      <c r="S24" s="17"/>
      <c r="T24" s="17"/>
      <c r="U24" s="17"/>
    </row>
    <row r="25" spans="1:23" ht="15.75" thickBot="1" x14ac:dyDescent="0.3">
      <c r="C25" s="7">
        <v>2</v>
      </c>
      <c r="D25" s="8">
        <f t="shared" si="4"/>
        <v>0.01</v>
      </c>
      <c r="F25" s="24"/>
      <c r="G25" s="7">
        <v>3.67</v>
      </c>
      <c r="H25" s="1">
        <v>3.1</v>
      </c>
      <c r="I25" s="8">
        <f t="shared" si="5"/>
        <v>0.15531335149863756</v>
      </c>
      <c r="J25" s="7">
        <v>2.71</v>
      </c>
      <c r="K25" s="1">
        <v>1.9</v>
      </c>
      <c r="L25" s="8">
        <f t="shared" si="6"/>
        <v>0.2988929889298893</v>
      </c>
      <c r="M25" s="7">
        <v>1.91</v>
      </c>
      <c r="N25" s="1">
        <v>1.1599999999999999</v>
      </c>
      <c r="O25" s="8">
        <f t="shared" si="7"/>
        <v>0.39267015706806285</v>
      </c>
      <c r="P25" s="7">
        <v>3.34</v>
      </c>
      <c r="Q25" s="1">
        <v>2.67</v>
      </c>
      <c r="R25" s="8">
        <f t="shared" si="8"/>
        <v>0.20059880239520958</v>
      </c>
      <c r="S25" s="17"/>
      <c r="T25" s="17"/>
      <c r="U25" s="17"/>
    </row>
    <row r="26" spans="1:23" ht="15.75" thickBot="1" x14ac:dyDescent="0.3">
      <c r="G26" s="13" t="s">
        <v>6</v>
      </c>
      <c r="H26" s="14">
        <v>250</v>
      </c>
      <c r="J26" s="13" t="s">
        <v>6</v>
      </c>
      <c r="K26" s="14">
        <v>35</v>
      </c>
      <c r="M26" s="13" t="s">
        <v>6</v>
      </c>
      <c r="N26" s="14">
        <v>20</v>
      </c>
      <c r="O26" s="9"/>
      <c r="P26" s="13" t="s">
        <v>6</v>
      </c>
      <c r="Q26" s="14">
        <v>100</v>
      </c>
      <c r="S26" s="16"/>
      <c r="T26" s="15"/>
      <c r="U26" s="17"/>
    </row>
    <row r="27" spans="1:23" x14ac:dyDescent="0.25">
      <c r="S27" s="17"/>
      <c r="T27" s="17"/>
      <c r="U27" s="17"/>
    </row>
    <row r="28" spans="1:23" x14ac:dyDescent="0.25">
      <c r="A28" s="11"/>
      <c r="B28" s="11"/>
    </row>
    <row r="29" spans="1:23" x14ac:dyDescent="0.25">
      <c r="A29" s="11"/>
      <c r="B29" s="11"/>
    </row>
  </sheetData>
  <mergeCells count="11">
    <mergeCell ref="F21:F25"/>
    <mergeCell ref="S4:U4"/>
    <mergeCell ref="G19:I19"/>
    <mergeCell ref="J19:L19"/>
    <mergeCell ref="M19:O19"/>
    <mergeCell ref="P19:R19"/>
    <mergeCell ref="F6:F10"/>
    <mergeCell ref="G4:I4"/>
    <mergeCell ref="J4:L4"/>
    <mergeCell ref="M4:O4"/>
    <mergeCell ref="P4:R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Matheo Hahn</dc:creator>
  <cp:lastModifiedBy>Matheo Hahn</cp:lastModifiedBy>
  <dcterms:created xsi:type="dcterms:W3CDTF">2025-04-11T09:57:36Z</dcterms:created>
  <dcterms:modified xsi:type="dcterms:W3CDTF">2025-05-24T16:07:49Z</dcterms:modified>
</cp:coreProperties>
</file>