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data" sheetId="1" r:id="rId4"/>
    <sheet state="visible" name="H" sheetId="2" r:id="rId5"/>
    <sheet state="visible" name="HB" sheetId="3" r:id="rId6"/>
    <sheet state="visible" name="B" sheetId="4" r:id="rId7"/>
    <sheet state="visible" name="2B" sheetId="5" r:id="rId8"/>
    <sheet state="visible" name="4B" sheetId="6" r:id="rId9"/>
  </sheets>
  <definedNames/>
  <calcPr/>
</workbook>
</file>

<file path=xl/sharedStrings.xml><?xml version="1.0" encoding="utf-8"?>
<sst xmlns="http://schemas.openxmlformats.org/spreadsheetml/2006/main" count="61" uniqueCount="8">
  <si>
    <t>sensor's surface (cm²)</t>
  </si>
  <si>
    <t>Inward deflection</t>
  </si>
  <si>
    <t>Radius (mm)</t>
  </si>
  <si>
    <t>Deflection (mm)</t>
  </si>
  <si>
    <t>Resistance (MOhm)</t>
  </si>
  <si>
    <t>delta R/R_0</t>
  </si>
  <si>
    <t>inf</t>
  </si>
  <si>
    <t>Outward deflection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</si>
</sst>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3" fontId="2" numFmtId="4" xfId="0" applyAlignment="1" applyBorder="1" applyFill="1" applyFont="1" applyNumberFormat="1">
      <alignment horizontal="center" vertical="center"/>
    </xf>
    <xf borderId="1" fillId="4" fontId="2" numFmtId="4" xfId="0" applyAlignment="1" applyBorder="1" applyFill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4" numFmtId="4" xfId="0" applyFont="1" applyNumberFormat="1"/>
    <xf borderId="0" fillId="0" fontId="2" numFmtId="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</c:v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4472C4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H!$B$3:$B$8</c:f>
            </c:strRef>
          </c:cat>
          <c:val>
            <c:numRef>
              <c:f>H!$D$3:$D$8</c:f>
              <c:numCache/>
            </c:numRef>
          </c:val>
          <c:smooth val="0"/>
        </c:ser>
        <c:ser>
          <c:idx val="1"/>
          <c:order val="1"/>
          <c:tx>
            <c:v>HB</c:v>
          </c:tx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19050">
                <a:solidFill>
                  <a:srgbClr val="ED7D31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H!$B$3:$B$8</c:f>
            </c:strRef>
          </c:cat>
          <c:val>
            <c:numRef>
              <c:f>HB!$D$3:$D$8</c:f>
              <c:numCache/>
            </c:numRef>
          </c:val>
          <c:smooth val="0"/>
        </c:ser>
        <c:ser>
          <c:idx val="2"/>
          <c:order val="2"/>
          <c:tx>
            <c:v>B</c:v>
          </c:tx>
          <c:spPr>
            <a:ln cmpd="sng" w="19050">
              <a:solidFill>
                <a:srgbClr val="9900FF"/>
              </a:solidFill>
            </a:ln>
          </c:spPr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H!$B$3:$B$8</c:f>
            </c:strRef>
          </c:cat>
          <c:val>
            <c:numRef>
              <c:f>B!$D$3:$D$8</c:f>
              <c:numCache/>
            </c:numRef>
          </c:val>
          <c:smooth val="0"/>
        </c:ser>
        <c:ser>
          <c:idx val="3"/>
          <c:order val="3"/>
          <c:tx>
            <c:v>2B</c:v>
          </c:tx>
          <c:spPr>
            <a:ln cmpd="sng" w="19050">
              <a:solidFill>
                <a:srgbClr val="FFC000"/>
              </a:solidFill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H!$B$3:$B$8</c:f>
            </c:strRef>
          </c:cat>
          <c:val>
            <c:numRef>
              <c:f>'2B'!$D$3:$D$8</c:f>
              <c:numCache/>
            </c:numRef>
          </c:val>
          <c:smooth val="0"/>
        </c:ser>
        <c:ser>
          <c:idx val="4"/>
          <c:order val="4"/>
          <c:tx>
            <c:v>4B</c:v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2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H!$B$3:$B$8</c:f>
            </c:strRef>
          </c:cat>
          <c:val>
            <c:numRef>
              <c:f>'4B'!$D$3:$D$8</c:f>
              <c:numCache/>
            </c:numRef>
          </c:val>
          <c:smooth val="0"/>
        </c:ser>
        <c:axId val="1886366273"/>
        <c:axId val="1240077186"/>
      </c:lineChart>
      <c:catAx>
        <c:axId val="188636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240077186"/>
      </c:catAx>
      <c:valAx>
        <c:axId val="1240077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Delta R/R_0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8863662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'2B'!$B$18:$B$25</c:f>
            </c:strRef>
          </c:cat>
          <c:val>
            <c:numRef>
              <c:f>'2B'!$D$18:$D$25</c:f>
              <c:numCache/>
            </c:numRef>
          </c:val>
          <c:smooth val="0"/>
        </c:ser>
        <c:axId val="730210189"/>
        <c:axId val="372252153"/>
      </c:lineChart>
      <c:catAx>
        <c:axId val="730210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252153"/>
      </c:catAx>
      <c:valAx>
        <c:axId val="372252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210189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'4B'!$B$3:$B$10</c:f>
            </c:strRef>
          </c:cat>
          <c:val>
            <c:numRef>
              <c:f>'4B'!$D$3:$D$10</c:f>
              <c:numCache/>
            </c:numRef>
          </c:val>
          <c:smooth val="0"/>
        </c:ser>
        <c:axId val="1611610292"/>
        <c:axId val="831019750"/>
      </c:lineChart>
      <c:catAx>
        <c:axId val="1611610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019750"/>
      </c:catAx>
      <c:valAx>
        <c:axId val="831019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610292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'4B'!$B$18:$B$25</c:f>
            </c:strRef>
          </c:cat>
          <c:val>
            <c:numRef>
              <c:f>'4B'!$D$18:$D$25</c:f>
              <c:numCache/>
            </c:numRef>
          </c:val>
          <c:smooth val="0"/>
        </c:ser>
        <c:axId val="643282573"/>
        <c:axId val="1132043142"/>
      </c:lineChart>
      <c:catAx>
        <c:axId val="64328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043142"/>
      </c:catAx>
      <c:valAx>
        <c:axId val="1132043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82573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H!$B$18:$B$23</c:f>
            </c:strRef>
          </c:cat>
          <c:val>
            <c:numRef>
              <c:f>H!$D$18:$D$23</c:f>
              <c:numCache/>
            </c:numRef>
          </c:val>
          <c:smooth val="0"/>
        </c:ser>
        <c:ser>
          <c:idx val="1"/>
          <c:order val="1"/>
          <c:tx>
            <c:v>HB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H!$B$18:$B$23</c:f>
            </c:strRef>
          </c:cat>
          <c:val>
            <c:numRef>
              <c:f>HB!$D$18:$D$23</c:f>
              <c:numCache/>
            </c:numRef>
          </c:val>
          <c:smooth val="0"/>
        </c:ser>
        <c:ser>
          <c:idx val="2"/>
          <c:order val="2"/>
          <c:tx>
            <c:v>B</c:v>
          </c:tx>
          <c:spPr>
            <a:ln cmpd="sng">
              <a:solidFill>
                <a:srgbClr val="9900FF"/>
              </a:solidFill>
            </a:ln>
          </c:spPr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H!$B$18:$B$23</c:f>
            </c:strRef>
          </c:cat>
          <c:val>
            <c:numRef>
              <c:f>B!$D$18:$D$23</c:f>
              <c:numCache/>
            </c:numRef>
          </c:val>
          <c:smooth val="0"/>
        </c:ser>
        <c:ser>
          <c:idx val="3"/>
          <c:order val="3"/>
          <c:tx>
            <c:v>2B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H!$B$18:$B$23</c:f>
            </c:strRef>
          </c:cat>
          <c:val>
            <c:numRef>
              <c:f>'2B'!$D$18:$D$23</c:f>
              <c:numCache/>
            </c:numRef>
          </c:val>
          <c:smooth val="0"/>
        </c:ser>
        <c:ser>
          <c:idx val="4"/>
          <c:order val="4"/>
          <c:tx>
            <c:v>4B</c:v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4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H!$B$18:$B$23</c:f>
            </c:strRef>
          </c:cat>
          <c:val>
            <c:numRef>
              <c:f>'4B'!$D$18:$D$23</c:f>
              <c:numCache/>
            </c:numRef>
          </c:val>
          <c:smooth val="0"/>
        </c:ser>
        <c:axId val="839780168"/>
        <c:axId val="24752586"/>
      </c:lineChart>
      <c:catAx>
        <c:axId val="83978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4752586"/>
      </c:catAx>
      <c:valAx>
        <c:axId val="2475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Delta R/R_0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8397801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H!$B$3:$B$10</c:f>
            </c:strRef>
          </c:cat>
          <c:val>
            <c:numRef>
              <c:f>H!$D$3:$D$10</c:f>
              <c:numCache/>
            </c:numRef>
          </c:val>
          <c:smooth val="0"/>
        </c:ser>
        <c:axId val="1882168739"/>
        <c:axId val="947998827"/>
      </c:lineChart>
      <c:catAx>
        <c:axId val="188216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998827"/>
      </c:catAx>
      <c:valAx>
        <c:axId val="94799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168739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H!$B$18:$B$25</c:f>
            </c:strRef>
          </c:cat>
          <c:val>
            <c:numRef>
              <c:f>H!$D$18:$D$25</c:f>
              <c:numCache/>
            </c:numRef>
          </c:val>
          <c:smooth val="0"/>
        </c:ser>
        <c:axId val="192532688"/>
        <c:axId val="775956270"/>
      </c:lineChart>
      <c:catAx>
        <c:axId val="1925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956270"/>
      </c:catAx>
      <c:valAx>
        <c:axId val="77595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2688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HB!$B$3:$B$10</c:f>
            </c:strRef>
          </c:cat>
          <c:val>
            <c:numRef>
              <c:f>HB!$D$3:$D$10</c:f>
              <c:numCache/>
            </c:numRef>
          </c:val>
          <c:smooth val="0"/>
        </c:ser>
        <c:axId val="815953803"/>
        <c:axId val="2060435983"/>
      </c:lineChart>
      <c:catAx>
        <c:axId val="81595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435983"/>
      </c:catAx>
      <c:valAx>
        <c:axId val="206043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953803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HB!$B$18:$B$25</c:f>
            </c:strRef>
          </c:cat>
          <c:val>
            <c:numRef>
              <c:f>HB!$D$18:$D$25</c:f>
              <c:numCache/>
            </c:numRef>
          </c:val>
          <c:smooth val="0"/>
        </c:ser>
        <c:axId val="1377653152"/>
        <c:axId val="1403867493"/>
      </c:lineChart>
      <c:catAx>
        <c:axId val="13776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867493"/>
      </c:catAx>
      <c:valAx>
        <c:axId val="140386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653152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B!$B$3:$B$10</c:f>
            </c:strRef>
          </c:cat>
          <c:val>
            <c:numRef>
              <c:f>B!$D$3:$D$10</c:f>
              <c:numCache/>
            </c:numRef>
          </c:val>
          <c:smooth val="0"/>
        </c:ser>
        <c:axId val="607457520"/>
        <c:axId val="738621711"/>
      </c:lineChart>
      <c:catAx>
        <c:axId val="6074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621711"/>
      </c:catAx>
      <c:valAx>
        <c:axId val="73862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457520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B!$B$18:$B$25</c:f>
            </c:strRef>
          </c:cat>
          <c:val>
            <c:numRef>
              <c:f>B!$D$18:$D$25</c:f>
              <c:numCache/>
            </c:numRef>
          </c:val>
          <c:smooth val="0"/>
        </c:ser>
        <c:axId val="2089956909"/>
        <c:axId val="122257477"/>
      </c:lineChart>
      <c:catAx>
        <c:axId val="2089956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57477"/>
      </c:catAx>
      <c:valAx>
        <c:axId val="122257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956909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'2B'!$B$3:$B$10</c:f>
            </c:strRef>
          </c:cat>
          <c:val>
            <c:numRef>
              <c:f>'2B'!$D$3:$D$10</c:f>
              <c:numCache/>
            </c:numRef>
          </c:val>
          <c:smooth val="0"/>
        </c:ser>
        <c:axId val="1001554917"/>
        <c:axId val="852685513"/>
      </c:lineChart>
      <c:catAx>
        <c:axId val="100155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685513"/>
      </c:catAx>
      <c:valAx>
        <c:axId val="852685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R/R_0 (in percent)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554917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4</xdr:row>
      <xdr:rowOff>47625</xdr:rowOff>
    </xdr:from>
    <xdr:ext cx="7000875" cy="43529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4</xdr:row>
      <xdr:rowOff>47625</xdr:rowOff>
    </xdr:from>
    <xdr:ext cx="7000875" cy="43529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104775</xdr:rowOff>
    </xdr:from>
    <xdr:ext cx="4229100" cy="26193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14</xdr:row>
      <xdr:rowOff>57150</xdr:rowOff>
    </xdr:from>
    <xdr:ext cx="4229100" cy="26193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5"/>
    <col customWidth="1" min="3" max="3" width="10.75"/>
    <col customWidth="1" min="4" max="26" width="9.38"/>
  </cols>
  <sheetData>
    <row r="2">
      <c r="B2" s="1" t="s">
        <v>0</v>
      </c>
      <c r="C2" s="2"/>
    </row>
    <row r="3">
      <c r="B3" s="3">
        <v>0.3552</v>
      </c>
      <c r="C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9">
        <v>20684.0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9">
        <v>15732.0</v>
      </c>
      <c r="D4" s="11">
        <f t="shared" si="1"/>
        <v>-23.9412106</v>
      </c>
    </row>
    <row r="5">
      <c r="A5" s="12">
        <f t="shared" ref="A5:A8" si="3">A4-($A$4-10)/6</f>
        <v>22.5</v>
      </c>
      <c r="B5" s="10">
        <f t="shared" si="2"/>
        <v>15.78666667</v>
      </c>
      <c r="C5" s="9">
        <v>14734.0</v>
      </c>
      <c r="D5" s="11">
        <f t="shared" si="1"/>
        <v>-28.76619609</v>
      </c>
    </row>
    <row r="6">
      <c r="A6" s="12">
        <f t="shared" si="3"/>
        <v>20</v>
      </c>
      <c r="B6" s="10">
        <f t="shared" si="2"/>
        <v>17.76</v>
      </c>
      <c r="C6" s="9">
        <v>12978.0</v>
      </c>
      <c r="D6" s="11">
        <f t="shared" si="1"/>
        <v>-37.25584993</v>
      </c>
    </row>
    <row r="7">
      <c r="A7" s="12">
        <f t="shared" si="3"/>
        <v>17.5</v>
      </c>
      <c r="B7" s="10">
        <f t="shared" si="2"/>
        <v>20.29714286</v>
      </c>
      <c r="C7" s="9">
        <v>11984.0</v>
      </c>
      <c r="D7" s="11">
        <f t="shared" si="1"/>
        <v>-42.06149681</v>
      </c>
    </row>
    <row r="8">
      <c r="A8" s="12">
        <f t="shared" si="3"/>
        <v>15</v>
      </c>
      <c r="B8" s="10">
        <f t="shared" si="2"/>
        <v>23.68</v>
      </c>
      <c r="C8" s="9">
        <v>10859.0</v>
      </c>
      <c r="D8" s="11">
        <f t="shared" si="1"/>
        <v>-47.50048347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9">
        <v>17237.0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9">
        <v>23584.0</v>
      </c>
      <c r="D19" s="11">
        <f t="shared" si="4"/>
        <v>36.82195278</v>
      </c>
    </row>
    <row r="20">
      <c r="A20" s="12">
        <f t="shared" ref="A20:A23" si="6">A19-($A$4-10)/6</f>
        <v>22.5</v>
      </c>
      <c r="B20" s="10">
        <f t="shared" si="5"/>
        <v>15.78666667</v>
      </c>
      <c r="C20" s="9">
        <v>25855.0</v>
      </c>
      <c r="D20" s="11">
        <f t="shared" si="4"/>
        <v>49.99709926</v>
      </c>
    </row>
    <row r="21" ht="15.75" customHeight="1">
      <c r="A21" s="12">
        <f t="shared" si="6"/>
        <v>20</v>
      </c>
      <c r="B21" s="10">
        <f t="shared" si="5"/>
        <v>17.76</v>
      </c>
      <c r="C21" s="9">
        <v>34474.0</v>
      </c>
      <c r="D21" s="11">
        <f t="shared" si="4"/>
        <v>100</v>
      </c>
    </row>
    <row r="22" ht="15.75" customHeight="1">
      <c r="A22" s="12">
        <f t="shared" si="6"/>
        <v>17.5</v>
      </c>
      <c r="B22" s="10">
        <f t="shared" si="5"/>
        <v>20.29714286</v>
      </c>
      <c r="C22" s="9">
        <v>35000.0</v>
      </c>
      <c r="D22" s="11">
        <f t="shared" si="4"/>
        <v>103.0515751</v>
      </c>
    </row>
    <row r="23" ht="15.75" customHeight="1">
      <c r="A23" s="12">
        <f t="shared" si="6"/>
        <v>15</v>
      </c>
      <c r="B23" s="10">
        <f t="shared" si="5"/>
        <v>23.68</v>
      </c>
      <c r="C23" s="9">
        <v>39000.0</v>
      </c>
      <c r="D23" s="11">
        <f t="shared" si="4"/>
        <v>126.2574694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9">
        <v>12927.0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9">
        <v>10500.0</v>
      </c>
      <c r="D4" s="11">
        <f t="shared" si="1"/>
        <v>-18.77465769</v>
      </c>
    </row>
    <row r="5">
      <c r="A5" s="12">
        <f t="shared" ref="A5:A8" si="3">A4-($A$4-10)/6</f>
        <v>22.5</v>
      </c>
      <c r="B5" s="10">
        <f t="shared" si="2"/>
        <v>15.78666667</v>
      </c>
      <c r="C5" s="9">
        <v>9600.0</v>
      </c>
      <c r="D5" s="11">
        <f t="shared" si="1"/>
        <v>-25.73682989</v>
      </c>
    </row>
    <row r="6">
      <c r="A6" s="12">
        <f t="shared" si="3"/>
        <v>20</v>
      </c>
      <c r="B6" s="10">
        <f t="shared" si="2"/>
        <v>17.76</v>
      </c>
      <c r="C6" s="9">
        <v>8706.0</v>
      </c>
      <c r="D6" s="11">
        <f t="shared" si="1"/>
        <v>-32.65258761</v>
      </c>
    </row>
    <row r="7">
      <c r="A7" s="12">
        <f t="shared" si="3"/>
        <v>17.5</v>
      </c>
      <c r="B7" s="10">
        <f t="shared" si="2"/>
        <v>20.29714286</v>
      </c>
      <c r="C7" s="9">
        <v>7806.0</v>
      </c>
      <c r="D7" s="11">
        <f t="shared" si="1"/>
        <v>-39.61475981</v>
      </c>
    </row>
    <row r="8">
      <c r="A8" s="12">
        <f t="shared" si="3"/>
        <v>15</v>
      </c>
      <c r="B8" s="10">
        <f t="shared" si="2"/>
        <v>23.68</v>
      </c>
      <c r="C8" s="9">
        <v>7407.0</v>
      </c>
      <c r="D8" s="11">
        <f t="shared" si="1"/>
        <v>-42.70132281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9">
        <v>10342.0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9">
        <v>14474.0</v>
      </c>
      <c r="D19" s="11">
        <f t="shared" si="4"/>
        <v>39.95358731</v>
      </c>
    </row>
    <row r="20">
      <c r="A20" s="12">
        <f t="shared" ref="A20:A23" si="6">A19-($A$4-10)/6</f>
        <v>22.5</v>
      </c>
      <c r="B20" s="10">
        <f t="shared" si="5"/>
        <v>15.78666667</v>
      </c>
      <c r="C20" s="9">
        <v>17584.0</v>
      </c>
      <c r="D20" s="11">
        <f t="shared" si="4"/>
        <v>70.0251402</v>
      </c>
    </row>
    <row r="21" ht="15.75" customHeight="1">
      <c r="A21" s="12">
        <f t="shared" si="6"/>
        <v>20</v>
      </c>
      <c r="B21" s="10">
        <f t="shared" si="5"/>
        <v>17.76</v>
      </c>
      <c r="C21" s="9">
        <v>25568.0</v>
      </c>
      <c r="D21" s="11">
        <f t="shared" si="4"/>
        <v>147.2249081</v>
      </c>
    </row>
    <row r="22" ht="15.75" customHeight="1">
      <c r="A22" s="12">
        <f t="shared" si="6"/>
        <v>17.5</v>
      </c>
      <c r="B22" s="10">
        <f t="shared" si="5"/>
        <v>20.29714286</v>
      </c>
      <c r="C22" s="9">
        <v>29747.0</v>
      </c>
      <c r="D22" s="11">
        <f t="shared" si="4"/>
        <v>187.632953</v>
      </c>
    </row>
    <row r="23" ht="15.75" customHeight="1">
      <c r="A23" s="12">
        <f t="shared" si="6"/>
        <v>15</v>
      </c>
      <c r="B23" s="10">
        <f t="shared" si="5"/>
        <v>23.68</v>
      </c>
      <c r="C23" s="9">
        <v>29845.0</v>
      </c>
      <c r="D23" s="11">
        <f t="shared" si="4"/>
        <v>188.5805453</v>
      </c>
    </row>
    <row r="24" ht="15.75" customHeight="1">
      <c r="A24" s="13"/>
      <c r="B24" s="13"/>
      <c r="C24" s="15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517.0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504.0</v>
      </c>
      <c r="D4" s="11">
        <f t="shared" si="1"/>
        <v>-2.51450677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494.0</v>
      </c>
      <c r="D5" s="11">
        <f t="shared" si="1"/>
        <v>-4.448742747</v>
      </c>
    </row>
    <row r="6">
      <c r="A6" s="12">
        <f t="shared" si="3"/>
        <v>20</v>
      </c>
      <c r="B6" s="10">
        <f t="shared" si="2"/>
        <v>17.76</v>
      </c>
      <c r="C6" s="16">
        <v>467.0</v>
      </c>
      <c r="D6" s="11">
        <f t="shared" si="1"/>
        <v>-9.671179884</v>
      </c>
    </row>
    <row r="7">
      <c r="A7" s="12">
        <f t="shared" si="3"/>
        <v>17.5</v>
      </c>
      <c r="B7" s="10">
        <f t="shared" si="2"/>
        <v>20.29714286</v>
      </c>
      <c r="C7" s="16">
        <v>451.0</v>
      </c>
      <c r="D7" s="11">
        <f t="shared" si="1"/>
        <v>-12.76595745</v>
      </c>
    </row>
    <row r="8">
      <c r="A8" s="12">
        <f t="shared" si="3"/>
        <v>15</v>
      </c>
      <c r="B8" s="10">
        <f t="shared" si="2"/>
        <v>23.68</v>
      </c>
      <c r="C8" s="16">
        <v>434.0</v>
      </c>
      <c r="D8" s="11">
        <f t="shared" si="1"/>
        <v>-16.05415861</v>
      </c>
    </row>
    <row r="9">
      <c r="A9" s="15"/>
      <c r="B9" s="13"/>
      <c r="C9" s="4"/>
      <c r="D9" s="13"/>
    </row>
    <row r="10">
      <c r="A10" s="15"/>
      <c r="B10" s="13"/>
      <c r="C10" s="4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1044.0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1161.0</v>
      </c>
      <c r="D19" s="11">
        <f t="shared" si="4"/>
        <v>11.20689655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1261.0</v>
      </c>
      <c r="D20" s="11">
        <f t="shared" si="4"/>
        <v>20.78544061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1309.0</v>
      </c>
      <c r="D21" s="11">
        <f t="shared" si="4"/>
        <v>25.38314176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1416.0</v>
      </c>
      <c r="D22" s="11">
        <f t="shared" si="4"/>
        <v>35.63218391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1495.0</v>
      </c>
      <c r="D23" s="11">
        <f t="shared" si="4"/>
        <v>43.19923372</v>
      </c>
    </row>
    <row r="24" ht="15.75" customHeight="1">
      <c r="A24" s="13"/>
      <c r="B24" s="13"/>
      <c r="C24" s="17"/>
      <c r="D24" s="13"/>
    </row>
    <row r="25" ht="15.75" customHeight="1">
      <c r="A25" s="13"/>
      <c r="B25" s="13"/>
      <c r="C25" s="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44.01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38.37</v>
      </c>
      <c r="D4" s="11">
        <f t="shared" si="1"/>
        <v>-12.81526926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36.7</v>
      </c>
      <c r="D5" s="11">
        <f t="shared" si="1"/>
        <v>-16.6098614</v>
      </c>
    </row>
    <row r="6">
      <c r="A6" s="12">
        <f t="shared" si="3"/>
        <v>20</v>
      </c>
      <c r="B6" s="10">
        <f t="shared" si="2"/>
        <v>17.76</v>
      </c>
      <c r="C6" s="16">
        <v>35.52</v>
      </c>
      <c r="D6" s="11">
        <f t="shared" si="1"/>
        <v>-19.29107021</v>
      </c>
    </row>
    <row r="7">
      <c r="A7" s="12">
        <f t="shared" si="3"/>
        <v>17.5</v>
      </c>
      <c r="B7" s="10">
        <f t="shared" si="2"/>
        <v>20.29714286</v>
      </c>
      <c r="C7" s="16">
        <v>32.83</v>
      </c>
      <c r="D7" s="11">
        <f t="shared" si="1"/>
        <v>-25.40331743</v>
      </c>
    </row>
    <row r="8">
      <c r="A8" s="12">
        <f t="shared" si="3"/>
        <v>15</v>
      </c>
      <c r="B8" s="10">
        <f t="shared" si="2"/>
        <v>23.68</v>
      </c>
      <c r="C8" s="16">
        <v>30.8</v>
      </c>
      <c r="D8" s="11">
        <f t="shared" si="1"/>
        <v>-30.01590548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45.57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60.34</v>
      </c>
      <c r="D19" s="11">
        <f t="shared" si="4"/>
        <v>32.41167435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64.71</v>
      </c>
      <c r="D20" s="11">
        <f t="shared" si="4"/>
        <v>42.00131666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69.77</v>
      </c>
      <c r="D21" s="11">
        <f t="shared" si="4"/>
        <v>53.10511301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74.5</v>
      </c>
      <c r="D22" s="11">
        <f t="shared" si="4"/>
        <v>63.48474874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79.9</v>
      </c>
      <c r="D23" s="11">
        <f t="shared" si="4"/>
        <v>75.33464999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3.38"/>
    <col customWidth="1" min="3" max="3" width="15.88"/>
    <col customWidth="1" min="4" max="4" width="10.0"/>
    <col customWidth="1" min="5" max="5" width="5.75"/>
    <col customWidth="1" min="6" max="6" width="10.0"/>
    <col customWidth="1" min="7" max="7" width="12.5"/>
    <col customWidth="1" min="8" max="8" width="15.5"/>
    <col customWidth="1" min="9" max="9" width="11.63"/>
    <col customWidth="1" min="10" max="26" width="9.38"/>
  </cols>
  <sheetData>
    <row r="1">
      <c r="A1" s="5" t="s">
        <v>1</v>
      </c>
      <c r="B1" s="6"/>
      <c r="C1" s="6"/>
      <c r="D1" s="7"/>
    </row>
    <row r="2">
      <c r="A2" s="1" t="s">
        <v>2</v>
      </c>
      <c r="B2" s="1" t="s">
        <v>3</v>
      </c>
      <c r="C2" s="8" t="s">
        <v>4</v>
      </c>
      <c r="D2" s="1" t="s">
        <v>5</v>
      </c>
    </row>
    <row r="3">
      <c r="A3" s="9" t="s">
        <v>6</v>
      </c>
      <c r="B3" s="10">
        <v>0.0</v>
      </c>
      <c r="C3" s="16">
        <v>17.05</v>
      </c>
      <c r="D3" s="11">
        <f t="shared" ref="D3:D8" si="1">((C3-$C$3)/$C$3)*100</f>
        <v>0</v>
      </c>
    </row>
    <row r="4">
      <c r="A4" s="12">
        <v>25.0</v>
      </c>
      <c r="B4" s="10">
        <f t="shared" ref="B4:B8" si="2">355.2/A4</f>
        <v>14.208</v>
      </c>
      <c r="C4" s="16">
        <v>15.88</v>
      </c>
      <c r="D4" s="11">
        <f t="shared" si="1"/>
        <v>-6.862170088</v>
      </c>
    </row>
    <row r="5">
      <c r="A5" s="12">
        <f t="shared" ref="A5:A8" si="3">A4-($A$4-10)/6</f>
        <v>22.5</v>
      </c>
      <c r="B5" s="10">
        <f t="shared" si="2"/>
        <v>15.78666667</v>
      </c>
      <c r="C5" s="16">
        <v>15.7</v>
      </c>
      <c r="D5" s="11">
        <f t="shared" si="1"/>
        <v>-7.917888563</v>
      </c>
    </row>
    <row r="6">
      <c r="A6" s="12">
        <f t="shared" si="3"/>
        <v>20</v>
      </c>
      <c r="B6" s="10">
        <f t="shared" si="2"/>
        <v>17.76</v>
      </c>
      <c r="C6" s="16">
        <v>15.35</v>
      </c>
      <c r="D6" s="11">
        <f t="shared" si="1"/>
        <v>-9.970674487</v>
      </c>
    </row>
    <row r="7">
      <c r="A7" s="12">
        <f t="shared" si="3"/>
        <v>17.5</v>
      </c>
      <c r="B7" s="10">
        <f t="shared" si="2"/>
        <v>20.29714286</v>
      </c>
      <c r="C7" s="16">
        <v>14.84</v>
      </c>
      <c r="D7" s="11">
        <f t="shared" si="1"/>
        <v>-12.96187683</v>
      </c>
    </row>
    <row r="8">
      <c r="A8" s="12">
        <f t="shared" si="3"/>
        <v>15</v>
      </c>
      <c r="B8" s="10">
        <f t="shared" si="2"/>
        <v>23.68</v>
      </c>
      <c r="C8" s="16">
        <v>14.28</v>
      </c>
      <c r="D8" s="11">
        <f t="shared" si="1"/>
        <v>-16.24633431</v>
      </c>
    </row>
    <row r="9">
      <c r="A9" s="13"/>
      <c r="B9" s="13"/>
      <c r="C9" s="13"/>
      <c r="D9" s="13"/>
    </row>
    <row r="10">
      <c r="A10" s="13"/>
      <c r="B10" s="13"/>
      <c r="C10" s="13"/>
      <c r="D10" s="13"/>
      <c r="H10" s="4"/>
      <c r="I10" s="4"/>
    </row>
    <row r="16">
      <c r="A16" s="5" t="s">
        <v>7</v>
      </c>
      <c r="B16" s="6"/>
      <c r="C16" s="6"/>
      <c r="D16" s="7"/>
    </row>
    <row r="17">
      <c r="A17" s="1" t="s">
        <v>2</v>
      </c>
      <c r="B17" s="1" t="s">
        <v>3</v>
      </c>
      <c r="C17" s="8" t="s">
        <v>4</v>
      </c>
      <c r="D17" s="1" t="s">
        <v>5</v>
      </c>
    </row>
    <row r="18">
      <c r="A18" s="9" t="s">
        <v>6</v>
      </c>
      <c r="B18" s="10">
        <v>0.0</v>
      </c>
      <c r="C18" s="16">
        <v>18.02</v>
      </c>
      <c r="D18" s="11">
        <f t="shared" ref="D18:D23" si="4">((C18-$C$18)/$C$18)*100</f>
        <v>0</v>
      </c>
    </row>
    <row r="19">
      <c r="A19" s="12">
        <v>25.0</v>
      </c>
      <c r="B19" s="10">
        <f t="shared" ref="B19:B23" si="5">355.2/A19</f>
        <v>14.208</v>
      </c>
      <c r="C19" s="16">
        <v>20.15</v>
      </c>
      <c r="D19" s="11">
        <f t="shared" si="4"/>
        <v>11.82019978</v>
      </c>
    </row>
    <row r="20">
      <c r="A20" s="12">
        <f t="shared" ref="A20:A23" si="6">A19-($A$4-10)/6</f>
        <v>22.5</v>
      </c>
      <c r="B20" s="10">
        <f t="shared" si="5"/>
        <v>15.78666667</v>
      </c>
      <c r="C20" s="16">
        <v>20.25</v>
      </c>
      <c r="D20" s="11">
        <f t="shared" si="4"/>
        <v>12.37513873</v>
      </c>
    </row>
    <row r="21" ht="15.75" customHeight="1">
      <c r="A21" s="12">
        <f t="shared" si="6"/>
        <v>20</v>
      </c>
      <c r="B21" s="10">
        <f t="shared" si="5"/>
        <v>17.76</v>
      </c>
      <c r="C21" s="16">
        <v>20.42</v>
      </c>
      <c r="D21" s="11">
        <f t="shared" si="4"/>
        <v>13.31853496</v>
      </c>
    </row>
    <row r="22" ht="15.75" customHeight="1">
      <c r="A22" s="12">
        <f t="shared" si="6"/>
        <v>17.5</v>
      </c>
      <c r="B22" s="10">
        <f t="shared" si="5"/>
        <v>20.29714286</v>
      </c>
      <c r="C22" s="16">
        <v>20.69</v>
      </c>
      <c r="D22" s="11">
        <f t="shared" si="4"/>
        <v>14.81687014</v>
      </c>
    </row>
    <row r="23" ht="15.75" customHeight="1">
      <c r="A23" s="12">
        <f t="shared" si="6"/>
        <v>15</v>
      </c>
      <c r="B23" s="10">
        <f t="shared" si="5"/>
        <v>23.68</v>
      </c>
      <c r="C23" s="16">
        <v>21.07</v>
      </c>
      <c r="D23" s="11">
        <f t="shared" si="4"/>
        <v>16.92563818</v>
      </c>
    </row>
    <row r="24" ht="15.75" customHeight="1">
      <c r="A24" s="13"/>
      <c r="B24" s="13"/>
      <c r="C24" s="13"/>
      <c r="D24" s="13"/>
    </row>
    <row r="25" ht="15.75" customHeight="1">
      <c r="A25" s="13"/>
      <c r="B25" s="13"/>
      <c r="C25" s="14"/>
      <c r="D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6:D16"/>
  </mergeCells>
  <printOptions/>
  <pageMargins bottom="0.75" footer="0.0" header="0.0" left="0.7" right="0.7" top="0.75"/>
  <pageSetup orientation="landscape"/>
  <drawing r:id="rId1"/>
</worksheet>
</file>