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U:\Documents\4A\CC_Seby_2021\Data Sheet\"/>
    </mc:Choice>
  </mc:AlternateContent>
  <xr:revisionPtr revIDLastSave="0" documentId="13_ncr:1_{D78F1A65-18EC-49E9-A8C7-19EEECE77B48}" xr6:coauthVersionLast="3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12B" sheetId="1" r:id="rId1"/>
    <sheet name="H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2" l="1"/>
  <c r="B10" i="2"/>
  <c r="E9" i="2"/>
  <c r="C9" i="2"/>
  <c r="B9" i="2"/>
  <c r="E6" i="2"/>
  <c r="B6" i="2"/>
  <c r="E5" i="2"/>
  <c r="C5" i="2"/>
  <c r="B5" i="2"/>
  <c r="E4" i="2"/>
  <c r="B4" i="2"/>
  <c r="C4" i="2" s="1"/>
  <c r="E3" i="2"/>
  <c r="B3" i="2"/>
  <c r="E2" i="2"/>
  <c r="B2" i="2"/>
  <c r="A2" i="2"/>
  <c r="C10" i="2" s="1"/>
  <c r="C3" i="2" l="1"/>
  <c r="C6" i="2"/>
  <c r="C4" i="1" l="1"/>
  <c r="E4" i="1"/>
  <c r="C9" i="1"/>
  <c r="C10" i="1"/>
  <c r="B10" i="1"/>
  <c r="B9" i="1"/>
  <c r="B5" i="1"/>
  <c r="C5" i="1"/>
  <c r="B6" i="1"/>
  <c r="C6" i="1"/>
  <c r="E2" i="1"/>
  <c r="C8" i="1"/>
  <c r="C7" i="1"/>
  <c r="C3" i="1"/>
  <c r="B8" i="1"/>
  <c r="B7" i="1"/>
  <c r="E5" i="1"/>
  <c r="E6" i="1"/>
  <c r="E7" i="1"/>
  <c r="E8" i="1"/>
  <c r="E9" i="1"/>
  <c r="E10" i="1"/>
  <c r="E3" i="1"/>
  <c r="B4" i="1"/>
  <c r="B3" i="1"/>
  <c r="B2" i="1" l="1"/>
  <c r="A2" i="1"/>
</calcChain>
</file>

<file path=xl/sharedStrings.xml><?xml version="1.0" encoding="utf-8"?>
<sst xmlns="http://schemas.openxmlformats.org/spreadsheetml/2006/main" count="12" uniqueCount="7">
  <si>
    <t>Épaisseur du papier (m)</t>
  </si>
  <si>
    <t>Rayon de Courbure (m)</t>
  </si>
  <si>
    <t>Déformation</t>
  </si>
  <si>
    <t>Résistance B (Mohms)</t>
  </si>
  <si>
    <t>∆Résistance B (Mohms)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</si>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</sst>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Caractéristique</a:t>
            </a:r>
            <a:r>
              <a:rPr lang="fr-FR" baseline="0"/>
              <a:t> de déformation du crayon 12B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542602476703835E-3"/>
                  <c:y val="0.268667223449070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'12B'!$C$2:$C$10</c:f>
              <c:numCache>
                <c:formatCode>General</c:formatCode>
                <c:ptCount val="9"/>
                <c:pt idx="0">
                  <c:v>0</c:v>
                </c:pt>
                <c:pt idx="1">
                  <c:v>5.9642147117296212E-3</c:v>
                </c:pt>
                <c:pt idx="2">
                  <c:v>-5.9642147117296212E-3</c:v>
                </c:pt>
                <c:pt idx="3">
                  <c:v>1.4778325123152707E-2</c:v>
                </c:pt>
                <c:pt idx="4">
                  <c:v>-1.4778325123152707E-2</c:v>
                </c:pt>
                <c:pt idx="5">
                  <c:v>8.4985835694050965E-3</c:v>
                </c:pt>
                <c:pt idx="6">
                  <c:v>-8.4985835694050965E-3</c:v>
                </c:pt>
                <c:pt idx="7">
                  <c:v>6.6225165562913899E-3</c:v>
                </c:pt>
                <c:pt idx="8">
                  <c:v>-6.6225165562913899E-3</c:v>
                </c:pt>
              </c:numCache>
            </c:numRef>
          </c:xVal>
          <c:yVal>
            <c:numRef>
              <c:f>'12B'!$E$2:$E$10</c:f>
              <c:numCache>
                <c:formatCode>General</c:formatCode>
                <c:ptCount val="9"/>
                <c:pt idx="0">
                  <c:v>1</c:v>
                </c:pt>
                <c:pt idx="1">
                  <c:v>1.0368421052631578</c:v>
                </c:pt>
                <c:pt idx="2">
                  <c:v>0.97368421052631582</c:v>
                </c:pt>
                <c:pt idx="3">
                  <c:v>1.1157894736842104</c:v>
                </c:pt>
                <c:pt idx="4">
                  <c:v>0.89473684210526316</c:v>
                </c:pt>
                <c:pt idx="5">
                  <c:v>1.0473684210526315</c:v>
                </c:pt>
                <c:pt idx="6">
                  <c:v>0.92105263157894735</c:v>
                </c:pt>
                <c:pt idx="7">
                  <c:v>1.0368421052631578</c:v>
                </c:pt>
                <c:pt idx="8">
                  <c:v>0.9631578947368421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7B-40C2-A428-EBB2FEF04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097103"/>
        <c:axId val="1786255343"/>
      </c:scatterChart>
      <c:valAx>
        <c:axId val="1787097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Déformation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6255343"/>
        <c:crosses val="autoZero"/>
        <c:crossBetween val="midCat"/>
      </c:valAx>
      <c:valAx>
        <c:axId val="1786255343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∆R/R0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7097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Caractéristique</a:t>
            </a:r>
            <a:r>
              <a:rPr lang="fr-FR" baseline="0"/>
              <a:t> de déformation du crayon HB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5712624157274459E-2"/>
                  <c:y val="0.284937159137752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HB!$C$2:$C$10</c:f>
              <c:numCache>
                <c:formatCode>General</c:formatCode>
                <c:ptCount val="9"/>
                <c:pt idx="0">
                  <c:v>0</c:v>
                </c:pt>
                <c:pt idx="1">
                  <c:v>5.9642147117296212E-3</c:v>
                </c:pt>
                <c:pt idx="2">
                  <c:v>-5.9642147117296212E-3</c:v>
                </c:pt>
                <c:pt idx="3">
                  <c:v>1.4778325123152707E-2</c:v>
                </c:pt>
                <c:pt idx="4">
                  <c:v>-1.4778325123152707E-2</c:v>
                </c:pt>
                <c:pt idx="7">
                  <c:v>6.6225165562913899E-3</c:v>
                </c:pt>
                <c:pt idx="8">
                  <c:v>-6.6225165562913899E-3</c:v>
                </c:pt>
              </c:numCache>
            </c:numRef>
          </c:xVal>
          <c:yVal>
            <c:numRef>
              <c:f>HB!$E$2:$E$10</c:f>
              <c:numCache>
                <c:formatCode>General</c:formatCode>
                <c:ptCount val="9"/>
                <c:pt idx="0">
                  <c:v>1</c:v>
                </c:pt>
                <c:pt idx="1">
                  <c:v>1.191747572815534</c:v>
                </c:pt>
                <c:pt idx="2">
                  <c:v>0.95388349514563098</c:v>
                </c:pt>
                <c:pt idx="3">
                  <c:v>1.2742718446601942</c:v>
                </c:pt>
                <c:pt idx="4">
                  <c:v>0.87378640776699024</c:v>
                </c:pt>
                <c:pt idx="7">
                  <c:v>1.1067961165048543</c:v>
                </c:pt>
                <c:pt idx="8">
                  <c:v>0.95873786407766981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85-4131-BA3C-4EAB8A5E1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097103"/>
        <c:axId val="1786255343"/>
      </c:scatterChart>
      <c:valAx>
        <c:axId val="1787097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Déformation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6255343"/>
        <c:crosses val="autoZero"/>
        <c:crossBetween val="midCat"/>
      </c:valAx>
      <c:valAx>
        <c:axId val="1786255343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∆R/R0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7097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971550</xdr:colOff>
      <xdr:row>11</xdr:row>
      <xdr:rowOff>128586</xdr:rowOff>
    </xdr:from>
    <xdr:to>
      <xdr:col>5</xdr:col>
      <xdr:colOff>361950</xdr:colOff>
      <xdr:row>33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0276937-A48B-44C6-BBB8-F3CEC8FF0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971549</xdr:colOff>
      <xdr:row>11</xdr:row>
      <xdr:rowOff>128586</xdr:rowOff>
    </xdr:from>
    <xdr:to>
      <xdr:col>7</xdr:col>
      <xdr:colOff>466724</xdr:colOff>
      <xdr:row>35</xdr:row>
      <xdr:rowOff>85725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7D1C2ED-AFEF-4460-BC08-BD9808F87E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H27" sqref="H27"/>
    </sheetView>
  </sheetViews>
  <sheetFormatPr baseColWidth="10" defaultColWidth="9.140625" defaultRowHeight="15" x14ac:dyDescent="0.25"/>
  <cols>
    <col min="1" max="1" width="22.140625" style="1" bestFit="1" customWidth="1"/>
    <col min="2" max="2" width="21.7109375" style="1" bestFit="1" customWidth="1"/>
    <col min="3" max="3" width="12.28515625" style="1" bestFit="1" customWidth="1"/>
    <col min="4" max="4" width="20.5703125" style="1" bestFit="1" customWidth="1"/>
    <col min="5" max="5" width="21.85546875" style="1" bestFit="1" customWidth="1"/>
    <col min="6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f>0.3/1000</f>
        <v>2.9999999999999997E-4</v>
      </c>
      <c r="B2" s="1">
        <f>1.79E+307</f>
        <v>1.7900000000000001E+307</v>
      </c>
      <c r="C2" s="1">
        <v>0</v>
      </c>
      <c r="D2" s="1">
        <v>19</v>
      </c>
      <c r="E2" s="1">
        <f>$D$2/D2</f>
        <v>1</v>
      </c>
      <c r="F2" s="1">
        <v>18.8</v>
      </c>
      <c r="G2" s="1">
        <v>19.5</v>
      </c>
    </row>
    <row r="3" spans="1:7" x14ac:dyDescent="0.25">
      <c r="B3" s="1">
        <f>2.5/100</f>
        <v>2.5000000000000001E-2</v>
      </c>
      <c r="C3" s="1">
        <f>$A$2/(2*B3+$A$2)</f>
        <v>5.9642147117296212E-3</v>
      </c>
      <c r="D3" s="1">
        <v>19.7</v>
      </c>
      <c r="E3" s="1">
        <f>D3/$D$2</f>
        <v>1.0368421052631578</v>
      </c>
      <c r="F3" s="1">
        <v>21.3</v>
      </c>
      <c r="G3" s="1">
        <v>21.6</v>
      </c>
    </row>
    <row r="4" spans="1:7" x14ac:dyDescent="0.25">
      <c r="B4" s="1">
        <f>2.5/100</f>
        <v>2.5000000000000001E-2</v>
      </c>
      <c r="C4" s="1">
        <f>-$A$2/(2*B4+$A$2)</f>
        <v>-5.9642147117296212E-3</v>
      </c>
      <c r="D4" s="1">
        <v>18.5</v>
      </c>
      <c r="E4" s="1">
        <f t="shared" ref="E4:E25" si="0">D4/$D$2</f>
        <v>0.97368421052631582</v>
      </c>
    </row>
    <row r="5" spans="1:7" x14ac:dyDescent="0.25">
      <c r="B5" s="1">
        <f>1/100</f>
        <v>0.01</v>
      </c>
      <c r="C5" s="1">
        <f t="shared" ref="C4:C8" si="1">$A$2/(2*B5+$A$2)</f>
        <v>1.4778325123152707E-2</v>
      </c>
      <c r="D5" s="1">
        <v>21.2</v>
      </c>
      <c r="E5" s="1">
        <f t="shared" si="0"/>
        <v>1.1157894736842104</v>
      </c>
    </row>
    <row r="6" spans="1:7" x14ac:dyDescent="0.25">
      <c r="B6" s="1">
        <f>1/100</f>
        <v>0.01</v>
      </c>
      <c r="C6" s="1">
        <f>-$A$2/(2*B6+$A$2)</f>
        <v>-1.4778325123152707E-2</v>
      </c>
      <c r="D6" s="1">
        <v>17</v>
      </c>
      <c r="E6" s="1">
        <f t="shared" si="0"/>
        <v>0.89473684210526316</v>
      </c>
    </row>
    <row r="7" spans="1:7" x14ac:dyDescent="0.25">
      <c r="B7" s="1">
        <f>3.5/2/100</f>
        <v>1.7500000000000002E-2</v>
      </c>
      <c r="C7" s="1">
        <f t="shared" si="1"/>
        <v>8.4985835694050965E-3</v>
      </c>
      <c r="D7" s="1">
        <v>19.899999999999999</v>
      </c>
      <c r="E7" s="1">
        <f t="shared" si="0"/>
        <v>1.0473684210526315</v>
      </c>
    </row>
    <row r="8" spans="1:7" x14ac:dyDescent="0.25">
      <c r="B8" s="1">
        <f>3.5/2/100</f>
        <v>1.7500000000000002E-2</v>
      </c>
      <c r="C8" s="1">
        <f>-$A$2/(2*B8+$A$2)</f>
        <v>-8.4985835694050965E-3</v>
      </c>
      <c r="D8" s="1">
        <v>17.5</v>
      </c>
      <c r="E8" s="1">
        <f t="shared" si="0"/>
        <v>0.92105263157894735</v>
      </c>
    </row>
    <row r="9" spans="1:7" x14ac:dyDescent="0.25">
      <c r="B9" s="1">
        <f>4.5/2/100</f>
        <v>2.2499999999999999E-2</v>
      </c>
      <c r="C9" s="1">
        <f>$A$2/(2*B9+$A$2)</f>
        <v>6.6225165562913899E-3</v>
      </c>
      <c r="D9" s="1">
        <v>19.7</v>
      </c>
      <c r="E9" s="1">
        <f t="shared" si="0"/>
        <v>1.0368421052631578</v>
      </c>
    </row>
    <row r="10" spans="1:7" x14ac:dyDescent="0.25">
      <c r="B10" s="1">
        <f>4.5/2/100</f>
        <v>2.2499999999999999E-2</v>
      </c>
      <c r="C10" s="1">
        <f t="shared" ref="C9:C10" si="2">-$A$2/(2*B10+$A$2)</f>
        <v>-6.6225165562913899E-3</v>
      </c>
      <c r="D10" s="1">
        <v>18.3</v>
      </c>
      <c r="E10" s="1">
        <f t="shared" si="0"/>
        <v>0.9631578947368421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9FFB-2166-4A65-BDCB-8CECF040B828}">
  <dimension ref="A1:E10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22.140625" style="1" bestFit="1" customWidth="1"/>
    <col min="2" max="2" width="21.7109375" style="1" bestFit="1" customWidth="1"/>
    <col min="3" max="3" width="12.28515625" style="1" bestFit="1" customWidth="1"/>
    <col min="4" max="4" width="20.5703125" style="1" bestFit="1" customWidth="1"/>
    <col min="5" max="5" width="21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f>0.3/1000</f>
        <v>2.9999999999999997E-4</v>
      </c>
      <c r="B2" s="1">
        <f>1.79E+307</f>
        <v>1.7900000000000001E+307</v>
      </c>
      <c r="C2" s="1">
        <v>0</v>
      </c>
      <c r="D2" s="1">
        <v>41.2</v>
      </c>
      <c r="E2" s="1">
        <f>$D$2/D2</f>
        <v>1</v>
      </c>
    </row>
    <row r="3" spans="1:5" x14ac:dyDescent="0.25">
      <c r="B3" s="1">
        <f>2.5/100</f>
        <v>2.5000000000000001E-2</v>
      </c>
      <c r="C3" s="1">
        <f>$A$2/(2*B3+$A$2)</f>
        <v>5.9642147117296212E-3</v>
      </c>
      <c r="D3" s="1">
        <v>49.1</v>
      </c>
      <c r="E3" s="1">
        <f>D3/$D$2</f>
        <v>1.191747572815534</v>
      </c>
    </row>
    <row r="4" spans="1:5" x14ac:dyDescent="0.25">
      <c r="B4" s="1">
        <f>2.5/100</f>
        <v>2.5000000000000001E-2</v>
      </c>
      <c r="C4" s="1">
        <f>-$A$2/(2*B4+$A$2)</f>
        <v>-5.9642147117296212E-3</v>
      </c>
      <c r="D4" s="1">
        <v>39.299999999999997</v>
      </c>
      <c r="E4" s="1">
        <f t="shared" ref="E4:E10" si="0">D4/$D$2</f>
        <v>0.95388349514563098</v>
      </c>
    </row>
    <row r="5" spans="1:5" x14ac:dyDescent="0.25">
      <c r="B5" s="1">
        <f>1/100</f>
        <v>0.01</v>
      </c>
      <c r="C5" s="1">
        <f t="shared" ref="C5:C7" si="1">$A$2/(2*B5+$A$2)</f>
        <v>1.4778325123152707E-2</v>
      </c>
      <c r="D5" s="1">
        <v>52.5</v>
      </c>
      <c r="E5" s="1">
        <f t="shared" si="0"/>
        <v>1.2742718446601942</v>
      </c>
    </row>
    <row r="6" spans="1:5" x14ac:dyDescent="0.25">
      <c r="B6" s="1">
        <f>1/100</f>
        <v>0.01</v>
      </c>
      <c r="C6" s="1">
        <f>-$A$2/(2*B6+$A$2)</f>
        <v>-1.4778325123152707E-2</v>
      </c>
      <c r="D6" s="1">
        <v>36</v>
      </c>
      <c r="E6" s="1">
        <f t="shared" si="0"/>
        <v>0.87378640776699024</v>
      </c>
    </row>
    <row r="9" spans="1:5" x14ac:dyDescent="0.25">
      <c r="B9" s="1">
        <f>4.5/2/100</f>
        <v>2.2499999999999999E-2</v>
      </c>
      <c r="C9" s="1">
        <f>$A$2/(2*B9+$A$2)</f>
        <v>6.6225165562913899E-3</v>
      </c>
      <c r="D9" s="1">
        <v>45.6</v>
      </c>
      <c r="E9" s="1">
        <f t="shared" si="0"/>
        <v>1.1067961165048543</v>
      </c>
    </row>
    <row r="10" spans="1:5" x14ac:dyDescent="0.25">
      <c r="B10" s="1">
        <f>4.5/2/100</f>
        <v>2.2499999999999999E-2</v>
      </c>
      <c r="C10" s="1">
        <f t="shared" ref="C10" si="2">-$A$2/(2*B10+$A$2)</f>
        <v>-6.6225165562913899E-3</v>
      </c>
      <c r="D10" s="1">
        <v>39.5</v>
      </c>
      <c r="E10" s="1">
        <f t="shared" si="0"/>
        <v>0.95873786407766981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12B</vt:lpstr>
      <vt:lpstr>HB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LENI</dc:creator>
  <cp:lastModifiedBy>Sebastien Leni</cp:lastModifiedBy>
  <dcterms:created xsi:type="dcterms:W3CDTF">2015-06-05T18:19:34Z</dcterms:created>
  <dcterms:modified xsi:type="dcterms:W3CDTF">2021-03-26T17:05:06Z</dcterms:modified>
</cp:coreProperties>
</file>