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 Capteur code arduino\"/>
    </mc:Choice>
  </mc:AlternateContent>
  <xr:revisionPtr revIDLastSave="0" documentId="8_{D1BA33E9-7372-4300-81DE-0977C07881DB}" xr6:coauthVersionLast="36" xr6:coauthVersionMax="36" xr10:uidLastSave="{00000000-0000-0000-0000-000000000000}"/>
  <bookViews>
    <workbookView xWindow="0" yWindow="0" windowWidth="28800" windowHeight="12225" xr2:uid="{9BA25795-FA57-4D30-AD7C-C1E095C70F19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3" i="1"/>
  <c r="R4" i="1"/>
  <c r="R5" i="1"/>
  <c r="R6" i="1"/>
  <c r="R7" i="1"/>
  <c r="R8" i="1"/>
  <c r="R9" i="1"/>
  <c r="R10" i="1"/>
  <c r="R11" i="1"/>
  <c r="R3" i="1"/>
  <c r="M35" i="1"/>
  <c r="M36" i="1"/>
  <c r="M37" i="1"/>
  <c r="M38" i="1"/>
  <c r="M39" i="1"/>
  <c r="M40" i="1"/>
  <c r="M41" i="1"/>
  <c r="M42" i="1"/>
  <c r="M34" i="1"/>
  <c r="I4" i="1"/>
  <c r="I5" i="1"/>
  <c r="I6" i="1"/>
  <c r="I7" i="1"/>
  <c r="I8" i="1"/>
  <c r="I9" i="1"/>
  <c r="I10" i="1"/>
  <c r="I11" i="1"/>
  <c r="I3" i="1"/>
  <c r="K35" i="1"/>
  <c r="K36" i="1" s="1"/>
  <c r="K37" i="1" s="1"/>
  <c r="K38" i="1" s="1"/>
  <c r="K39" i="1" s="1"/>
  <c r="K40" i="1" s="1"/>
  <c r="K41" i="1" s="1"/>
  <c r="K42" i="1" s="1"/>
  <c r="Y5" i="1"/>
  <c r="Y6" i="1" s="1"/>
  <c r="Y7" i="1" s="1"/>
  <c r="Y8" i="1" s="1"/>
  <c r="Y9" i="1" s="1"/>
  <c r="Y10" i="1" s="1"/>
  <c r="Y11" i="1" s="1"/>
  <c r="G5" i="1"/>
  <c r="G6" i="1" s="1"/>
  <c r="G7" i="1" s="1"/>
  <c r="G8" i="1" s="1"/>
  <c r="G9" i="1" s="1"/>
  <c r="G10" i="1" s="1"/>
  <c r="G11" i="1" s="1"/>
  <c r="Y4" i="1"/>
  <c r="P4" i="1"/>
  <c r="P5" i="1" s="1"/>
  <c r="P6" i="1" s="1"/>
  <c r="P7" i="1" s="1"/>
  <c r="P8" i="1" s="1"/>
  <c r="P9" i="1" s="1"/>
  <c r="P10" i="1" s="1"/>
  <c r="P11" i="1" s="1"/>
  <c r="G4" i="1"/>
</calcChain>
</file>

<file path=xl/sharedStrings.xml><?xml version="1.0" encoding="utf-8"?>
<sst xmlns="http://schemas.openxmlformats.org/spreadsheetml/2006/main" count="74" uniqueCount="45">
  <si>
    <t xml:space="preserve">Type de crayon : </t>
  </si>
  <si>
    <t>HB</t>
  </si>
  <si>
    <t>R2 (Ohm)</t>
  </si>
  <si>
    <t>Vadc (V)</t>
  </si>
  <si>
    <t>R0 (Ohm)</t>
  </si>
  <si>
    <t>deflection (cm)</t>
  </si>
  <si>
    <t>delta R (Ohm)</t>
  </si>
  <si>
    <t>deltaR/R0</t>
  </si>
  <si>
    <t>Type de crayon :</t>
  </si>
  <si>
    <t>B</t>
  </si>
  <si>
    <t xml:space="preserve">longueur : </t>
  </si>
  <si>
    <t>3,4 cm</t>
  </si>
  <si>
    <t>1.06</t>
  </si>
  <si>
    <t>10000 Ohm</t>
  </si>
  <si>
    <t>1.59</t>
  </si>
  <si>
    <t>3.20</t>
  </si>
  <si>
    <t>écrat entre les pins :</t>
  </si>
  <si>
    <t>3 mm</t>
  </si>
  <si>
    <t>1.02</t>
  </si>
  <si>
    <t>1.63</t>
  </si>
  <si>
    <t xml:space="preserve">écrat entre les pins : </t>
  </si>
  <si>
    <t>3.24</t>
  </si>
  <si>
    <t>largueur :</t>
  </si>
  <si>
    <t>7 mm</t>
  </si>
  <si>
    <t>1.04</t>
  </si>
  <si>
    <t xml:space="preserve">largueur : </t>
  </si>
  <si>
    <t>1.65</t>
  </si>
  <si>
    <t>3.29</t>
  </si>
  <si>
    <t>1.08</t>
  </si>
  <si>
    <t>1.67</t>
  </si>
  <si>
    <t>3.31</t>
  </si>
  <si>
    <t>1.10</t>
  </si>
  <si>
    <t>1.69</t>
  </si>
  <si>
    <t>3.33</t>
  </si>
  <si>
    <t>1.12</t>
  </si>
  <si>
    <t>1.73</t>
  </si>
  <si>
    <t>3.37</t>
  </si>
  <si>
    <t>1.14</t>
  </si>
  <si>
    <t>3.39</t>
  </si>
  <si>
    <t>1.16</t>
  </si>
  <si>
    <t>1.76</t>
  </si>
  <si>
    <t>3.41</t>
  </si>
  <si>
    <t>3.43</t>
  </si>
  <si>
    <t>deflection + offset (d0)</t>
  </si>
  <si>
    <t>delta R(ohm)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</si>
</sst>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Capteur</a:t>
            </a:r>
            <a:r>
              <a:rPr lang="fr-FR" baseline="0"/>
              <a:t> de graphite avec crayon HB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[1]Feuil1!$Z$3:$Z$11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[1]Feuil1!$AB$3:$AB$11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96.149406307977742</c:v>
                </c:pt>
                <c:pt idx="3">
                  <c:v>92.578849721706874</c:v>
                </c:pt>
                <c:pt idx="4">
                  <c:v>90.889211502782928</c:v>
                </c:pt>
                <c:pt idx="5">
                  <c:v>89.258858998144703</c:v>
                </c:pt>
                <c:pt idx="6">
                  <c:v>87.684730983302416</c:v>
                </c:pt>
                <c:pt idx="7">
                  <c:v>86.163961038961034</c:v>
                </c:pt>
                <c:pt idx="8">
                  <c:v>86.163961038961034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1-4746-A77E-2D3F1BF5B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30368"/>
        <c:axId val="198930944"/>
      </c:scatterChart>
      <c:valAx>
        <c:axId val="19893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déflexion</a:t>
                </a:r>
                <a:r>
                  <a:rPr lang="fr-FR" b="0" baseline="0"/>
                  <a:t> (cm)</a:t>
                </a:r>
                <a:endParaRPr lang="fr-FR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930944"/>
        <c:crosses val="autoZero"/>
        <c:crossBetween val="midCat"/>
      </c:valAx>
      <c:valAx>
        <c:axId val="198930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baseline="0">
                    <a:effectLst/>
                  </a:rPr>
                  <a:t>Δ</a:t>
                </a:r>
                <a:r>
                  <a:rPr lang="fr-FR" sz="1000" b="0" i="0" baseline="0">
                    <a:effectLst/>
                  </a:rPr>
                  <a:t>R/R0 (%)</a:t>
                </a:r>
                <a:endParaRPr lang="fr-FR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930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Capteur de graphite avec crayon B</a:t>
            </a:r>
            <a:endParaRPr lang="fr-FR">
              <a:effectLst/>
            </a:endParaRPr>
          </a:p>
        </c:rich>
      </c:tx>
      <c:layout>
        <c:manualLayout>
          <c:xMode val="edge"/>
          <c:yMode val="edge"/>
          <c:x val="0.1390625546806649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775240594925637"/>
          <c:y val="0.19480351414406533"/>
          <c:w val="0.63637904636920384"/>
          <c:h val="0.5910451297754447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[1]Feuil1!$AI$3:$AI$11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[1]Feuil1!$AK$3:$AK$11</c:f>
              <c:numCache>
                <c:formatCode>General</c:formatCode>
                <c:ptCount val="9"/>
                <c:pt idx="0">
                  <c:v>100</c:v>
                </c:pt>
                <c:pt idx="1">
                  <c:v>97.511305857587317</c:v>
                </c:pt>
                <c:pt idx="2">
                  <c:v>96.311389634228775</c:v>
                </c:pt>
                <c:pt idx="3">
                  <c:v>95.139724540673086</c:v>
                </c:pt>
                <c:pt idx="4">
                  <c:v>93.995304004599518</c:v>
                </c:pt>
                <c:pt idx="5">
                  <c:v>91.784483471448723</c:v>
                </c:pt>
                <c:pt idx="6">
                  <c:v>91.784483471448723</c:v>
                </c:pt>
                <c:pt idx="7">
                  <c:v>89.671919308987356</c:v>
                </c:pt>
                <c:pt idx="8">
                  <c:v>89.671919308987356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BA-4F71-B0A9-C2CA6C06C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32672"/>
        <c:axId val="198933248"/>
      </c:scatterChart>
      <c:valAx>
        <c:axId val="1989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fr-FR" sz="1000" b="0" i="0" u="none" strike="noStrike" baseline="0">
                    <a:effectLst/>
                  </a:rPr>
                  <a:t>déflexion (cm)</a:t>
                </a:r>
                <a:endParaRPr lang="fr-FR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933248"/>
        <c:crosses val="autoZero"/>
        <c:crossBetween val="midCat"/>
      </c:valAx>
      <c:valAx>
        <c:axId val="198933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baseline="0">
                    <a:effectLst/>
                  </a:rPr>
                  <a:t>Δ</a:t>
                </a:r>
                <a:r>
                  <a:rPr lang="fr-FR" sz="1000" b="0" i="0" baseline="0">
                    <a:effectLst/>
                  </a:rPr>
                  <a:t>R/R0 (%)</a:t>
                </a:r>
                <a:endParaRPr lang="fr-FR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932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Capteur</a:t>
            </a:r>
            <a:r>
              <a:rPr lang="fr-FR" baseline="0"/>
              <a:t> de graphite avec crayon 2B</a:t>
            </a:r>
            <a:endParaRPr lang="fr-FR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[1]Feuil1!$AR$3:$AR$11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[1]Feuil1!$AT$3:$AT$11</c:f>
              <c:numCache>
                <c:formatCode>General</c:formatCode>
                <c:ptCount val="9"/>
                <c:pt idx="0">
                  <c:v>100</c:v>
                </c:pt>
                <c:pt idx="1">
                  <c:v>98.70510878460756</c:v>
                </c:pt>
                <c:pt idx="2">
                  <c:v>96.820570631367602</c:v>
                </c:pt>
                <c:pt idx="3">
                  <c:v>96.20726426518047</c:v>
                </c:pt>
                <c:pt idx="4">
                  <c:v>95.60117454609788</c:v>
                </c:pt>
                <c:pt idx="5">
                  <c:v>94.41013290009694</c:v>
                </c:pt>
                <c:pt idx="6">
                  <c:v>93.824932658439536</c:v>
                </c:pt>
                <c:pt idx="7">
                  <c:v>93.246467954079677</c:v>
                </c:pt>
                <c:pt idx="8">
                  <c:v>92.67460655941882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EB-43A5-9B8A-B9AA32EA7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7520"/>
        <c:axId val="217506944"/>
      </c:scatterChart>
      <c:valAx>
        <c:axId val="21750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déflexion (cm)</a:t>
                </a:r>
                <a:endParaRPr lang="fr-FR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506944"/>
        <c:crosses val="autoZero"/>
        <c:crossBetween val="midCat"/>
      </c:valAx>
      <c:valAx>
        <c:axId val="2175069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baseline="0">
                    <a:effectLst/>
                  </a:rPr>
                  <a:t>Δ</a:t>
                </a:r>
                <a:r>
                  <a:rPr lang="fr-FR" sz="1000" b="0" i="0" baseline="0">
                    <a:effectLst/>
                  </a:rPr>
                  <a:t>R/R0 (%)</a:t>
                </a:r>
                <a:endParaRPr lang="fr-FR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507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Capteur</a:t>
            </a:r>
            <a:r>
              <a:rPr lang="fr-FR" baseline="0"/>
              <a:t> de graphite en traction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[1]Feuil1!$AD$34:$AD$42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[1]Feuil1!$AK$3:$AK$11</c:f>
              <c:numCache>
                <c:formatCode>General</c:formatCode>
                <c:ptCount val="9"/>
                <c:pt idx="0">
                  <c:v>100</c:v>
                </c:pt>
                <c:pt idx="1">
                  <c:v>97.511305857587317</c:v>
                </c:pt>
                <c:pt idx="2">
                  <c:v>96.311389634228775</c:v>
                </c:pt>
                <c:pt idx="3">
                  <c:v>95.139724540673086</c:v>
                </c:pt>
                <c:pt idx="4">
                  <c:v>93.995304004599518</c:v>
                </c:pt>
                <c:pt idx="5">
                  <c:v>91.784483471448723</c:v>
                </c:pt>
                <c:pt idx="6">
                  <c:v>91.784483471448723</c:v>
                </c:pt>
                <c:pt idx="7">
                  <c:v>89.671919308987356</c:v>
                </c:pt>
                <c:pt idx="8">
                  <c:v>89.671919308987356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E3-4EAE-8745-52506E55D9E7}"/>
            </c:ext>
          </c:extLst>
        </c:ser>
        <c:ser>
          <c:idx val="2"/>
          <c:order val="1"/>
          <c:tx>
            <c:v>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[1]Feuil1!$AD$34:$AD$42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[1]Feuil1!$AT$3:$AT$11</c:f>
              <c:numCache>
                <c:formatCode>General</c:formatCode>
                <c:ptCount val="9"/>
                <c:pt idx="0">
                  <c:v>100</c:v>
                </c:pt>
                <c:pt idx="1">
                  <c:v>98.70510878460756</c:v>
                </c:pt>
                <c:pt idx="2">
                  <c:v>96.820570631367602</c:v>
                </c:pt>
                <c:pt idx="3">
                  <c:v>96.20726426518047</c:v>
                </c:pt>
                <c:pt idx="4">
                  <c:v>95.60117454609788</c:v>
                </c:pt>
                <c:pt idx="5">
                  <c:v>94.41013290009694</c:v>
                </c:pt>
                <c:pt idx="6">
                  <c:v>93.824932658439536</c:v>
                </c:pt>
                <c:pt idx="7">
                  <c:v>93.246467954079677</c:v>
                </c:pt>
                <c:pt idx="8">
                  <c:v>92.67460655941882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E3-4EAE-8745-52506E55D9E7}"/>
            </c:ext>
          </c:extLst>
        </c:ser>
        <c:ser>
          <c:idx val="3"/>
          <c:order val="2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[1]Feuil1!$Z$3:$Z$11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[1]Feuil1!$AB$3:$AB$11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96.149406307977742</c:v>
                </c:pt>
                <c:pt idx="3">
                  <c:v>92.578849721706874</c:v>
                </c:pt>
                <c:pt idx="4">
                  <c:v>90.889211502782928</c:v>
                </c:pt>
                <c:pt idx="5">
                  <c:v>89.258858998144703</c:v>
                </c:pt>
                <c:pt idx="6">
                  <c:v>87.684730983302416</c:v>
                </c:pt>
                <c:pt idx="7">
                  <c:v>86.163961038961034</c:v>
                </c:pt>
                <c:pt idx="8">
                  <c:v>86.163961038961034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E3-4EAE-8745-52506E55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81807"/>
        <c:axId val="1513590447"/>
      </c:scatterChart>
      <c:valAx>
        <c:axId val="155578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rgbClr val="45455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déflexion (cm)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rgbClr val="45455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3590447"/>
        <c:crosses val="autoZero"/>
        <c:crossBetween val="midCat"/>
      </c:valAx>
      <c:valAx>
        <c:axId val="15135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5455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baseline="0">
                    <a:effectLst/>
                  </a:rPr>
                  <a:t>Δ</a:t>
                </a:r>
                <a:r>
                  <a:rPr lang="fr-FR" sz="1000" b="0" i="0" baseline="0">
                    <a:effectLst/>
                  </a:rPr>
                  <a:t>R/R0 (%)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5455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5781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6</xdr:col>
      <xdr:colOff>323850</xdr:colOff>
      <xdr:row>28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3DE4E9B-2A95-4183-8E65-B9DD7D9A7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9525</xdr:rowOff>
    </xdr:from>
    <xdr:to>
      <xdr:col>16</xdr:col>
      <xdr:colOff>0</xdr:colOff>
      <xdr:row>28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C787C2-96AC-45AF-A0B1-073C1E68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14</xdr:row>
      <xdr:rowOff>19050</xdr:rowOff>
    </xdr:from>
    <xdr:to>
      <xdr:col>24</xdr:col>
      <xdr:colOff>285750</xdr:colOff>
      <xdr:row>28</xdr:row>
      <xdr:rowOff>95250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122AA77-1BDA-4099-A93E-C5AB7FEF9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156483</xdr:colOff>
      <xdr:row>34</xdr:row>
      <xdr:rowOff>166007</xdr:rowOff>
    </xdr:from>
    <xdr:to>
      <xdr:col>6</xdr:col>
      <xdr:colOff>455840</xdr:colOff>
      <xdr:row>49</xdr:row>
      <xdr:rowOff>38100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DE9D441-5821-4449-A138-2171ED227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b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3">
          <cell r="Z3">
            <v>0</v>
          </cell>
          <cell r="AB3">
            <v>100</v>
          </cell>
          <cell r="AI3">
            <v>0</v>
          </cell>
          <cell r="AK3">
            <v>100</v>
          </cell>
          <cell r="AR3">
            <v>0</v>
          </cell>
          <cell r="AT3">
            <v>100</v>
          </cell>
        </row>
        <row r="4">
          <cell r="Z4">
            <v>0.25</v>
          </cell>
          <cell r="AB4">
            <v>100</v>
          </cell>
          <cell r="AI4">
            <v>0.25</v>
          </cell>
          <cell r="AK4">
            <v>97.511305857587317</v>
          </cell>
          <cell r="AR4">
            <v>0.25</v>
          </cell>
          <cell r="AT4">
            <v>98.70510878460756</v>
          </cell>
        </row>
        <row r="5">
          <cell r="Z5">
            <v>0.5</v>
          </cell>
          <cell r="AB5">
            <v>96.149406307977742</v>
          </cell>
          <cell r="AI5">
            <v>0.5</v>
          </cell>
          <cell r="AK5">
            <v>96.311389634228775</v>
          </cell>
          <cell r="AR5">
            <v>0.5</v>
          </cell>
          <cell r="AT5">
            <v>96.820570631367602</v>
          </cell>
        </row>
        <row r="6">
          <cell r="Z6">
            <v>0.75</v>
          </cell>
          <cell r="AB6">
            <v>92.578849721706874</v>
          </cell>
          <cell r="AI6">
            <v>0.75</v>
          </cell>
          <cell r="AK6">
            <v>95.139724540673086</v>
          </cell>
          <cell r="AR6">
            <v>0.75</v>
          </cell>
          <cell r="AT6">
            <v>96.20726426518047</v>
          </cell>
        </row>
        <row r="7">
          <cell r="Z7">
            <v>1</v>
          </cell>
          <cell r="AB7">
            <v>90.889211502782928</v>
          </cell>
          <cell r="AI7">
            <v>1</v>
          </cell>
          <cell r="AK7">
            <v>93.995304004599518</v>
          </cell>
          <cell r="AR7">
            <v>1</v>
          </cell>
          <cell r="AT7">
            <v>95.60117454609788</v>
          </cell>
        </row>
        <row r="8">
          <cell r="Z8">
            <v>1.25</v>
          </cell>
          <cell r="AB8">
            <v>89.258858998144703</v>
          </cell>
          <cell r="AI8">
            <v>1.25</v>
          </cell>
          <cell r="AK8">
            <v>91.784483471448723</v>
          </cell>
          <cell r="AR8">
            <v>1.25</v>
          </cell>
          <cell r="AT8">
            <v>94.41013290009694</v>
          </cell>
        </row>
        <row r="9">
          <cell r="Z9">
            <v>1.5</v>
          </cell>
          <cell r="AB9">
            <v>87.684730983302416</v>
          </cell>
          <cell r="AI9">
            <v>1.5</v>
          </cell>
          <cell r="AK9">
            <v>91.784483471448723</v>
          </cell>
          <cell r="AR9">
            <v>1.5</v>
          </cell>
          <cell r="AT9">
            <v>93.824932658439536</v>
          </cell>
        </row>
        <row r="10">
          <cell r="Z10">
            <v>1.75</v>
          </cell>
          <cell r="AB10">
            <v>86.163961038961034</v>
          </cell>
          <cell r="AI10">
            <v>1.75</v>
          </cell>
          <cell r="AK10">
            <v>89.671919308987356</v>
          </cell>
          <cell r="AR10">
            <v>1.75</v>
          </cell>
          <cell r="AT10">
            <v>93.246467954079677</v>
          </cell>
        </row>
        <row r="11">
          <cell r="Z11">
            <v>2</v>
          </cell>
          <cell r="AB11">
            <v>86.163961038961034</v>
          </cell>
          <cell r="AI11">
            <v>2</v>
          </cell>
          <cell r="AK11">
            <v>89.671919308987356</v>
          </cell>
          <cell r="AR11">
            <v>2</v>
          </cell>
          <cell r="AT11">
            <v>92.67460655941882</v>
          </cell>
        </row>
        <row r="34">
          <cell r="AD34">
            <v>0</v>
          </cell>
        </row>
        <row r="35">
          <cell r="AD35">
            <v>0.25</v>
          </cell>
        </row>
        <row r="36">
          <cell r="AD36">
            <v>0.5</v>
          </cell>
        </row>
        <row r="37">
          <cell r="AD37">
            <v>0.75</v>
          </cell>
        </row>
        <row r="38">
          <cell r="AD38">
            <v>1</v>
          </cell>
        </row>
        <row r="39">
          <cell r="AD39">
            <v>1.25</v>
          </cell>
        </row>
        <row r="40">
          <cell r="AD40">
            <v>1.5</v>
          </cell>
        </row>
        <row r="41">
          <cell r="AD41">
            <v>1.75</v>
          </cell>
        </row>
        <row r="42">
          <cell r="AD4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C213-20A2-4B41-ABF5-7A3A9267E49D}">
  <dimension ref="B1:AA42"/>
  <sheetViews>
    <sheetView tabSelected="1" zoomScale="70" zoomScaleNormal="70" workbookViewId="0">
      <selection activeCell="R27" sqref="R27"/>
    </sheetView>
  </sheetViews>
  <sheetFormatPr baseColWidth="10" defaultRowHeight="15" x14ac:dyDescent="0.25"/>
  <sheetData>
    <row r="1" spans="2:27" ht="15.75" thickBot="1" x14ac:dyDescent="0.3"/>
    <row r="2" spans="2:27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4" t="s">
        <v>6</v>
      </c>
      <c r="I2" s="3" t="s">
        <v>7</v>
      </c>
      <c r="K2" s="1" t="s">
        <v>8</v>
      </c>
      <c r="L2" s="1" t="s">
        <v>9</v>
      </c>
      <c r="M2" s="1" t="s">
        <v>2</v>
      </c>
      <c r="N2" s="1" t="s">
        <v>3</v>
      </c>
      <c r="O2" s="2" t="s">
        <v>4</v>
      </c>
      <c r="P2" s="3" t="s">
        <v>5</v>
      </c>
      <c r="Q2" s="4" t="s">
        <v>6</v>
      </c>
      <c r="R2" s="3" t="s">
        <v>7</v>
      </c>
      <c r="T2" s="1" t="s">
        <v>0</v>
      </c>
      <c r="U2" s="1" t="s">
        <v>9</v>
      </c>
      <c r="V2" s="1" t="s">
        <v>2</v>
      </c>
      <c r="W2" s="1" t="s">
        <v>3</v>
      </c>
      <c r="X2" s="2" t="s">
        <v>4</v>
      </c>
      <c r="Y2" s="3" t="s">
        <v>5</v>
      </c>
      <c r="Z2" s="4" t="s">
        <v>6</v>
      </c>
      <c r="AA2" s="3" t="s">
        <v>7</v>
      </c>
    </row>
    <row r="3" spans="2:27" x14ac:dyDescent="0.25">
      <c r="B3" s="1" t="s">
        <v>10</v>
      </c>
      <c r="C3" s="1" t="s">
        <v>11</v>
      </c>
      <c r="D3" s="1">
        <v>10000</v>
      </c>
      <c r="E3" s="1" t="s">
        <v>12</v>
      </c>
      <c r="F3" s="2">
        <v>5390000</v>
      </c>
      <c r="G3" s="5">
        <v>0</v>
      </c>
      <c r="H3" s="4">
        <v>5390000</v>
      </c>
      <c r="I3" s="5">
        <f>(H3/$F$3)*100</f>
        <v>100</v>
      </c>
      <c r="K3" s="1" t="s">
        <v>10</v>
      </c>
      <c r="L3" s="1" t="s">
        <v>11</v>
      </c>
      <c r="M3" s="1" t="s">
        <v>13</v>
      </c>
      <c r="N3" s="1" t="s">
        <v>14</v>
      </c>
      <c r="O3" s="2">
        <v>3352963.25</v>
      </c>
      <c r="P3" s="5">
        <v>0</v>
      </c>
      <c r="Q3" s="4">
        <v>3352963.25</v>
      </c>
      <c r="R3" s="5">
        <f>(Q3/$O$3)*100</f>
        <v>100</v>
      </c>
      <c r="T3" s="1" t="s">
        <v>10</v>
      </c>
      <c r="U3" s="1" t="s">
        <v>11</v>
      </c>
      <c r="V3" s="1" t="s">
        <v>13</v>
      </c>
      <c r="W3" s="1" t="s">
        <v>15</v>
      </c>
      <c r="X3" s="2">
        <v>1610858.87</v>
      </c>
      <c r="Y3" s="5">
        <v>0</v>
      </c>
      <c r="Z3" s="4">
        <v>1610858.87</v>
      </c>
      <c r="AA3" s="5">
        <f>(Z3/$X$3)*100</f>
        <v>100</v>
      </c>
    </row>
    <row r="4" spans="2:27" x14ac:dyDescent="0.25">
      <c r="B4" s="1" t="s">
        <v>16</v>
      </c>
      <c r="C4" s="1" t="s">
        <v>17</v>
      </c>
      <c r="D4" s="1"/>
      <c r="E4" s="1" t="s">
        <v>18</v>
      </c>
      <c r="F4" s="2"/>
      <c r="G4" s="5">
        <f>G3+0.25</f>
        <v>0.25</v>
      </c>
      <c r="H4" s="4">
        <v>5390000</v>
      </c>
      <c r="I4" s="5">
        <f t="shared" ref="I4:I11" si="0">(H4/$F$3)*100</f>
        <v>100</v>
      </c>
      <c r="K4" s="1" t="s">
        <v>16</v>
      </c>
      <c r="L4" s="1" t="s">
        <v>17</v>
      </c>
      <c r="M4" s="1"/>
      <c r="N4" s="1" t="s">
        <v>19</v>
      </c>
      <c r="O4" s="2"/>
      <c r="P4" s="5">
        <f>P3+0.25</f>
        <v>0.25</v>
      </c>
      <c r="Q4" s="4">
        <v>3269518.25</v>
      </c>
      <c r="R4" s="5">
        <f t="shared" ref="R4:R11" si="1">(Q4/$O$3)*100</f>
        <v>97.511305857587317</v>
      </c>
      <c r="T4" s="1" t="s">
        <v>20</v>
      </c>
      <c r="U4" s="1" t="s">
        <v>17</v>
      </c>
      <c r="V4" s="1"/>
      <c r="W4" s="1" t="s">
        <v>21</v>
      </c>
      <c r="X4" s="2"/>
      <c r="Y4" s="5">
        <f>Y3+0.25</f>
        <v>0.25</v>
      </c>
      <c r="Z4" s="4">
        <v>1590000</v>
      </c>
      <c r="AA4" s="5">
        <f t="shared" ref="AA4:AA11" si="2">(Z4/$X$3)*100</f>
        <v>98.70510878460756</v>
      </c>
    </row>
    <row r="5" spans="2:27" x14ac:dyDescent="0.25">
      <c r="B5" s="1" t="s">
        <v>22</v>
      </c>
      <c r="C5" s="1" t="s">
        <v>23</v>
      </c>
      <c r="D5" s="1"/>
      <c r="E5" s="1" t="s">
        <v>24</v>
      </c>
      <c r="F5" s="2"/>
      <c r="G5" s="5">
        <f t="shared" ref="G5:G11" si="3">G4+0.25</f>
        <v>0.5</v>
      </c>
      <c r="H5" s="4">
        <v>5182453</v>
      </c>
      <c r="I5" s="5">
        <f t="shared" si="0"/>
        <v>96.149406307977742</v>
      </c>
      <c r="K5" s="1" t="s">
        <v>25</v>
      </c>
      <c r="L5" s="1" t="s">
        <v>23</v>
      </c>
      <c r="M5" s="1"/>
      <c r="N5" s="1" t="s">
        <v>26</v>
      </c>
      <c r="O5" s="2"/>
      <c r="P5" s="5">
        <f t="shared" ref="P5:P11" si="4">P4+0.25</f>
        <v>0.5</v>
      </c>
      <c r="Q5" s="4">
        <v>3229285.5</v>
      </c>
      <c r="R5" s="5">
        <f t="shared" si="1"/>
        <v>96.311389634228775</v>
      </c>
      <c r="T5" s="1" t="s">
        <v>25</v>
      </c>
      <c r="U5" s="1" t="s">
        <v>23</v>
      </c>
      <c r="V5" s="1"/>
      <c r="W5" s="1" t="s">
        <v>27</v>
      </c>
      <c r="X5" s="2"/>
      <c r="Y5" s="5">
        <f t="shared" ref="Y5:Y11" si="5">Y4+0.25</f>
        <v>0.5</v>
      </c>
      <c r="Z5" s="4">
        <v>1559642.75</v>
      </c>
      <c r="AA5" s="5">
        <f t="shared" si="2"/>
        <v>96.820570631367602</v>
      </c>
    </row>
    <row r="6" spans="2:27" x14ac:dyDescent="0.25">
      <c r="B6" s="1"/>
      <c r="C6" s="1"/>
      <c r="D6" s="1"/>
      <c r="E6" s="1" t="s">
        <v>28</v>
      </c>
      <c r="F6" s="2"/>
      <c r="G6" s="5">
        <f t="shared" si="3"/>
        <v>0.75</v>
      </c>
      <c r="H6" s="4">
        <v>4990000</v>
      </c>
      <c r="I6" s="5">
        <f t="shared" si="0"/>
        <v>92.578849721706874</v>
      </c>
      <c r="K6" s="1"/>
      <c r="L6" s="1"/>
      <c r="M6" s="1"/>
      <c r="N6" s="1" t="s">
        <v>29</v>
      </c>
      <c r="O6" s="2"/>
      <c r="P6" s="5">
        <f t="shared" si="4"/>
        <v>0.75</v>
      </c>
      <c r="Q6" s="4">
        <v>3190000</v>
      </c>
      <c r="R6" s="5">
        <f t="shared" si="1"/>
        <v>95.139724540673086</v>
      </c>
      <c r="T6" s="1"/>
      <c r="U6" s="1"/>
      <c r="V6" s="1"/>
      <c r="W6" s="1" t="s">
        <v>30</v>
      </c>
      <c r="X6" s="2"/>
      <c r="Y6" s="5">
        <f t="shared" si="5"/>
        <v>0.75</v>
      </c>
      <c r="Z6" s="4">
        <v>1549763.25</v>
      </c>
      <c r="AA6" s="5">
        <f t="shared" si="2"/>
        <v>96.20726426518047</v>
      </c>
    </row>
    <row r="7" spans="2:27" x14ac:dyDescent="0.25">
      <c r="B7" s="1"/>
      <c r="C7" s="1"/>
      <c r="D7" s="1"/>
      <c r="E7" s="1" t="s">
        <v>31</v>
      </c>
      <c r="F7" s="2"/>
      <c r="G7" s="5">
        <f t="shared" si="3"/>
        <v>1</v>
      </c>
      <c r="H7" s="4">
        <v>4898928.5</v>
      </c>
      <c r="I7" s="5">
        <f t="shared" si="0"/>
        <v>90.889211502782928</v>
      </c>
      <c r="K7" s="1"/>
      <c r="L7" s="1"/>
      <c r="M7" s="1"/>
      <c r="N7" s="1" t="s">
        <v>32</v>
      </c>
      <c r="O7" s="2"/>
      <c r="P7" s="5">
        <f t="shared" si="4"/>
        <v>1</v>
      </c>
      <c r="Q7" s="4">
        <v>3151628</v>
      </c>
      <c r="R7" s="5">
        <f t="shared" si="1"/>
        <v>93.995304004599518</v>
      </c>
      <c r="T7" s="1"/>
      <c r="U7" s="1"/>
      <c r="V7" s="1"/>
      <c r="W7" s="1" t="s">
        <v>33</v>
      </c>
      <c r="X7" s="2"/>
      <c r="Y7" s="5">
        <f t="shared" si="5"/>
        <v>1</v>
      </c>
      <c r="Z7" s="4">
        <v>1540000</v>
      </c>
      <c r="AA7" s="5">
        <f t="shared" si="2"/>
        <v>95.60117454609788</v>
      </c>
    </row>
    <row r="8" spans="2:27" x14ac:dyDescent="0.25">
      <c r="B8" s="1"/>
      <c r="C8" s="1"/>
      <c r="D8" s="1"/>
      <c r="E8" s="1" t="s">
        <v>34</v>
      </c>
      <c r="F8" s="2"/>
      <c r="G8" s="5">
        <f t="shared" si="3"/>
        <v>1.25</v>
      </c>
      <c r="H8" s="4">
        <v>4811052.5</v>
      </c>
      <c r="I8" s="5">
        <f t="shared" si="0"/>
        <v>89.258858998144703</v>
      </c>
      <c r="K8" s="1"/>
      <c r="L8" s="1"/>
      <c r="M8" s="1"/>
      <c r="N8" s="1" t="s">
        <v>35</v>
      </c>
      <c r="O8" s="2"/>
      <c r="P8" s="5">
        <f t="shared" si="4"/>
        <v>1.25</v>
      </c>
      <c r="Q8" s="4">
        <v>3077500</v>
      </c>
      <c r="R8" s="5">
        <f t="shared" si="1"/>
        <v>91.784483471448723</v>
      </c>
      <c r="T8" s="1"/>
      <c r="U8" s="1"/>
      <c r="V8" s="1"/>
      <c r="W8" s="1" t="s">
        <v>36</v>
      </c>
      <c r="X8" s="2"/>
      <c r="Y8" s="5">
        <f t="shared" si="5"/>
        <v>1.25</v>
      </c>
      <c r="Z8" s="4">
        <v>1520814</v>
      </c>
      <c r="AA8" s="5">
        <f t="shared" si="2"/>
        <v>94.41013290009694</v>
      </c>
    </row>
    <row r="9" spans="2:27" x14ac:dyDescent="0.25">
      <c r="B9" s="1"/>
      <c r="C9" s="1"/>
      <c r="D9" s="1"/>
      <c r="E9" s="1" t="s">
        <v>37</v>
      </c>
      <c r="F9" s="2"/>
      <c r="G9" s="5">
        <f t="shared" si="3"/>
        <v>1.5</v>
      </c>
      <c r="H9" s="4">
        <v>4726207</v>
      </c>
      <c r="I9" s="5">
        <f t="shared" si="0"/>
        <v>87.684730983302416</v>
      </c>
      <c r="K9" s="1"/>
      <c r="L9" s="1"/>
      <c r="M9" s="1"/>
      <c r="N9" s="1" t="s">
        <v>35</v>
      </c>
      <c r="O9" s="2"/>
      <c r="P9" s="5">
        <f t="shared" si="4"/>
        <v>1.5</v>
      </c>
      <c r="Q9" s="4">
        <v>3077500</v>
      </c>
      <c r="R9" s="5">
        <f t="shared" si="1"/>
        <v>91.784483471448723</v>
      </c>
      <c r="T9" s="1"/>
      <c r="U9" s="1"/>
      <c r="V9" s="1"/>
      <c r="W9" s="1" t="s">
        <v>38</v>
      </c>
      <c r="X9" s="2"/>
      <c r="Y9" s="5">
        <f t="shared" si="5"/>
        <v>1.5</v>
      </c>
      <c r="Z9" s="4">
        <v>1511387.25</v>
      </c>
      <c r="AA9" s="5">
        <f t="shared" si="2"/>
        <v>93.824932658439536</v>
      </c>
    </row>
    <row r="10" spans="2:27" x14ac:dyDescent="0.25">
      <c r="B10" s="1"/>
      <c r="C10" s="1"/>
      <c r="D10" s="1"/>
      <c r="E10" s="1" t="s">
        <v>39</v>
      </c>
      <c r="F10" s="2"/>
      <c r="G10" s="5">
        <f t="shared" si="3"/>
        <v>1.75</v>
      </c>
      <c r="H10" s="4">
        <v>4644237.5</v>
      </c>
      <c r="I10" s="5">
        <f t="shared" si="0"/>
        <v>86.163961038961034</v>
      </c>
      <c r="K10" s="1"/>
      <c r="L10" s="1"/>
      <c r="M10" s="1"/>
      <c r="N10" s="1" t="s">
        <v>40</v>
      </c>
      <c r="O10" s="2"/>
      <c r="P10" s="5">
        <f t="shared" si="4"/>
        <v>1.75</v>
      </c>
      <c r="Q10" s="4">
        <v>3006666.5</v>
      </c>
      <c r="R10" s="5">
        <f t="shared" si="1"/>
        <v>89.671919308987356</v>
      </c>
      <c r="T10" s="1"/>
      <c r="U10" s="1"/>
      <c r="V10" s="1"/>
      <c r="W10" s="1" t="s">
        <v>41</v>
      </c>
      <c r="X10" s="2"/>
      <c r="Y10" s="5">
        <f t="shared" si="5"/>
        <v>1.75</v>
      </c>
      <c r="Z10" s="4">
        <v>1502069</v>
      </c>
      <c r="AA10" s="5">
        <f t="shared" si="2"/>
        <v>93.246467954079677</v>
      </c>
    </row>
    <row r="11" spans="2:27" ht="15.75" thickBot="1" x14ac:dyDescent="0.3">
      <c r="B11" s="1"/>
      <c r="C11" s="1"/>
      <c r="D11" s="1"/>
      <c r="E11" s="1" t="s">
        <v>39</v>
      </c>
      <c r="F11" s="2"/>
      <c r="G11" s="6">
        <f t="shared" si="3"/>
        <v>2</v>
      </c>
      <c r="H11" s="4">
        <v>4644237.5</v>
      </c>
      <c r="I11" s="5">
        <f t="shared" si="0"/>
        <v>86.163961038961034</v>
      </c>
      <c r="K11" s="1"/>
      <c r="L11" s="1"/>
      <c r="M11" s="1"/>
      <c r="N11" s="1" t="s">
        <v>40</v>
      </c>
      <c r="O11" s="2"/>
      <c r="P11" s="6">
        <f t="shared" si="4"/>
        <v>2</v>
      </c>
      <c r="Q11" s="4">
        <v>3006666.5</v>
      </c>
      <c r="R11" s="5">
        <f t="shared" si="1"/>
        <v>89.671919308987356</v>
      </c>
      <c r="T11" s="1"/>
      <c r="U11" s="1"/>
      <c r="V11" s="1"/>
      <c r="W11" s="1" t="s">
        <v>42</v>
      </c>
      <c r="X11" s="2"/>
      <c r="Y11" s="6">
        <f t="shared" si="5"/>
        <v>2</v>
      </c>
      <c r="Z11" s="4">
        <v>1492857.12</v>
      </c>
      <c r="AA11" s="5">
        <f t="shared" si="2"/>
        <v>92.67460655941882</v>
      </c>
    </row>
    <row r="32" ht="15.75" thickBot="1" x14ac:dyDescent="0.3"/>
    <row r="33" spans="11:13" x14ac:dyDescent="0.25">
      <c r="K33" s="3" t="s">
        <v>43</v>
      </c>
      <c r="L33" s="4" t="s">
        <v>44</v>
      </c>
      <c r="M33" s="3" t="s">
        <v>7</v>
      </c>
    </row>
    <row r="34" spans="11:13" x14ac:dyDescent="0.25">
      <c r="K34" s="5">
        <v>0</v>
      </c>
      <c r="L34" s="4">
        <v>3352963.25</v>
      </c>
      <c r="M34" s="5">
        <f>(L34/$O$3)*100</f>
        <v>100</v>
      </c>
    </row>
    <row r="35" spans="11:13" x14ac:dyDescent="0.25">
      <c r="K35" s="5">
        <f>K34+0.25</f>
        <v>0.25</v>
      </c>
      <c r="L35" s="4">
        <v>3269518.25</v>
      </c>
      <c r="M35" s="5">
        <f t="shared" ref="M35:M42" si="6">(L35/$O$3)*100</f>
        <v>97.511305857587317</v>
      </c>
    </row>
    <row r="36" spans="11:13" x14ac:dyDescent="0.25">
      <c r="K36" s="5">
        <f t="shared" ref="K36:K42" si="7">K35+0.25</f>
        <v>0.5</v>
      </c>
      <c r="L36" s="4">
        <v>3229285.5</v>
      </c>
      <c r="M36" s="5">
        <f t="shared" si="6"/>
        <v>96.311389634228775</v>
      </c>
    </row>
    <row r="37" spans="11:13" x14ac:dyDescent="0.25">
      <c r="K37" s="5">
        <f t="shared" si="7"/>
        <v>0.75</v>
      </c>
      <c r="L37" s="4">
        <v>3190000</v>
      </c>
      <c r="M37" s="5">
        <f t="shared" si="6"/>
        <v>95.139724540673086</v>
      </c>
    </row>
    <row r="38" spans="11:13" x14ac:dyDescent="0.25">
      <c r="K38" s="5">
        <f t="shared" si="7"/>
        <v>1</v>
      </c>
      <c r="L38" s="4">
        <v>3151628</v>
      </c>
      <c r="M38" s="5">
        <f t="shared" si="6"/>
        <v>93.995304004599518</v>
      </c>
    </row>
    <row r="39" spans="11:13" x14ac:dyDescent="0.25">
      <c r="K39" s="5">
        <f t="shared" si="7"/>
        <v>1.25</v>
      </c>
      <c r="L39" s="4">
        <v>3077500</v>
      </c>
      <c r="M39" s="5">
        <f t="shared" si="6"/>
        <v>91.784483471448723</v>
      </c>
    </row>
    <row r="40" spans="11:13" x14ac:dyDescent="0.25">
      <c r="K40" s="5">
        <f t="shared" si="7"/>
        <v>1.5</v>
      </c>
      <c r="L40" s="4">
        <v>3077500</v>
      </c>
      <c r="M40" s="5">
        <f t="shared" si="6"/>
        <v>91.784483471448723</v>
      </c>
    </row>
    <row r="41" spans="11:13" x14ac:dyDescent="0.25">
      <c r="K41" s="5">
        <f t="shared" si="7"/>
        <v>1.75</v>
      </c>
      <c r="L41" s="4">
        <v>3006666.5</v>
      </c>
      <c r="M41" s="5">
        <f t="shared" si="6"/>
        <v>89.671919308987356</v>
      </c>
    </row>
    <row r="42" spans="11:13" ht="15.75" thickBot="1" x14ac:dyDescent="0.3">
      <c r="K42" s="6">
        <f t="shared" si="7"/>
        <v>2</v>
      </c>
      <c r="L42" s="4">
        <v>3006666.5</v>
      </c>
      <c r="M42" s="5">
        <f t="shared" si="6"/>
        <v>89.671919308987356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Pimorin</dc:creator>
  <cp:lastModifiedBy>Celia Pimorin</cp:lastModifiedBy>
  <dcterms:created xsi:type="dcterms:W3CDTF">2021-04-29T08:40:12Z</dcterms:created>
  <dcterms:modified xsi:type="dcterms:W3CDTF">2021-04-29T08:43:26Z</dcterms:modified>
</cp:coreProperties>
</file>