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toulousefr-my.sharepoint.com/personal/benimeli_insa-toulouse_fr/Documents/Documents/Insa/4ème année/2nd semestre/Capteur/Dossier final/Banc de test/"/>
    </mc:Choice>
  </mc:AlternateContent>
  <xr:revisionPtr revIDLastSave="10" documentId="8_{E8B696B9-D20B-4CC3-B807-873D4FBA5319}" xr6:coauthVersionLast="47" xr6:coauthVersionMax="47" xr10:uidLastSave="{92D42558-7C4A-4BB8-B3BB-40F351834E9D}"/>
  <bookViews>
    <workbookView xWindow="-110" yWindow="-110" windowWidth="19420" windowHeight="10300" xr2:uid="{40193E67-68CD-4CAE-AA30-9BFF2EAEBF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33" i="1"/>
  <c r="J20" i="1"/>
  <c r="J21" i="1"/>
  <c r="J22" i="1"/>
  <c r="J23" i="1"/>
  <c r="J24" i="1"/>
  <c r="J25" i="1"/>
  <c r="J26" i="1"/>
  <c r="J27" i="1"/>
  <c r="J28" i="1"/>
  <c r="J19" i="1"/>
  <c r="I34" i="1"/>
  <c r="I35" i="1"/>
  <c r="I36" i="1"/>
  <c r="I37" i="1"/>
  <c r="I38" i="1"/>
  <c r="I39" i="1"/>
  <c r="I40" i="1"/>
  <c r="I41" i="1"/>
  <c r="I42" i="1"/>
  <c r="I33" i="1"/>
  <c r="G42" i="1"/>
  <c r="H42" i="1" s="1"/>
  <c r="G34" i="1"/>
  <c r="H34" i="1" s="1"/>
  <c r="G35" i="1"/>
  <c r="G36" i="1"/>
  <c r="H36" i="1" s="1"/>
  <c r="G37" i="1"/>
  <c r="G38" i="1"/>
  <c r="G39" i="1"/>
  <c r="H39" i="1" s="1"/>
  <c r="G40" i="1"/>
  <c r="G41" i="1"/>
  <c r="H41" i="1" s="1"/>
  <c r="G33" i="1"/>
  <c r="H33" i="1" s="1"/>
  <c r="H40" i="1"/>
  <c r="H38" i="1"/>
  <c r="H37" i="1"/>
  <c r="H35" i="1"/>
  <c r="H28" i="1"/>
  <c r="H27" i="1"/>
  <c r="H26" i="1"/>
  <c r="H25" i="1"/>
  <c r="H24" i="1"/>
  <c r="H23" i="1"/>
  <c r="H22" i="1"/>
  <c r="H21" i="1"/>
  <c r="H20" i="1"/>
  <c r="H19" i="1"/>
  <c r="J6" i="1"/>
  <c r="J7" i="1"/>
  <c r="J8" i="1"/>
  <c r="J9" i="1"/>
  <c r="J10" i="1"/>
  <c r="J11" i="1"/>
  <c r="J12" i="1"/>
  <c r="J13" i="1"/>
  <c r="J14" i="1"/>
  <c r="J5" i="1"/>
  <c r="H14" i="1"/>
  <c r="H13" i="1"/>
  <c r="H12" i="1"/>
  <c r="H11" i="1"/>
  <c r="H10" i="1"/>
  <c r="H9" i="1"/>
  <c r="H8" i="1"/>
  <c r="H7" i="1"/>
  <c r="H6" i="1"/>
  <c r="H5" i="1"/>
  <c r="D6" i="1"/>
  <c r="D7" i="1"/>
  <c r="D8" i="1"/>
  <c r="D9" i="1"/>
  <c r="D10" i="1"/>
  <c r="D11" i="1"/>
  <c r="D12" i="1"/>
  <c r="D13" i="1"/>
  <c r="D14" i="1"/>
  <c r="D5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<sst xmlns="http://schemas.openxmlformats.org/spreadsheetml/2006/main" count="21" uniqueCount="8">
  <si>
    <t>Rayon du cercle (mm)</t>
  </si>
  <si>
    <t>Rayon de courbure (mm-1)</t>
  </si>
  <si>
    <t>R/R0</t>
  </si>
  <si>
    <t>Résistance du capteur (R) (Mohm)</t>
  </si>
  <si>
    <t>Test 1</t>
  </si>
  <si>
    <t>Test 2</t>
  </si>
  <si>
    <t>Moyenne</t>
  </si>
  <si>
    <t>Tests capteur graphite - Flexion concave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</si>
</sst>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 flexion</a:t>
            </a:r>
            <a:r>
              <a:rPr lang="fr-FR" baseline="0"/>
              <a:t> concave du capteur de graphite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xVal>
            <c:numRef>
              <c:f>Feuil1!$B$5:$B$52</c:f>
              <c:numCache>
                <c:formatCode>General</c:formatCode>
                <c:ptCount val="48"/>
                <c:pt idx="0">
                  <c:v>1.3698630136986301E-2</c:v>
                </c:pt>
                <c:pt idx="1">
                  <c:v>1.4285714285714285E-2</c:v>
                </c:pt>
                <c:pt idx="2">
                  <c:v>1.5384615384615385E-2</c:v>
                </c:pt>
                <c:pt idx="3">
                  <c:v>1.6393442622950821E-2</c:v>
                </c:pt>
                <c:pt idx="4">
                  <c:v>1.8867924528301886E-2</c:v>
                </c:pt>
                <c:pt idx="5">
                  <c:v>2.0833333333333332E-2</c:v>
                </c:pt>
                <c:pt idx="6">
                  <c:v>2.3809523809523808E-2</c:v>
                </c:pt>
                <c:pt idx="7">
                  <c:v>2.7027027027027029E-2</c:v>
                </c:pt>
                <c:pt idx="8">
                  <c:v>2.9411764705882353E-2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Feuil1!$D$5:$D$52</c:f>
              <c:numCache>
                <c:formatCode>General</c:formatCode>
                <c:ptCount val="48"/>
                <c:pt idx="0">
                  <c:v>1</c:v>
                </c:pt>
                <c:pt idx="1">
                  <c:v>1.2133333333333334</c:v>
                </c:pt>
                <c:pt idx="2">
                  <c:v>1.2444444444444445</c:v>
                </c:pt>
                <c:pt idx="3">
                  <c:v>1.348888888888889</c:v>
                </c:pt>
                <c:pt idx="4">
                  <c:v>1.3844444444444444</c:v>
                </c:pt>
                <c:pt idx="5">
                  <c:v>1.4666666666666666</c:v>
                </c:pt>
                <c:pt idx="6">
                  <c:v>1.5777777777777777</c:v>
                </c:pt>
                <c:pt idx="7">
                  <c:v>1.6666666666666667</c:v>
                </c:pt>
                <c:pt idx="8">
                  <c:v>1.7777777777777777</c:v>
                </c:pt>
                <c:pt idx="9">
                  <c:v>1.8577777777777778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F-45EC-BC5B-646119941698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Feuil1!$H$5:$H$14</c:f>
              <c:numCache>
                <c:formatCode>General</c:formatCode>
                <c:ptCount val="10"/>
                <c:pt idx="0">
                  <c:v>1.3888888888888888E-2</c:v>
                </c:pt>
                <c:pt idx="1">
                  <c:v>1.4285714285714285E-2</c:v>
                </c:pt>
                <c:pt idx="2">
                  <c:v>1.4925373134328358E-2</c:v>
                </c:pt>
                <c:pt idx="3">
                  <c:v>1.6949152542372881E-2</c:v>
                </c:pt>
                <c:pt idx="4">
                  <c:v>2.0833333333333332E-2</c:v>
                </c:pt>
                <c:pt idx="5">
                  <c:v>2.2727272727272728E-2</c:v>
                </c:pt>
                <c:pt idx="6">
                  <c:v>2.3809523809523808E-2</c:v>
                </c:pt>
                <c:pt idx="7">
                  <c:v>2.8571428571428571E-2</c:v>
                </c:pt>
                <c:pt idx="8">
                  <c:v>3.125E-2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Feuil1!$J$5:$J$14</c:f>
              <c:numCache>
                <c:formatCode>General</c:formatCode>
                <c:ptCount val="10"/>
                <c:pt idx="0">
                  <c:v>1</c:v>
                </c:pt>
                <c:pt idx="1">
                  <c:v>1.25</c:v>
                </c:pt>
                <c:pt idx="2">
                  <c:v>1.3333333333333333</c:v>
                </c:pt>
                <c:pt idx="3">
                  <c:v>1.4285714285714286</c:v>
                </c:pt>
                <c:pt idx="4">
                  <c:v>1.5476190476190477</c:v>
                </c:pt>
                <c:pt idx="5">
                  <c:v>1.5714285714285714</c:v>
                </c:pt>
                <c:pt idx="6">
                  <c:v>1.6666666666666667</c:v>
                </c:pt>
                <c:pt idx="7">
                  <c:v>1.8333333333333333</c:v>
                </c:pt>
                <c:pt idx="8">
                  <c:v>1.9047619047619047</c:v>
                </c:pt>
                <c:pt idx="9">
                  <c:v>2.0238095238095237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27-4278-9EDC-EE93E3F6B6C0}"/>
            </c:ext>
          </c:extLst>
        </c:ser>
        <c:ser>
          <c:idx val="2"/>
          <c:order val="2"/>
          <c:tx>
            <c:v>Test 3</c:v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Feuil1!$H$19:$H$28</c:f>
              <c:numCache>
                <c:formatCode>General</c:formatCode>
                <c:ptCount val="10"/>
                <c:pt idx="0">
                  <c:v>1.3698630136986301E-2</c:v>
                </c:pt>
                <c:pt idx="1">
                  <c:v>1.4492753623188406E-2</c:v>
                </c:pt>
                <c:pt idx="2">
                  <c:v>1.5384615384615385E-2</c:v>
                </c:pt>
                <c:pt idx="3">
                  <c:v>1.6666666666666666E-2</c:v>
                </c:pt>
                <c:pt idx="4">
                  <c:v>1.7543859649122806E-2</c:v>
                </c:pt>
                <c:pt idx="5">
                  <c:v>1.9607843137254902E-2</c:v>
                </c:pt>
                <c:pt idx="6">
                  <c:v>2.1739130434782608E-2</c:v>
                </c:pt>
                <c:pt idx="7">
                  <c:v>2.4390243902439025E-2</c:v>
                </c:pt>
                <c:pt idx="8">
                  <c:v>2.8571428571428571E-2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Feuil1!$J$19:$J$28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1.2849999999999999</c:v>
                </c:pt>
                <c:pt idx="3">
                  <c:v>1.4</c:v>
                </c:pt>
                <c:pt idx="4">
                  <c:v>1.45</c:v>
                </c:pt>
                <c:pt idx="5">
                  <c:v>1.625</c:v>
                </c:pt>
                <c:pt idx="6">
                  <c:v>1.7649999999999999</c:v>
                </c:pt>
                <c:pt idx="7">
                  <c:v>1.85</c:v>
                </c:pt>
                <c:pt idx="8">
                  <c:v>2.0249999999999999</c:v>
                </c:pt>
                <c:pt idx="9">
                  <c:v>2.2250000000000001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27-4278-9EDC-EE93E3F6B6C0}"/>
            </c:ext>
          </c:extLst>
        </c:ser>
        <c:ser>
          <c:idx val="3"/>
          <c:order val="3"/>
          <c:tx>
            <c:v>Moyenne</c:v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Feuil1!$H$33:$H$42</c:f>
              <c:numCache>
                <c:formatCode>General</c:formatCode>
                <c:ptCount val="10"/>
                <c:pt idx="0">
                  <c:v>1.3761467889908256E-2</c:v>
                </c:pt>
                <c:pt idx="1">
                  <c:v>1.4354066985645932E-2</c:v>
                </c:pt>
                <c:pt idx="2">
                  <c:v>1.5228426395939085E-2</c:v>
                </c:pt>
                <c:pt idx="3">
                  <c:v>1.6666666666666666E-2</c:v>
                </c:pt>
                <c:pt idx="4">
                  <c:v>1.8987341772151899E-2</c:v>
                </c:pt>
                <c:pt idx="5">
                  <c:v>2.097902097902098E-2</c:v>
                </c:pt>
                <c:pt idx="6">
                  <c:v>2.3076923076923075E-2</c:v>
                </c:pt>
                <c:pt idx="7">
                  <c:v>2.6548672566371685E-2</c:v>
                </c:pt>
                <c:pt idx="8">
                  <c:v>2.9702970297029705E-2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Feuil1!$J$33:$J$42</c:f>
              <c:numCache>
                <c:formatCode>General</c:formatCode>
                <c:ptCount val="10"/>
                <c:pt idx="0">
                  <c:v>1</c:v>
                </c:pt>
                <c:pt idx="1">
                  <c:v>1.1897637795275591</c:v>
                </c:pt>
                <c:pt idx="2">
                  <c:v>1.2866141732283465</c:v>
                </c:pt>
                <c:pt idx="3">
                  <c:v>1.3913385826771651</c:v>
                </c:pt>
                <c:pt idx="4">
                  <c:v>1.4590551181102362</c:v>
                </c:pt>
                <c:pt idx="5">
                  <c:v>1.5511811023622049</c:v>
                </c:pt>
                <c:pt idx="6">
                  <c:v>1.6661417322834644</c:v>
                </c:pt>
                <c:pt idx="7">
                  <c:v>1.7795275590551178</c:v>
                </c:pt>
                <c:pt idx="8">
                  <c:v>1.8976377952755903</c:v>
                </c:pt>
                <c:pt idx="9">
                  <c:v>2.0283464566929132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27-4278-9EDC-EE93E3F6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7328"/>
        <c:axId val="225347744"/>
      </c:scatterChart>
      <c:valAx>
        <c:axId val="225347328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 de courbure en mm-1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47744"/>
        <c:crosses val="autoZero"/>
        <c:crossBetween val="midCat"/>
      </c:valAx>
      <c:valAx>
        <c:axId val="2253477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4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543007</xdr:colOff>
      <xdr:row>17</xdr:row>
      <xdr:rowOff>67789</xdr:rowOff>
    </xdr:from>
    <xdr:to>
      <xdr:col>4</xdr:col>
      <xdr:colOff>623453</xdr:colOff>
      <xdr:row>38</xdr:row>
      <xdr:rowOff>80818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14CD2D-BFC0-44AB-8CF9-611FD026E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F572-5FD1-4179-94F7-B8B3B073AF8B}">
  <dimension ref="A1:J42"/>
  <sheetViews>
    <sheetView tabSelected="1" topLeftCell="A13" zoomScale="70" zoomScaleNormal="70" workbookViewId="0">
      <selection activeCell="E45" sqref="E45"/>
    </sheetView>
  </sheetViews>
  <sheetFormatPr baseColWidth="10" defaultRowHeight="14.5" x14ac:dyDescent="0.35"/>
  <cols>
    <col min="1" max="1" width="19.453125" customWidth="1"/>
    <col min="2" max="2" width="23.7265625" customWidth="1"/>
    <col min="3" max="3" width="31" customWidth="1"/>
    <col min="7" max="7" width="20.7265625" customWidth="1"/>
    <col min="8" max="8" width="16.54296875" customWidth="1"/>
    <col min="9" max="9" width="17.08984375" customWidth="1"/>
  </cols>
  <sheetData>
    <row r="1" spans="1:10" ht="23.5" x14ac:dyDescent="0.55000000000000004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</row>
    <row r="2" spans="1:10" ht="23.5" x14ac:dyDescent="0.55000000000000004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5" t="s">
        <v>4</v>
      </c>
      <c r="B3" s="5"/>
      <c r="C3" s="5"/>
      <c r="D3" s="5"/>
      <c r="G3" s="4" t="s">
        <v>5</v>
      </c>
      <c r="H3" s="4"/>
      <c r="I3" s="4"/>
      <c r="J3" s="4"/>
    </row>
    <row r="4" spans="1:10" x14ac:dyDescent="0.35">
      <c r="A4" s="5" t="s">
        <v>0</v>
      </c>
      <c r="B4" s="5" t="s">
        <v>1</v>
      </c>
      <c r="C4" s="5" t="s">
        <v>3</v>
      </c>
      <c r="D4" s="5" t="s">
        <v>2</v>
      </c>
      <c r="G4" s="4" t="s">
        <v>0</v>
      </c>
      <c r="H4" s="4" t="s">
        <v>1</v>
      </c>
      <c r="I4" s="4" t="s">
        <v>3</v>
      </c>
      <c r="J4" s="4" t="s">
        <v>2</v>
      </c>
    </row>
    <row r="5" spans="1:10" x14ac:dyDescent="0.35">
      <c r="A5" s="5">
        <v>73</v>
      </c>
      <c r="B5" s="5">
        <f>1/A5</f>
        <v>1.3698630136986301E-2</v>
      </c>
      <c r="C5" s="5">
        <v>45</v>
      </c>
      <c r="D5" s="5">
        <f>C5/45</f>
        <v>1</v>
      </c>
      <c r="G5" s="4">
        <v>72</v>
      </c>
      <c r="H5" s="4">
        <f>1/G5</f>
        <v>1.3888888888888888E-2</v>
      </c>
      <c r="I5" s="4">
        <v>42</v>
      </c>
      <c r="J5" s="4">
        <f>I5/42</f>
        <v>1</v>
      </c>
    </row>
    <row r="6" spans="1:10" x14ac:dyDescent="0.35">
      <c r="A6" s="5">
        <v>70</v>
      </c>
      <c r="B6" s="5">
        <f t="shared" ref="B6:B14" si="0">1/A6</f>
        <v>1.4285714285714285E-2</v>
      </c>
      <c r="C6" s="5">
        <v>54.6</v>
      </c>
      <c r="D6" s="5">
        <f t="shared" ref="D6:D14" si="1">C6/45</f>
        <v>1.2133333333333334</v>
      </c>
      <c r="G6" s="4">
        <v>70</v>
      </c>
      <c r="H6" s="4">
        <f t="shared" ref="H6:H14" si="2">1/G6</f>
        <v>1.4285714285714285E-2</v>
      </c>
      <c r="I6" s="4">
        <v>52.5</v>
      </c>
      <c r="J6" s="4">
        <f t="shared" ref="J6:J14" si="3">I6/42</f>
        <v>1.25</v>
      </c>
    </row>
    <row r="7" spans="1:10" x14ac:dyDescent="0.35">
      <c r="A7" s="5">
        <v>65</v>
      </c>
      <c r="B7" s="5">
        <f t="shared" si="0"/>
        <v>1.5384615384615385E-2</v>
      </c>
      <c r="C7" s="5">
        <v>56</v>
      </c>
      <c r="D7" s="5">
        <f t="shared" si="1"/>
        <v>1.2444444444444445</v>
      </c>
      <c r="G7" s="4">
        <v>67</v>
      </c>
      <c r="H7" s="4">
        <f t="shared" si="2"/>
        <v>1.4925373134328358E-2</v>
      </c>
      <c r="I7" s="4">
        <v>56</v>
      </c>
      <c r="J7" s="4">
        <f t="shared" si="3"/>
        <v>1.3333333333333333</v>
      </c>
    </row>
    <row r="8" spans="1:10" x14ac:dyDescent="0.35">
      <c r="A8" s="5">
        <v>61</v>
      </c>
      <c r="B8" s="5">
        <f t="shared" si="0"/>
        <v>1.6393442622950821E-2</v>
      </c>
      <c r="C8" s="5">
        <v>60.7</v>
      </c>
      <c r="D8" s="5">
        <f t="shared" si="1"/>
        <v>1.348888888888889</v>
      </c>
      <c r="G8" s="4">
        <v>59</v>
      </c>
      <c r="H8" s="4">
        <f t="shared" si="2"/>
        <v>1.6949152542372881E-2</v>
      </c>
      <c r="I8" s="4">
        <v>60</v>
      </c>
      <c r="J8" s="4">
        <f t="shared" si="3"/>
        <v>1.4285714285714286</v>
      </c>
    </row>
    <row r="9" spans="1:10" x14ac:dyDescent="0.35">
      <c r="A9" s="5">
        <v>53</v>
      </c>
      <c r="B9" s="5">
        <f t="shared" si="0"/>
        <v>1.8867924528301886E-2</v>
      </c>
      <c r="C9" s="5">
        <v>62.3</v>
      </c>
      <c r="D9" s="5">
        <f t="shared" si="1"/>
        <v>1.3844444444444444</v>
      </c>
      <c r="G9" s="4">
        <v>48</v>
      </c>
      <c r="H9" s="4">
        <f t="shared" si="2"/>
        <v>2.0833333333333332E-2</v>
      </c>
      <c r="I9" s="4">
        <v>65</v>
      </c>
      <c r="J9" s="4">
        <f t="shared" si="3"/>
        <v>1.5476190476190477</v>
      </c>
    </row>
    <row r="10" spans="1:10" x14ac:dyDescent="0.35">
      <c r="A10" s="5">
        <v>48</v>
      </c>
      <c r="B10" s="5">
        <f t="shared" si="0"/>
        <v>2.0833333333333332E-2</v>
      </c>
      <c r="C10" s="5">
        <v>66</v>
      </c>
      <c r="D10" s="5">
        <f t="shared" si="1"/>
        <v>1.4666666666666666</v>
      </c>
      <c r="G10" s="4">
        <v>44</v>
      </c>
      <c r="H10" s="4">
        <f t="shared" si="2"/>
        <v>2.2727272727272728E-2</v>
      </c>
      <c r="I10" s="4">
        <v>66</v>
      </c>
      <c r="J10" s="4">
        <f t="shared" si="3"/>
        <v>1.5714285714285714</v>
      </c>
    </row>
    <row r="11" spans="1:10" x14ac:dyDescent="0.35">
      <c r="A11" s="5">
        <v>42</v>
      </c>
      <c r="B11" s="5">
        <f t="shared" si="0"/>
        <v>2.3809523809523808E-2</v>
      </c>
      <c r="C11" s="5">
        <v>71</v>
      </c>
      <c r="D11" s="5">
        <f t="shared" si="1"/>
        <v>1.5777777777777777</v>
      </c>
      <c r="G11" s="4">
        <v>42</v>
      </c>
      <c r="H11" s="4">
        <f t="shared" si="2"/>
        <v>2.3809523809523808E-2</v>
      </c>
      <c r="I11" s="4">
        <v>70</v>
      </c>
      <c r="J11" s="4">
        <f t="shared" si="3"/>
        <v>1.6666666666666667</v>
      </c>
    </row>
    <row r="12" spans="1:10" x14ac:dyDescent="0.35">
      <c r="A12" s="5">
        <v>37</v>
      </c>
      <c r="B12" s="5">
        <f t="shared" si="0"/>
        <v>2.7027027027027029E-2</v>
      </c>
      <c r="C12" s="5">
        <v>75</v>
      </c>
      <c r="D12" s="5">
        <f t="shared" si="1"/>
        <v>1.6666666666666667</v>
      </c>
      <c r="G12" s="4">
        <v>35</v>
      </c>
      <c r="H12" s="4">
        <f t="shared" si="2"/>
        <v>2.8571428571428571E-2</v>
      </c>
      <c r="I12" s="4">
        <v>77</v>
      </c>
      <c r="J12" s="4">
        <f t="shared" si="3"/>
        <v>1.8333333333333333</v>
      </c>
    </row>
    <row r="13" spans="1:10" x14ac:dyDescent="0.35">
      <c r="A13" s="5">
        <v>34</v>
      </c>
      <c r="B13" s="5">
        <f t="shared" si="0"/>
        <v>2.9411764705882353E-2</v>
      </c>
      <c r="C13" s="5">
        <v>80</v>
      </c>
      <c r="D13" s="5">
        <f t="shared" si="1"/>
        <v>1.7777777777777777</v>
      </c>
      <c r="G13" s="4">
        <v>32</v>
      </c>
      <c r="H13" s="4">
        <f t="shared" si="2"/>
        <v>3.125E-2</v>
      </c>
      <c r="I13" s="4">
        <v>80</v>
      </c>
      <c r="J13" s="4">
        <f t="shared" si="3"/>
        <v>1.9047619047619047</v>
      </c>
    </row>
    <row r="14" spans="1:10" x14ac:dyDescent="0.35">
      <c r="A14" s="5">
        <v>31</v>
      </c>
      <c r="B14" s="5">
        <f t="shared" si="0"/>
        <v>3.2258064516129031E-2</v>
      </c>
      <c r="C14" s="5">
        <v>83.6</v>
      </c>
      <c r="D14" s="5">
        <f t="shared" si="1"/>
        <v>1.8577777777777778</v>
      </c>
      <c r="G14" s="4">
        <v>31</v>
      </c>
      <c r="H14" s="4">
        <f t="shared" si="2"/>
        <v>3.2258064516129031E-2</v>
      </c>
      <c r="I14" s="4">
        <v>85</v>
      </c>
      <c r="J14" s="4">
        <f t="shared" si="3"/>
        <v>2.0238095238095237</v>
      </c>
    </row>
    <row r="17" spans="7:10" x14ac:dyDescent="0.35">
      <c r="G17" s="3" t="s">
        <v>5</v>
      </c>
      <c r="H17" s="3"/>
      <c r="I17" s="3"/>
      <c r="J17" s="3"/>
    </row>
    <row r="18" spans="7:10" x14ac:dyDescent="0.35">
      <c r="G18" s="3" t="s">
        <v>0</v>
      </c>
      <c r="H18" s="3" t="s">
        <v>1</v>
      </c>
      <c r="I18" s="3" t="s">
        <v>3</v>
      </c>
      <c r="J18" s="3" t="s">
        <v>2</v>
      </c>
    </row>
    <row r="19" spans="7:10" x14ac:dyDescent="0.35">
      <c r="G19" s="3">
        <v>73</v>
      </c>
      <c r="H19" s="3">
        <f>1/G19</f>
        <v>1.3698630136986301E-2</v>
      </c>
      <c r="I19" s="3">
        <v>40</v>
      </c>
      <c r="J19" s="3">
        <f>I19/40</f>
        <v>1</v>
      </c>
    </row>
    <row r="20" spans="7:10" x14ac:dyDescent="0.35">
      <c r="G20" s="3">
        <v>69</v>
      </c>
      <c r="H20" s="3">
        <f t="shared" ref="H20:H28" si="4">1/G20</f>
        <v>1.4492753623188406E-2</v>
      </c>
      <c r="I20" s="3">
        <v>44</v>
      </c>
      <c r="J20" s="3">
        <f t="shared" ref="J20:J28" si="5">I20/40</f>
        <v>1.1000000000000001</v>
      </c>
    </row>
    <row r="21" spans="7:10" x14ac:dyDescent="0.35">
      <c r="G21" s="3">
        <v>65</v>
      </c>
      <c r="H21" s="3">
        <f t="shared" si="4"/>
        <v>1.5384615384615385E-2</v>
      </c>
      <c r="I21" s="3">
        <v>51.4</v>
      </c>
      <c r="J21" s="3">
        <f t="shared" si="5"/>
        <v>1.2849999999999999</v>
      </c>
    </row>
    <row r="22" spans="7:10" x14ac:dyDescent="0.35">
      <c r="G22" s="3">
        <v>60</v>
      </c>
      <c r="H22" s="3">
        <f t="shared" si="4"/>
        <v>1.6666666666666666E-2</v>
      </c>
      <c r="I22" s="3">
        <v>56</v>
      </c>
      <c r="J22" s="3">
        <f t="shared" si="5"/>
        <v>1.4</v>
      </c>
    </row>
    <row r="23" spans="7:10" x14ac:dyDescent="0.35">
      <c r="G23" s="3">
        <v>57</v>
      </c>
      <c r="H23" s="3">
        <f t="shared" si="4"/>
        <v>1.7543859649122806E-2</v>
      </c>
      <c r="I23" s="3">
        <v>58</v>
      </c>
      <c r="J23" s="3">
        <f t="shared" si="5"/>
        <v>1.45</v>
      </c>
    </row>
    <row r="24" spans="7:10" x14ac:dyDescent="0.35">
      <c r="G24" s="3">
        <v>51</v>
      </c>
      <c r="H24" s="3">
        <f t="shared" si="4"/>
        <v>1.9607843137254902E-2</v>
      </c>
      <c r="I24" s="3">
        <v>65</v>
      </c>
      <c r="J24" s="3">
        <f t="shared" si="5"/>
        <v>1.625</v>
      </c>
    </row>
    <row r="25" spans="7:10" x14ac:dyDescent="0.35">
      <c r="G25" s="3">
        <v>46</v>
      </c>
      <c r="H25" s="3">
        <f t="shared" si="4"/>
        <v>2.1739130434782608E-2</v>
      </c>
      <c r="I25" s="3">
        <v>70.599999999999994</v>
      </c>
      <c r="J25" s="3">
        <f t="shared" si="5"/>
        <v>1.7649999999999999</v>
      </c>
    </row>
    <row r="26" spans="7:10" x14ac:dyDescent="0.35">
      <c r="G26" s="3">
        <v>41</v>
      </c>
      <c r="H26" s="3">
        <f t="shared" si="4"/>
        <v>2.4390243902439025E-2</v>
      </c>
      <c r="I26" s="3">
        <v>74</v>
      </c>
      <c r="J26" s="3">
        <f t="shared" si="5"/>
        <v>1.85</v>
      </c>
    </row>
    <row r="27" spans="7:10" x14ac:dyDescent="0.35">
      <c r="G27" s="3">
        <v>35</v>
      </c>
      <c r="H27" s="3">
        <f t="shared" si="4"/>
        <v>2.8571428571428571E-2</v>
      </c>
      <c r="I27" s="3">
        <v>81</v>
      </c>
      <c r="J27" s="3">
        <f t="shared" si="5"/>
        <v>2.0249999999999999</v>
      </c>
    </row>
    <row r="28" spans="7:10" x14ac:dyDescent="0.35">
      <c r="G28" s="3">
        <v>31</v>
      </c>
      <c r="H28" s="3">
        <f t="shared" si="4"/>
        <v>3.2258064516129031E-2</v>
      </c>
      <c r="I28" s="3">
        <v>89</v>
      </c>
      <c r="J28" s="3">
        <f t="shared" si="5"/>
        <v>2.2250000000000001</v>
      </c>
    </row>
    <row r="31" spans="7:10" x14ac:dyDescent="0.35">
      <c r="G31" s="6" t="s">
        <v>6</v>
      </c>
      <c r="H31" s="6"/>
      <c r="I31" s="6"/>
      <c r="J31" s="6"/>
    </row>
    <row r="32" spans="7:10" x14ac:dyDescent="0.35">
      <c r="G32" s="6" t="s">
        <v>0</v>
      </c>
      <c r="H32" s="6" t="s">
        <v>1</v>
      </c>
      <c r="I32" s="6" t="s">
        <v>3</v>
      </c>
      <c r="J32" s="6" t="s">
        <v>2</v>
      </c>
    </row>
    <row r="33" spans="7:10" x14ac:dyDescent="0.35">
      <c r="G33" s="6">
        <f>(A5+G5+G19)/3</f>
        <v>72.666666666666671</v>
      </c>
      <c r="H33" s="6">
        <f>1/G33</f>
        <v>1.3761467889908256E-2</v>
      </c>
      <c r="I33" s="6">
        <f>(C5+I5+I19)/3</f>
        <v>42.333333333333336</v>
      </c>
      <c r="J33" s="6">
        <f>I33/$I$33</f>
        <v>1</v>
      </c>
    </row>
    <row r="34" spans="7:10" x14ac:dyDescent="0.35">
      <c r="G34" s="6">
        <f t="shared" ref="G34:G41" si="6">(A6+G6+G20)/3</f>
        <v>69.666666666666671</v>
      </c>
      <c r="H34" s="6">
        <f t="shared" ref="H34:H42" si="7">1/G34</f>
        <v>1.4354066985645932E-2</v>
      </c>
      <c r="I34" s="6">
        <f t="shared" ref="I34:I42" si="8">(C6+I6+I20)/3</f>
        <v>50.366666666666667</v>
      </c>
      <c r="J34" s="6">
        <f t="shared" ref="J34:J42" si="9">I34/$I$33</f>
        <v>1.1897637795275591</v>
      </c>
    </row>
    <row r="35" spans="7:10" x14ac:dyDescent="0.35">
      <c r="G35" s="6">
        <f t="shared" si="6"/>
        <v>65.666666666666671</v>
      </c>
      <c r="H35" s="6">
        <f t="shared" si="7"/>
        <v>1.5228426395939085E-2</v>
      </c>
      <c r="I35" s="6">
        <f t="shared" si="8"/>
        <v>54.466666666666669</v>
      </c>
      <c r="J35" s="6">
        <f t="shared" si="9"/>
        <v>1.2866141732283465</v>
      </c>
    </row>
    <row r="36" spans="7:10" x14ac:dyDescent="0.35">
      <c r="G36" s="6">
        <f t="shared" si="6"/>
        <v>60</v>
      </c>
      <c r="H36" s="6">
        <f t="shared" si="7"/>
        <v>1.6666666666666666E-2</v>
      </c>
      <c r="I36" s="6">
        <f t="shared" si="8"/>
        <v>58.9</v>
      </c>
      <c r="J36" s="6">
        <f t="shared" si="9"/>
        <v>1.3913385826771651</v>
      </c>
    </row>
    <row r="37" spans="7:10" x14ac:dyDescent="0.35">
      <c r="G37" s="6">
        <f t="shared" si="6"/>
        <v>52.666666666666664</v>
      </c>
      <c r="H37" s="6">
        <f t="shared" si="7"/>
        <v>1.8987341772151899E-2</v>
      </c>
      <c r="I37" s="6">
        <f t="shared" si="8"/>
        <v>61.766666666666673</v>
      </c>
      <c r="J37" s="6">
        <f t="shared" si="9"/>
        <v>1.4590551181102362</v>
      </c>
    </row>
    <row r="38" spans="7:10" x14ac:dyDescent="0.35">
      <c r="G38" s="6">
        <f t="shared" si="6"/>
        <v>47.666666666666664</v>
      </c>
      <c r="H38" s="6">
        <f t="shared" si="7"/>
        <v>2.097902097902098E-2</v>
      </c>
      <c r="I38" s="6">
        <f t="shared" si="8"/>
        <v>65.666666666666671</v>
      </c>
      <c r="J38" s="6">
        <f t="shared" si="9"/>
        <v>1.5511811023622049</v>
      </c>
    </row>
    <row r="39" spans="7:10" x14ac:dyDescent="0.35">
      <c r="G39" s="6">
        <f t="shared" si="6"/>
        <v>43.333333333333336</v>
      </c>
      <c r="H39" s="6">
        <f t="shared" si="7"/>
        <v>2.3076923076923075E-2</v>
      </c>
      <c r="I39" s="6">
        <f t="shared" si="8"/>
        <v>70.533333333333331</v>
      </c>
      <c r="J39" s="6">
        <f t="shared" si="9"/>
        <v>1.6661417322834644</v>
      </c>
    </row>
    <row r="40" spans="7:10" x14ac:dyDescent="0.35">
      <c r="G40" s="6">
        <f t="shared" si="6"/>
        <v>37.666666666666664</v>
      </c>
      <c r="H40" s="6">
        <f t="shared" si="7"/>
        <v>2.6548672566371685E-2</v>
      </c>
      <c r="I40" s="6">
        <f t="shared" si="8"/>
        <v>75.333333333333329</v>
      </c>
      <c r="J40" s="6">
        <f t="shared" si="9"/>
        <v>1.7795275590551178</v>
      </c>
    </row>
    <row r="41" spans="7:10" x14ac:dyDescent="0.35">
      <c r="G41" s="6">
        <f t="shared" si="6"/>
        <v>33.666666666666664</v>
      </c>
      <c r="H41" s="6">
        <f t="shared" si="7"/>
        <v>2.9702970297029705E-2</v>
      </c>
      <c r="I41" s="6">
        <f t="shared" si="8"/>
        <v>80.333333333333329</v>
      </c>
      <c r="J41" s="6">
        <f t="shared" si="9"/>
        <v>1.8976377952755903</v>
      </c>
    </row>
    <row r="42" spans="7:10" x14ac:dyDescent="0.35">
      <c r="G42" s="6">
        <f>(A14+G14+G28)/3</f>
        <v>31</v>
      </c>
      <c r="H42" s="6">
        <f t="shared" si="7"/>
        <v>3.2258064516129031E-2</v>
      </c>
      <c r="I42" s="6">
        <f t="shared" si="8"/>
        <v>85.866666666666674</v>
      </c>
      <c r="J42" s="6">
        <f t="shared" si="9"/>
        <v>2.0283464566929132</v>
      </c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Benimelis</cp:lastModifiedBy>
  <dcterms:created xsi:type="dcterms:W3CDTF">2022-04-15T13:58:54Z</dcterms:created>
  <dcterms:modified xsi:type="dcterms:W3CDTF">2022-04-16T15:25:49Z</dcterms:modified>
</cp:coreProperties>
</file>