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atoulousefr-my.sharepoint.com/personal/benimeli_insa-toulouse_fr/Documents/Documents/Insa/4ème année/2nd semestre/Capteur/Dossier final/Banc de test/"/>
    </mc:Choice>
  </mc:AlternateContent>
  <xr:revisionPtr revIDLastSave="2" documentId="8_{B805C9B1-4EFD-43E2-A307-2EAF9D4E2A4C}" xr6:coauthVersionLast="47" xr6:coauthVersionMax="47" xr10:uidLastSave="{035E22E4-0A38-4952-A8C0-13AC4BF58C7A}"/>
  <bookViews>
    <workbookView xWindow="-110" yWindow="-110" windowWidth="19420" windowHeight="10300" xr2:uid="{CCF2540E-4DC1-4980-AD8E-FE1B524B560F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5" i="1"/>
  <c r="J36" i="1"/>
  <c r="J37" i="1"/>
  <c r="J38" i="1"/>
  <c r="J39" i="1"/>
  <c r="J40" i="1"/>
  <c r="J41" i="1"/>
  <c r="J42" i="1"/>
  <c r="J33" i="1"/>
  <c r="J20" i="1"/>
  <c r="J21" i="1"/>
  <c r="J22" i="1"/>
  <c r="J23" i="1"/>
  <c r="J24" i="1"/>
  <c r="J25" i="1"/>
  <c r="J26" i="1"/>
  <c r="J27" i="1"/>
  <c r="J28" i="1"/>
  <c r="J19" i="1"/>
  <c r="D6" i="1"/>
  <c r="D7" i="1"/>
  <c r="D8" i="1"/>
  <c r="D9" i="1"/>
  <c r="D10" i="1"/>
  <c r="D11" i="1"/>
  <c r="D12" i="1"/>
  <c r="D13" i="1"/>
  <c r="D14" i="1"/>
  <c r="D5" i="1"/>
  <c r="I42" i="1"/>
  <c r="G42" i="1"/>
  <c r="H42" i="1" s="1"/>
  <c r="I41" i="1"/>
  <c r="G41" i="1"/>
  <c r="H41" i="1" s="1"/>
  <c r="I40" i="1"/>
  <c r="G40" i="1"/>
  <c r="H40" i="1" s="1"/>
  <c r="I39" i="1"/>
  <c r="G39" i="1"/>
  <c r="H39" i="1" s="1"/>
  <c r="I38" i="1"/>
  <c r="G38" i="1"/>
  <c r="H38" i="1" s="1"/>
  <c r="I37" i="1"/>
  <c r="G37" i="1"/>
  <c r="H37" i="1" s="1"/>
  <c r="I36" i="1"/>
  <c r="G36" i="1"/>
  <c r="H36" i="1" s="1"/>
  <c r="I35" i="1"/>
  <c r="G35" i="1"/>
  <c r="H35" i="1" s="1"/>
  <c r="I34" i="1"/>
  <c r="G34" i="1"/>
  <c r="H34" i="1" s="1"/>
  <c r="I33" i="1"/>
  <c r="G33" i="1"/>
  <c r="H33" i="1" s="1"/>
  <c r="H28" i="1"/>
  <c r="H27" i="1"/>
  <c r="H26" i="1"/>
  <c r="H25" i="1"/>
  <c r="H24" i="1"/>
  <c r="H23" i="1"/>
  <c r="H22" i="1"/>
  <c r="H21" i="1"/>
  <c r="H20" i="1"/>
  <c r="H19" i="1"/>
  <c r="J14" i="1"/>
  <c r="H14" i="1"/>
  <c r="B14" i="1"/>
  <c r="J13" i="1"/>
  <c r="H13" i="1"/>
  <c r="B13" i="1"/>
  <c r="J12" i="1"/>
  <c r="H12" i="1"/>
  <c r="B12" i="1"/>
  <c r="J11" i="1"/>
  <c r="H11" i="1"/>
  <c r="B11" i="1"/>
  <c r="J10" i="1"/>
  <c r="H10" i="1"/>
  <c r="B10" i="1"/>
  <c r="J9" i="1"/>
  <c r="H9" i="1"/>
  <c r="B9" i="1"/>
  <c r="J8" i="1"/>
  <c r="H8" i="1"/>
  <c r="B8" i="1"/>
  <c r="J7" i="1"/>
  <c r="H7" i="1"/>
  <c r="B7" i="1"/>
  <c r="J6" i="1"/>
  <c r="H6" i="1"/>
  <c r="B6" i="1"/>
  <c r="J5" i="1"/>
  <c r="H5" i="1"/>
  <c r="B5" i="1"/>
</calcChain>
</file>

<file path=xl/sharedStrings.xml><?xml version="1.0" encoding="utf-8"?>
<sst xmlns="http://schemas.openxmlformats.org/spreadsheetml/2006/main" count="21" uniqueCount="9">
  <si>
    <t>Test 1</t>
  </si>
  <si>
    <t>Test 2</t>
  </si>
  <si>
    <t>Rayon du cercle (mm)</t>
  </si>
  <si>
    <t>Rayon de courbure (mm-1)</t>
  </si>
  <si>
    <t>Résistance du capteur (R) (Mohm)</t>
  </si>
  <si>
    <t>R/R0</t>
  </si>
  <si>
    <t>Moyenne</t>
  </si>
  <si>
    <t>Tests capteur graphite - Flexion convexe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</si>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</sst>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D5D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Courbe de flexion</a:t>
            </a:r>
            <a:r>
              <a:rPr lang="fr-FR" baseline="0"/>
              <a:t> convexe du capteur de graphite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 1</c:v>
          </c:tx>
          <c:spPr>
            <a:ln w="19050" cap="rnd">
              <a:solidFill>
                <a:schemeClr val="accent2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xVal>
            <c:numRef>
              <c:f>Feuil1!$B$5:$B$14</c:f>
              <c:numCache>
                <c:formatCode>General</c:formatCode>
                <c:ptCount val="10"/>
                <c:pt idx="0">
                  <c:v>1.3888888888888888E-2</c:v>
                </c:pt>
                <c:pt idx="1">
                  <c:v>1.4705882352941176E-2</c:v>
                </c:pt>
                <c:pt idx="2">
                  <c:v>1.5625E-2</c:v>
                </c:pt>
                <c:pt idx="3">
                  <c:v>1.6393442622950821E-2</c:v>
                </c:pt>
                <c:pt idx="4">
                  <c:v>1.7543859649122806E-2</c:v>
                </c:pt>
                <c:pt idx="5">
                  <c:v>1.8181818181818181E-2</c:v>
                </c:pt>
                <c:pt idx="6">
                  <c:v>2.1276595744680851E-2</c:v>
                </c:pt>
                <c:pt idx="7">
                  <c:v>2.2727272727272728E-2</c:v>
                </c:pt>
                <c:pt idx="8">
                  <c:v>2.5000000000000001E-2</c:v>
                </c:pt>
                <c:pt idx="9">
                  <c:v>3.125E-2</c:v>
                </c:pt>
              </c:numCache>
            </c:numRef>
          </c:xVal>
          <c:yVal>
            <c:numRef>
              <c:f>Feuil1!$D$5:$D$14</c:f>
              <c:numCache>
                <c:formatCode>General</c:formatCode>
                <c:ptCount val="10"/>
                <c:pt idx="0">
                  <c:v>1</c:v>
                </c:pt>
                <c:pt idx="1">
                  <c:v>0.90909090909090906</c:v>
                </c:pt>
                <c:pt idx="2">
                  <c:v>0.84848484848484851</c:v>
                </c:pt>
                <c:pt idx="3">
                  <c:v>0.81818181818181823</c:v>
                </c:pt>
                <c:pt idx="4">
                  <c:v>0.78787878787878785</c:v>
                </c:pt>
                <c:pt idx="5">
                  <c:v>0.75757575757575757</c:v>
                </c:pt>
                <c:pt idx="6">
                  <c:v>0.66666666666666663</c:v>
                </c:pt>
                <c:pt idx="7">
                  <c:v>0.61818181818181817</c:v>
                </c:pt>
                <c:pt idx="8">
                  <c:v>0.54545454545454541</c:v>
                </c:pt>
                <c:pt idx="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7-44F1-8C1D-24B3403BB861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xVal>
            <c:numRef>
              <c:f>Feuil1!$H$5:$H$14</c:f>
              <c:numCache>
                <c:formatCode>General</c:formatCode>
                <c:ptCount val="10"/>
                <c:pt idx="0">
                  <c:v>1.3888888888888888E-2</c:v>
                </c:pt>
                <c:pt idx="1">
                  <c:v>1.4925373134328358E-2</c:v>
                </c:pt>
                <c:pt idx="2">
                  <c:v>1.5625E-2</c:v>
                </c:pt>
                <c:pt idx="3">
                  <c:v>1.7241379310344827E-2</c:v>
                </c:pt>
                <c:pt idx="4">
                  <c:v>2.1739130434782608E-2</c:v>
                </c:pt>
                <c:pt idx="5">
                  <c:v>2.3809523809523808E-2</c:v>
                </c:pt>
                <c:pt idx="6">
                  <c:v>2.564102564102564E-2</c:v>
                </c:pt>
                <c:pt idx="7">
                  <c:v>2.8571428571428571E-2</c:v>
                </c:pt>
                <c:pt idx="8">
                  <c:v>3.125E-2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Feuil1!$J$5:$J$14</c:f>
              <c:numCache>
                <c:formatCode>General</c:formatCode>
                <c:ptCount val="10"/>
                <c:pt idx="0">
                  <c:v>1</c:v>
                </c:pt>
                <c:pt idx="1">
                  <c:v>0.90476190476190477</c:v>
                </c:pt>
                <c:pt idx="2">
                  <c:v>0.80952380952380953</c:v>
                </c:pt>
                <c:pt idx="3">
                  <c:v>0.73809523809523814</c:v>
                </c:pt>
                <c:pt idx="4">
                  <c:v>0.68095238095238098</c:v>
                </c:pt>
                <c:pt idx="5">
                  <c:v>0.59523809523809523</c:v>
                </c:pt>
                <c:pt idx="6">
                  <c:v>0.54761904761904767</c:v>
                </c:pt>
                <c:pt idx="7">
                  <c:v>0.4642857142857143</c:v>
                </c:pt>
                <c:pt idx="8">
                  <c:v>0.38095238095238093</c:v>
                </c:pt>
                <c:pt idx="9">
                  <c:v>0.35714285714285715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7-44F1-8C1D-24B3403BB861}"/>
            </c:ext>
          </c:extLst>
        </c:ser>
        <c:ser>
          <c:idx val="2"/>
          <c:order val="2"/>
          <c:tx>
            <c:v>Test 3</c:v>
          </c:tx>
          <c:spPr>
            <a:ln w="19050" cap="rnd">
              <a:solidFill>
                <a:schemeClr val="accent2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xVal>
            <c:numRef>
              <c:f>Feuil1!$H$19:$H$28</c:f>
              <c:numCache>
                <c:formatCode>General</c:formatCode>
                <c:ptCount val="10"/>
                <c:pt idx="0">
                  <c:v>1.3698630136986301E-2</c:v>
                </c:pt>
                <c:pt idx="1">
                  <c:v>1.4705882352941176E-2</c:v>
                </c:pt>
                <c:pt idx="2">
                  <c:v>1.5384615384615385E-2</c:v>
                </c:pt>
                <c:pt idx="3">
                  <c:v>1.6949152542372881E-2</c:v>
                </c:pt>
                <c:pt idx="4">
                  <c:v>1.7543859649122806E-2</c:v>
                </c:pt>
                <c:pt idx="5">
                  <c:v>1.9607843137254902E-2</c:v>
                </c:pt>
                <c:pt idx="6">
                  <c:v>2.1739130434782608E-2</c:v>
                </c:pt>
                <c:pt idx="7">
                  <c:v>2.5000000000000001E-2</c:v>
                </c:pt>
                <c:pt idx="8">
                  <c:v>2.9411764705882353E-2</c:v>
                </c:pt>
                <c:pt idx="9">
                  <c:v>3.2258064516129031E-2</c:v>
                </c:pt>
              </c:numCache>
            </c:numRef>
          </c:xVal>
          <c:yVal>
            <c:numRef>
              <c:f>Feuil1!$J$19:$J$28</c:f>
              <c:numCache>
                <c:formatCode>General</c:formatCode>
                <c:ptCount val="10"/>
                <c:pt idx="0">
                  <c:v>1</c:v>
                </c:pt>
                <c:pt idx="1">
                  <c:v>0.9</c:v>
                </c:pt>
                <c:pt idx="2">
                  <c:v>0.76</c:v>
                </c:pt>
                <c:pt idx="3">
                  <c:v>0.7</c:v>
                </c:pt>
                <c:pt idx="4">
                  <c:v>0.6825</c:v>
                </c:pt>
                <c:pt idx="5">
                  <c:v>0.57499999999999996</c:v>
                </c:pt>
                <c:pt idx="6">
                  <c:v>0.52750000000000008</c:v>
                </c:pt>
                <c:pt idx="7">
                  <c:v>0.42499999999999999</c:v>
                </c:pt>
                <c:pt idx="8">
                  <c:v>0.375</c:v>
                </c:pt>
                <c:pt idx="9">
                  <c:v>0.32500000000000001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7-44F1-8C1D-24B3403BB861}"/>
            </c:ext>
          </c:extLst>
        </c:ser>
        <c:ser>
          <c:idx val="3"/>
          <c:order val="3"/>
          <c:tx>
            <c:v>Moyenne</c:v>
          </c:tx>
          <c:spPr>
            <a:ln w="19050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Feuil1!$H$33:$H$42</c:f>
              <c:numCache>
                <c:formatCode>General</c:formatCode>
                <c:ptCount val="10"/>
                <c:pt idx="0">
                  <c:v>1.3824884792626729E-2</c:v>
                </c:pt>
                <c:pt idx="1">
                  <c:v>1.4778325123152709E-2</c:v>
                </c:pt>
                <c:pt idx="2">
                  <c:v>1.5544041450777204E-2</c:v>
                </c:pt>
                <c:pt idx="3">
                  <c:v>1.6853932584269662E-2</c:v>
                </c:pt>
                <c:pt idx="4">
                  <c:v>1.8749999999999999E-2</c:v>
                </c:pt>
                <c:pt idx="5">
                  <c:v>2.0270270270270268E-2</c:v>
                </c:pt>
                <c:pt idx="6">
                  <c:v>2.2727272727272728E-2</c:v>
                </c:pt>
                <c:pt idx="7">
                  <c:v>2.5210084033613446E-2</c:v>
                </c:pt>
                <c:pt idx="8">
                  <c:v>2.8301886792452827E-2</c:v>
                </c:pt>
                <c:pt idx="9">
                  <c:v>3.1914893617021281E-2</c:v>
                </c:pt>
              </c:numCache>
            </c:numRef>
          </c:xVal>
          <c:yVal>
            <c:numRef>
              <c:f>Feuil1!$J$33:$J$42</c:f>
              <c:numCache>
                <c:formatCode>General</c:formatCode>
                <c:ptCount val="10"/>
                <c:pt idx="0">
                  <c:v>1</c:v>
                </c:pt>
                <c:pt idx="1">
                  <c:v>0.90434782608695641</c:v>
                </c:pt>
                <c:pt idx="2">
                  <c:v>0.8034782608695652</c:v>
                </c:pt>
                <c:pt idx="3">
                  <c:v>0.74782608695652175</c:v>
                </c:pt>
                <c:pt idx="4">
                  <c:v>0.71217391304347821</c:v>
                </c:pt>
                <c:pt idx="5">
                  <c:v>0.63478260869565206</c:v>
                </c:pt>
                <c:pt idx="6">
                  <c:v>0.57478260869565212</c:v>
                </c:pt>
                <c:pt idx="7">
                  <c:v>0.4947826086956521</c:v>
                </c:pt>
                <c:pt idx="8">
                  <c:v>0.42608695652173906</c:v>
                </c:pt>
                <c:pt idx="9">
                  <c:v>0.38695652173913042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A7-44F1-8C1D-24B3403BB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47328"/>
        <c:axId val="225347744"/>
      </c:scatterChart>
      <c:valAx>
        <c:axId val="225347328"/>
        <c:scaling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 de courbure en mm-1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744"/>
        <c:crosses val="autoZero"/>
        <c:crossBetween val="midCat"/>
      </c:valAx>
      <c:valAx>
        <c:axId val="22534774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R/R0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534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660935</xdr:colOff>
      <xdr:row>13</xdr:row>
      <xdr:rowOff>95004</xdr:rowOff>
    </xdr:from>
    <xdr:to>
      <xdr:col>19</xdr:col>
      <xdr:colOff>553357</xdr:colOff>
      <xdr:row>32</xdr:row>
      <xdr:rowOff>54430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1B03EFB-B9AC-4B87-B493-84E7CA910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concav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5">
          <cell r="B5">
            <v>1.3698630136986301E-2</v>
          </cell>
          <cell r="D5">
            <v>1</v>
          </cell>
          <cell r="H5">
            <v>1.3888888888888888E-2</v>
          </cell>
          <cell r="J5">
            <v>1</v>
          </cell>
        </row>
        <row r="6">
          <cell r="B6">
            <v>1.4285714285714285E-2</v>
          </cell>
          <cell r="D6">
            <v>1.2133333333333334</v>
          </cell>
          <cell r="H6">
            <v>1.4285714285714285E-2</v>
          </cell>
          <cell r="J6">
            <v>1.25</v>
          </cell>
        </row>
        <row r="7">
          <cell r="B7">
            <v>1.5384615384615385E-2</v>
          </cell>
          <cell r="D7">
            <v>1.2444444444444445</v>
          </cell>
          <cell r="H7">
            <v>1.4925373134328358E-2</v>
          </cell>
          <cell r="J7">
            <v>1.3333333333333333</v>
          </cell>
        </row>
        <row r="8">
          <cell r="B8">
            <v>1.6393442622950821E-2</v>
          </cell>
          <cell r="D8">
            <v>1.348888888888889</v>
          </cell>
          <cell r="H8">
            <v>1.6949152542372881E-2</v>
          </cell>
          <cell r="J8">
            <v>1.4285714285714286</v>
          </cell>
        </row>
        <row r="9">
          <cell r="B9">
            <v>1.8867924528301886E-2</v>
          </cell>
          <cell r="D9">
            <v>1.3844444444444444</v>
          </cell>
          <cell r="H9">
            <v>2.0833333333333332E-2</v>
          </cell>
          <cell r="J9">
            <v>1.5476190476190477</v>
          </cell>
        </row>
        <row r="10">
          <cell r="B10">
            <v>2.0833333333333332E-2</v>
          </cell>
          <cell r="D10">
            <v>1.4666666666666666</v>
          </cell>
          <cell r="H10">
            <v>2.2727272727272728E-2</v>
          </cell>
          <cell r="J10">
            <v>1.5714285714285714</v>
          </cell>
        </row>
        <row r="11">
          <cell r="B11">
            <v>2.3809523809523808E-2</v>
          </cell>
          <cell r="D11">
            <v>1.5777777777777777</v>
          </cell>
          <cell r="H11">
            <v>2.3809523809523808E-2</v>
          </cell>
          <cell r="J11">
            <v>1.6666666666666667</v>
          </cell>
        </row>
        <row r="12">
          <cell r="B12">
            <v>2.7027027027027029E-2</v>
          </cell>
          <cell r="D12">
            <v>1.6666666666666667</v>
          </cell>
          <cell r="H12">
            <v>2.8571428571428571E-2</v>
          </cell>
          <cell r="J12">
            <v>1.8333333333333333</v>
          </cell>
        </row>
        <row r="13">
          <cell r="B13">
            <v>2.9411764705882353E-2</v>
          </cell>
          <cell r="D13">
            <v>1.7777777777777777</v>
          </cell>
          <cell r="H13">
            <v>3.125E-2</v>
          </cell>
          <cell r="J13">
            <v>1.9047619047619047</v>
          </cell>
        </row>
        <row r="14">
          <cell r="B14">
            <v>3.2258064516129031E-2</v>
          </cell>
          <cell r="D14">
            <v>1.8577777777777778</v>
          </cell>
          <cell r="H14">
            <v>3.2258064516129031E-2</v>
          </cell>
          <cell r="J14">
            <v>2.0238095238095237</v>
          </cell>
        </row>
        <row r="19">
          <cell r="H19">
            <v>1.3698630136986301E-2</v>
          </cell>
          <cell r="J19">
            <v>1</v>
          </cell>
        </row>
        <row r="20">
          <cell r="H20">
            <v>1.4492753623188406E-2</v>
          </cell>
          <cell r="J20">
            <v>1.1000000000000001</v>
          </cell>
        </row>
        <row r="21">
          <cell r="H21">
            <v>1.5384615384615385E-2</v>
          </cell>
          <cell r="J21">
            <v>1.2849999999999999</v>
          </cell>
        </row>
        <row r="22">
          <cell r="H22">
            <v>1.6666666666666666E-2</v>
          </cell>
          <cell r="J22">
            <v>1.4</v>
          </cell>
        </row>
        <row r="23">
          <cell r="H23">
            <v>1.7543859649122806E-2</v>
          </cell>
          <cell r="J23">
            <v>1.45</v>
          </cell>
        </row>
        <row r="24">
          <cell r="H24">
            <v>1.9607843137254902E-2</v>
          </cell>
          <cell r="J24">
            <v>1.625</v>
          </cell>
        </row>
        <row r="25">
          <cell r="H25">
            <v>2.1739130434782608E-2</v>
          </cell>
          <cell r="J25">
            <v>1.7649999999999999</v>
          </cell>
        </row>
        <row r="26">
          <cell r="H26">
            <v>2.4390243902439025E-2</v>
          </cell>
          <cell r="J26">
            <v>1.85</v>
          </cell>
        </row>
        <row r="27">
          <cell r="H27">
            <v>2.8571428571428571E-2</v>
          </cell>
          <cell r="J27">
            <v>2.0249999999999999</v>
          </cell>
        </row>
        <row r="28">
          <cell r="H28">
            <v>3.2258064516129031E-2</v>
          </cell>
          <cell r="J28">
            <v>2.2250000000000001</v>
          </cell>
        </row>
        <row r="33">
          <cell r="H33">
            <v>1.3761467889908256E-2</v>
          </cell>
          <cell r="J33">
            <v>1</v>
          </cell>
        </row>
        <row r="34">
          <cell r="H34">
            <v>1.4354066985645932E-2</v>
          </cell>
          <cell r="J34">
            <v>1.1897637795275591</v>
          </cell>
        </row>
        <row r="35">
          <cell r="H35">
            <v>1.5228426395939085E-2</v>
          </cell>
          <cell r="J35">
            <v>1.2866141732283465</v>
          </cell>
        </row>
        <row r="36">
          <cell r="H36">
            <v>1.6666666666666666E-2</v>
          </cell>
          <cell r="J36">
            <v>1.3913385826771651</v>
          </cell>
        </row>
        <row r="37">
          <cell r="H37">
            <v>1.8987341772151899E-2</v>
          </cell>
          <cell r="J37">
            <v>1.4590551181102362</v>
          </cell>
        </row>
        <row r="38">
          <cell r="H38">
            <v>2.097902097902098E-2</v>
          </cell>
          <cell r="J38">
            <v>1.5511811023622049</v>
          </cell>
        </row>
        <row r="39">
          <cell r="H39">
            <v>2.3076923076923075E-2</v>
          </cell>
          <cell r="J39">
            <v>1.6661417322834644</v>
          </cell>
        </row>
        <row r="40">
          <cell r="H40">
            <v>2.6548672566371685E-2</v>
          </cell>
          <cell r="J40">
            <v>1.7795275590551178</v>
          </cell>
        </row>
        <row r="41">
          <cell r="H41">
            <v>2.9702970297029705E-2</v>
          </cell>
          <cell r="J41">
            <v>1.8976377952755903</v>
          </cell>
        </row>
        <row r="42">
          <cell r="H42">
            <v>3.2258064516129031E-2</v>
          </cell>
          <cell r="J42">
            <v>2.0283464566929132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4F3D-BD67-46E4-A40C-F50ACA7810EC}">
  <dimension ref="A1:J42"/>
  <sheetViews>
    <sheetView tabSelected="1" topLeftCell="F7" zoomScale="70" zoomScaleNormal="70" workbookViewId="0">
      <selection activeCell="N7" sqref="N7"/>
    </sheetView>
  </sheetViews>
  <sheetFormatPr baseColWidth="10" defaultRowHeight="14.5" x14ac:dyDescent="0.35"/>
  <sheetData>
    <row r="1" spans="1:10" ht="23.5" x14ac:dyDescent="0.55000000000000004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</row>
    <row r="2" spans="1:10" ht="23.5" x14ac:dyDescent="0.55000000000000004">
      <c r="A2" s="3"/>
      <c r="B2" s="4"/>
      <c r="C2" s="4"/>
      <c r="D2" s="4"/>
      <c r="E2" s="4"/>
      <c r="F2" s="4"/>
      <c r="G2" s="4"/>
      <c r="H2" s="4"/>
      <c r="I2" s="4"/>
      <c r="J2" s="4"/>
    </row>
    <row r="3" spans="1:10" x14ac:dyDescent="0.35">
      <c r="A3" s="5" t="s">
        <v>0</v>
      </c>
      <c r="B3" s="5"/>
      <c r="C3" s="5"/>
      <c r="D3" s="5"/>
      <c r="G3" s="6" t="s">
        <v>1</v>
      </c>
      <c r="H3" s="6"/>
      <c r="I3" s="6"/>
      <c r="J3" s="6"/>
    </row>
    <row r="4" spans="1:10" x14ac:dyDescent="0.35">
      <c r="A4" s="5" t="s">
        <v>2</v>
      </c>
      <c r="B4" s="5" t="s">
        <v>3</v>
      </c>
      <c r="C4" s="5" t="s">
        <v>4</v>
      </c>
      <c r="D4" s="5" t="s">
        <v>5</v>
      </c>
      <c r="G4" s="6" t="s">
        <v>2</v>
      </c>
      <c r="H4" s="6" t="s">
        <v>3</v>
      </c>
      <c r="I4" s="6" t="s">
        <v>4</v>
      </c>
      <c r="J4" s="6" t="s">
        <v>5</v>
      </c>
    </row>
    <row r="5" spans="1:10" x14ac:dyDescent="0.35">
      <c r="A5" s="5">
        <v>72</v>
      </c>
      <c r="B5" s="5">
        <f>1/A5</f>
        <v>1.3888888888888888E-2</v>
      </c>
      <c r="C5" s="5">
        <v>33</v>
      </c>
      <c r="D5" s="5">
        <f>C5/33</f>
        <v>1</v>
      </c>
      <c r="G5" s="6">
        <v>72</v>
      </c>
      <c r="H5" s="6">
        <f>1/G5</f>
        <v>1.3888888888888888E-2</v>
      </c>
      <c r="I5" s="6">
        <v>42</v>
      </c>
      <c r="J5" s="6">
        <f>I5/42</f>
        <v>1</v>
      </c>
    </row>
    <row r="6" spans="1:10" x14ac:dyDescent="0.35">
      <c r="A6" s="5">
        <v>68</v>
      </c>
      <c r="B6" s="5">
        <f t="shared" ref="B6:B14" si="0">1/A6</f>
        <v>1.4705882352941176E-2</v>
      </c>
      <c r="C6" s="5">
        <v>30</v>
      </c>
      <c r="D6" s="5">
        <f t="shared" ref="D6:D14" si="1">C6/33</f>
        <v>0.90909090909090906</v>
      </c>
      <c r="G6" s="6">
        <v>67</v>
      </c>
      <c r="H6" s="6">
        <f t="shared" ref="H6:H14" si="2">1/G6</f>
        <v>1.4925373134328358E-2</v>
      </c>
      <c r="I6" s="6">
        <v>38</v>
      </c>
      <c r="J6" s="6">
        <f t="shared" ref="J6:J14" si="3">I6/42</f>
        <v>0.90476190476190477</v>
      </c>
    </row>
    <row r="7" spans="1:10" x14ac:dyDescent="0.35">
      <c r="A7" s="5">
        <v>64</v>
      </c>
      <c r="B7" s="5">
        <f t="shared" si="0"/>
        <v>1.5625E-2</v>
      </c>
      <c r="C7" s="5">
        <v>28</v>
      </c>
      <c r="D7" s="5">
        <f t="shared" si="1"/>
        <v>0.84848484848484851</v>
      </c>
      <c r="G7" s="6">
        <v>64</v>
      </c>
      <c r="H7" s="6">
        <f t="shared" si="2"/>
        <v>1.5625E-2</v>
      </c>
      <c r="I7" s="6">
        <v>34</v>
      </c>
      <c r="J7" s="6">
        <f t="shared" si="3"/>
        <v>0.80952380952380953</v>
      </c>
    </row>
    <row r="8" spans="1:10" x14ac:dyDescent="0.35">
      <c r="A8" s="5">
        <v>61</v>
      </c>
      <c r="B8" s="5">
        <f t="shared" si="0"/>
        <v>1.6393442622950821E-2</v>
      </c>
      <c r="C8" s="5">
        <v>27</v>
      </c>
      <c r="D8" s="5">
        <f t="shared" si="1"/>
        <v>0.81818181818181823</v>
      </c>
      <c r="G8" s="6">
        <v>58</v>
      </c>
      <c r="H8" s="6">
        <f t="shared" si="2"/>
        <v>1.7241379310344827E-2</v>
      </c>
      <c r="I8" s="6">
        <v>31</v>
      </c>
      <c r="J8" s="6">
        <f t="shared" si="3"/>
        <v>0.73809523809523814</v>
      </c>
    </row>
    <row r="9" spans="1:10" x14ac:dyDescent="0.35">
      <c r="A9" s="5">
        <v>57</v>
      </c>
      <c r="B9" s="5">
        <f t="shared" si="0"/>
        <v>1.7543859649122806E-2</v>
      </c>
      <c r="C9" s="5">
        <v>26</v>
      </c>
      <c r="D9" s="5">
        <f t="shared" si="1"/>
        <v>0.78787878787878785</v>
      </c>
      <c r="G9" s="6">
        <v>46</v>
      </c>
      <c r="H9" s="6">
        <f t="shared" si="2"/>
        <v>2.1739130434782608E-2</v>
      </c>
      <c r="I9" s="6">
        <v>28.6</v>
      </c>
      <c r="J9" s="6">
        <f t="shared" si="3"/>
        <v>0.68095238095238098</v>
      </c>
    </row>
    <row r="10" spans="1:10" x14ac:dyDescent="0.35">
      <c r="A10" s="5">
        <v>55</v>
      </c>
      <c r="B10" s="5">
        <f t="shared" si="0"/>
        <v>1.8181818181818181E-2</v>
      </c>
      <c r="C10" s="5">
        <v>25</v>
      </c>
      <c r="D10" s="5">
        <f t="shared" si="1"/>
        <v>0.75757575757575757</v>
      </c>
      <c r="G10" s="6">
        <v>42</v>
      </c>
      <c r="H10" s="6">
        <f t="shared" si="2"/>
        <v>2.3809523809523808E-2</v>
      </c>
      <c r="I10" s="6">
        <v>25</v>
      </c>
      <c r="J10" s="6">
        <f t="shared" si="3"/>
        <v>0.59523809523809523</v>
      </c>
    </row>
    <row r="11" spans="1:10" x14ac:dyDescent="0.35">
      <c r="A11" s="5">
        <v>47</v>
      </c>
      <c r="B11" s="5">
        <f t="shared" si="0"/>
        <v>2.1276595744680851E-2</v>
      </c>
      <c r="C11" s="5">
        <v>22</v>
      </c>
      <c r="D11" s="5">
        <f t="shared" si="1"/>
        <v>0.66666666666666663</v>
      </c>
      <c r="G11" s="6">
        <v>39</v>
      </c>
      <c r="H11" s="6">
        <f t="shared" si="2"/>
        <v>2.564102564102564E-2</v>
      </c>
      <c r="I11" s="6">
        <v>23</v>
      </c>
      <c r="J11" s="6">
        <f t="shared" si="3"/>
        <v>0.54761904761904767</v>
      </c>
    </row>
    <row r="12" spans="1:10" x14ac:dyDescent="0.35">
      <c r="A12" s="5">
        <v>44</v>
      </c>
      <c r="B12" s="5">
        <f t="shared" si="0"/>
        <v>2.2727272727272728E-2</v>
      </c>
      <c r="C12" s="5">
        <v>20.399999999999999</v>
      </c>
      <c r="D12" s="5">
        <f t="shared" si="1"/>
        <v>0.61818181818181817</v>
      </c>
      <c r="G12" s="6">
        <v>35</v>
      </c>
      <c r="H12" s="6">
        <f t="shared" si="2"/>
        <v>2.8571428571428571E-2</v>
      </c>
      <c r="I12" s="6">
        <v>19.5</v>
      </c>
      <c r="J12" s="6">
        <f t="shared" si="3"/>
        <v>0.4642857142857143</v>
      </c>
    </row>
    <row r="13" spans="1:10" x14ac:dyDescent="0.35">
      <c r="A13" s="5">
        <v>40</v>
      </c>
      <c r="B13" s="5">
        <f t="shared" si="0"/>
        <v>2.5000000000000001E-2</v>
      </c>
      <c r="C13" s="5">
        <v>18</v>
      </c>
      <c r="D13" s="5">
        <f t="shared" si="1"/>
        <v>0.54545454545454541</v>
      </c>
      <c r="G13" s="6">
        <v>32</v>
      </c>
      <c r="H13" s="6">
        <f t="shared" si="2"/>
        <v>3.125E-2</v>
      </c>
      <c r="I13" s="6">
        <v>16</v>
      </c>
      <c r="J13" s="6">
        <f t="shared" si="3"/>
        <v>0.38095238095238093</v>
      </c>
    </row>
    <row r="14" spans="1:10" x14ac:dyDescent="0.35">
      <c r="A14" s="5">
        <v>32</v>
      </c>
      <c r="B14" s="5">
        <f t="shared" si="0"/>
        <v>3.125E-2</v>
      </c>
      <c r="C14" s="5">
        <v>16.5</v>
      </c>
      <c r="D14" s="5">
        <f t="shared" si="1"/>
        <v>0.5</v>
      </c>
      <c r="G14" s="6">
        <v>31</v>
      </c>
      <c r="H14" s="6">
        <f t="shared" si="2"/>
        <v>3.2258064516129031E-2</v>
      </c>
      <c r="I14" s="6">
        <v>15</v>
      </c>
      <c r="J14" s="6">
        <f t="shared" si="3"/>
        <v>0.35714285714285715</v>
      </c>
    </row>
    <row r="17" spans="7:10" x14ac:dyDescent="0.35">
      <c r="G17" s="7" t="s">
        <v>8</v>
      </c>
      <c r="H17" s="7"/>
      <c r="I17" s="7"/>
      <c r="J17" s="7"/>
    </row>
    <row r="18" spans="7:10" x14ac:dyDescent="0.35">
      <c r="G18" s="7" t="s">
        <v>2</v>
      </c>
      <c r="H18" s="7" t="s">
        <v>3</v>
      </c>
      <c r="I18" s="7" t="s">
        <v>4</v>
      </c>
      <c r="J18" s="7" t="s">
        <v>5</v>
      </c>
    </row>
    <row r="19" spans="7:10" x14ac:dyDescent="0.35">
      <c r="G19" s="7">
        <v>73</v>
      </c>
      <c r="H19" s="7">
        <f>1/G19</f>
        <v>1.3698630136986301E-2</v>
      </c>
      <c r="I19" s="7">
        <v>40</v>
      </c>
      <c r="J19" s="7">
        <f>I19/40</f>
        <v>1</v>
      </c>
    </row>
    <row r="20" spans="7:10" x14ac:dyDescent="0.35">
      <c r="G20" s="7">
        <v>68</v>
      </c>
      <c r="H20" s="7">
        <f t="shared" ref="H20:H28" si="4">1/G20</f>
        <v>1.4705882352941176E-2</v>
      </c>
      <c r="I20" s="7">
        <v>36</v>
      </c>
      <c r="J20" s="7">
        <f t="shared" ref="J20:J28" si="5">I20/40</f>
        <v>0.9</v>
      </c>
    </row>
    <row r="21" spans="7:10" x14ac:dyDescent="0.35">
      <c r="G21" s="7">
        <v>65</v>
      </c>
      <c r="H21" s="7">
        <f t="shared" si="4"/>
        <v>1.5384615384615385E-2</v>
      </c>
      <c r="I21" s="7">
        <v>30.4</v>
      </c>
      <c r="J21" s="7">
        <f t="shared" si="5"/>
        <v>0.76</v>
      </c>
    </row>
    <row r="22" spans="7:10" x14ac:dyDescent="0.35">
      <c r="G22" s="7">
        <v>59</v>
      </c>
      <c r="H22" s="7">
        <f t="shared" si="4"/>
        <v>1.6949152542372881E-2</v>
      </c>
      <c r="I22" s="7">
        <v>28</v>
      </c>
      <c r="J22" s="7">
        <f t="shared" si="5"/>
        <v>0.7</v>
      </c>
    </row>
    <row r="23" spans="7:10" x14ac:dyDescent="0.35">
      <c r="G23" s="7">
        <v>57</v>
      </c>
      <c r="H23" s="7">
        <f t="shared" si="4"/>
        <v>1.7543859649122806E-2</v>
      </c>
      <c r="I23" s="7">
        <v>27.3</v>
      </c>
      <c r="J23" s="7">
        <f t="shared" si="5"/>
        <v>0.6825</v>
      </c>
    </row>
    <row r="24" spans="7:10" x14ac:dyDescent="0.35">
      <c r="G24" s="7">
        <v>51</v>
      </c>
      <c r="H24" s="7">
        <f t="shared" si="4"/>
        <v>1.9607843137254902E-2</v>
      </c>
      <c r="I24" s="7">
        <v>23</v>
      </c>
      <c r="J24" s="7">
        <f t="shared" si="5"/>
        <v>0.57499999999999996</v>
      </c>
    </row>
    <row r="25" spans="7:10" x14ac:dyDescent="0.35">
      <c r="G25" s="7">
        <v>46</v>
      </c>
      <c r="H25" s="7">
        <f t="shared" si="4"/>
        <v>2.1739130434782608E-2</v>
      </c>
      <c r="I25" s="7">
        <v>21.1</v>
      </c>
      <c r="J25" s="7">
        <f t="shared" si="5"/>
        <v>0.52750000000000008</v>
      </c>
    </row>
    <row r="26" spans="7:10" x14ac:dyDescent="0.35">
      <c r="G26" s="7">
        <v>40</v>
      </c>
      <c r="H26" s="7">
        <f t="shared" si="4"/>
        <v>2.5000000000000001E-2</v>
      </c>
      <c r="I26" s="7">
        <v>17</v>
      </c>
      <c r="J26" s="7">
        <f t="shared" si="5"/>
        <v>0.42499999999999999</v>
      </c>
    </row>
    <row r="27" spans="7:10" x14ac:dyDescent="0.35">
      <c r="G27" s="7">
        <v>34</v>
      </c>
      <c r="H27" s="7">
        <f t="shared" si="4"/>
        <v>2.9411764705882353E-2</v>
      </c>
      <c r="I27" s="7">
        <v>15</v>
      </c>
      <c r="J27" s="7">
        <f t="shared" si="5"/>
        <v>0.375</v>
      </c>
    </row>
    <row r="28" spans="7:10" x14ac:dyDescent="0.35">
      <c r="G28" s="7">
        <v>31</v>
      </c>
      <c r="H28" s="7">
        <f t="shared" si="4"/>
        <v>3.2258064516129031E-2</v>
      </c>
      <c r="I28" s="7">
        <v>13</v>
      </c>
      <c r="J28" s="7">
        <f t="shared" si="5"/>
        <v>0.32500000000000001</v>
      </c>
    </row>
    <row r="31" spans="7:10" x14ac:dyDescent="0.35">
      <c r="G31" s="8" t="s">
        <v>6</v>
      </c>
      <c r="H31" s="8"/>
      <c r="I31" s="8"/>
      <c r="J31" s="8"/>
    </row>
    <row r="32" spans="7:10" x14ac:dyDescent="0.35">
      <c r="G32" s="8" t="s">
        <v>2</v>
      </c>
      <c r="H32" s="8" t="s">
        <v>3</v>
      </c>
      <c r="I32" s="8" t="s">
        <v>4</v>
      </c>
      <c r="J32" s="8" t="s">
        <v>5</v>
      </c>
    </row>
    <row r="33" spans="7:10" x14ac:dyDescent="0.35">
      <c r="G33" s="8">
        <f>(A5+G5+G19)/3</f>
        <v>72.333333333333329</v>
      </c>
      <c r="H33" s="8">
        <f>1/G33</f>
        <v>1.3824884792626729E-2</v>
      </c>
      <c r="I33" s="8">
        <f>(C5+I5+I19)/3</f>
        <v>38.333333333333336</v>
      </c>
      <c r="J33" s="8">
        <f>I33/$I$33</f>
        <v>1</v>
      </c>
    </row>
    <row r="34" spans="7:10" x14ac:dyDescent="0.35">
      <c r="G34" s="8">
        <f t="shared" ref="G34:G41" si="6">(A6+G6+G20)/3</f>
        <v>67.666666666666671</v>
      </c>
      <c r="H34" s="8">
        <f t="shared" ref="H34:H42" si="7">1/G34</f>
        <v>1.4778325123152709E-2</v>
      </c>
      <c r="I34" s="8">
        <f t="shared" ref="I34:I42" si="8">(C6+I6+I20)/3</f>
        <v>34.666666666666664</v>
      </c>
      <c r="J34" s="8">
        <f t="shared" ref="J34:J42" si="9">I34/$I$33</f>
        <v>0.90434782608695641</v>
      </c>
    </row>
    <row r="35" spans="7:10" x14ac:dyDescent="0.35">
      <c r="G35" s="8">
        <f t="shared" si="6"/>
        <v>64.333333333333329</v>
      </c>
      <c r="H35" s="8">
        <f t="shared" si="7"/>
        <v>1.5544041450777204E-2</v>
      </c>
      <c r="I35" s="8">
        <f t="shared" si="8"/>
        <v>30.8</v>
      </c>
      <c r="J35" s="8">
        <f t="shared" si="9"/>
        <v>0.8034782608695652</v>
      </c>
    </row>
    <row r="36" spans="7:10" x14ac:dyDescent="0.35">
      <c r="G36" s="8">
        <f t="shared" si="6"/>
        <v>59.333333333333336</v>
      </c>
      <c r="H36" s="8">
        <f t="shared" si="7"/>
        <v>1.6853932584269662E-2</v>
      </c>
      <c r="I36" s="8">
        <f t="shared" si="8"/>
        <v>28.666666666666668</v>
      </c>
      <c r="J36" s="8">
        <f t="shared" si="9"/>
        <v>0.74782608695652175</v>
      </c>
    </row>
    <row r="37" spans="7:10" x14ac:dyDescent="0.35">
      <c r="G37" s="8">
        <f t="shared" si="6"/>
        <v>53.333333333333336</v>
      </c>
      <c r="H37" s="8">
        <f t="shared" si="7"/>
        <v>1.8749999999999999E-2</v>
      </c>
      <c r="I37" s="8">
        <f t="shared" si="8"/>
        <v>27.3</v>
      </c>
      <c r="J37" s="8">
        <f t="shared" si="9"/>
        <v>0.71217391304347821</v>
      </c>
    </row>
    <row r="38" spans="7:10" x14ac:dyDescent="0.35">
      <c r="G38" s="8">
        <f t="shared" si="6"/>
        <v>49.333333333333336</v>
      </c>
      <c r="H38" s="8">
        <f t="shared" si="7"/>
        <v>2.0270270270270268E-2</v>
      </c>
      <c r="I38" s="8">
        <f t="shared" si="8"/>
        <v>24.333333333333332</v>
      </c>
      <c r="J38" s="8">
        <f t="shared" si="9"/>
        <v>0.63478260869565206</v>
      </c>
    </row>
    <row r="39" spans="7:10" x14ac:dyDescent="0.35">
      <c r="G39" s="8">
        <f t="shared" si="6"/>
        <v>44</v>
      </c>
      <c r="H39" s="8">
        <f t="shared" si="7"/>
        <v>2.2727272727272728E-2</v>
      </c>
      <c r="I39" s="8">
        <f t="shared" si="8"/>
        <v>22.033333333333331</v>
      </c>
      <c r="J39" s="8">
        <f t="shared" si="9"/>
        <v>0.57478260869565212</v>
      </c>
    </row>
    <row r="40" spans="7:10" x14ac:dyDescent="0.35">
      <c r="G40" s="8">
        <f t="shared" si="6"/>
        <v>39.666666666666664</v>
      </c>
      <c r="H40" s="8">
        <f t="shared" si="7"/>
        <v>2.5210084033613446E-2</v>
      </c>
      <c r="I40" s="8">
        <f t="shared" si="8"/>
        <v>18.966666666666665</v>
      </c>
      <c r="J40" s="8">
        <f t="shared" si="9"/>
        <v>0.4947826086956521</v>
      </c>
    </row>
    <row r="41" spans="7:10" x14ac:dyDescent="0.35">
      <c r="G41" s="8">
        <f t="shared" si="6"/>
        <v>35.333333333333336</v>
      </c>
      <c r="H41" s="8">
        <f t="shared" si="7"/>
        <v>2.8301886792452827E-2</v>
      </c>
      <c r="I41" s="8">
        <f t="shared" si="8"/>
        <v>16.333333333333332</v>
      </c>
      <c r="J41" s="8">
        <f t="shared" si="9"/>
        <v>0.42608695652173906</v>
      </c>
    </row>
    <row r="42" spans="7:10" x14ac:dyDescent="0.35">
      <c r="G42" s="8">
        <f>(A14+G14+G28)/3</f>
        <v>31.333333333333332</v>
      </c>
      <c r="H42" s="8">
        <f t="shared" si="7"/>
        <v>3.1914893617021281E-2</v>
      </c>
      <c r="I42" s="8">
        <f t="shared" si="8"/>
        <v>14.833333333333334</v>
      </c>
      <c r="J42" s="8">
        <f t="shared" si="9"/>
        <v>0.38695652173913042</v>
      </c>
    </row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Benimelis</cp:lastModifiedBy>
  <dcterms:created xsi:type="dcterms:W3CDTF">2022-04-16T15:06:36Z</dcterms:created>
  <dcterms:modified xsi:type="dcterms:W3CDTF">2022-04-16T15:27:17Z</dcterms:modified>
</cp:coreProperties>
</file>