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P:\TesisSoftware\angular.client\src\assets\plantillas\"/>
    </mc:Choice>
  </mc:AlternateContent>
  <xr:revisionPtr revIDLastSave="0" documentId="13_ncr:1_{EF74D911-08D3-4E29-9C75-D7963F4BE7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Índice" sheetId="1" r:id="rId1"/>
    <sheet name="Espejo" sheetId="3" state="hidden" r:id="rId2"/>
    <sheet name="BASE DE RESPUESTAS" sheetId="4" r:id="rId3"/>
    <sheet name="Back" sheetId="2" state="hidden" r:id="rId4"/>
    <sheet name="Resumen de indicadores HSE" sheetId="5" r:id="rId5"/>
    <sheet name="Resumen de Escala HSE" sheetId="6" r:id="rId6"/>
    <sheet name="Resumen de indicadores FR" sheetId="7" r:id="rId7"/>
    <sheet name="Resumen de Escala FR" sheetId="8" r:id="rId8"/>
    <sheet name="Resumen de Resultados" sheetId="9" r:id="rId9"/>
    <sheet name="LEYENDA" sheetId="10" r:id="rId10"/>
  </sheets>
  <definedNames>
    <definedName name="_xlnm._FilterDatabase" localSheetId="7" hidden="1">'Resumen de Escala FR'!$B$4:$BB$4</definedName>
    <definedName name="_xlnm._FilterDatabase" localSheetId="5" hidden="1">'Resumen de Escala HSE'!$B$4:$BB$4</definedName>
    <definedName name="_xlnm._FilterDatabase" localSheetId="6" hidden="1">'Resumen de indicadores FR'!$B$4:$BD$4</definedName>
    <definedName name="_xlnm._FilterDatabase" localSheetId="4" hidden="1">'Resumen de indicadores HSE'!$B$4:$BD$4</definedName>
    <definedName name="_xlnm._FilterDatabase" localSheetId="8" hidden="1">'Resumen de Resultados'!$B$4:$L$4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7" l="1"/>
  <c r="BB4" i="8"/>
  <c r="BB16" i="8" s="1"/>
  <c r="BA4" i="8"/>
  <c r="BA16" i="8" s="1"/>
  <c r="AZ4" i="8"/>
  <c r="AZ16" i="8" s="1"/>
  <c r="AY4" i="8"/>
  <c r="AY16" i="8" s="1"/>
  <c r="AX4" i="8"/>
  <c r="AX16" i="8" s="1"/>
  <c r="AW4" i="8"/>
  <c r="AW16" i="8" s="1"/>
  <c r="AV4" i="8"/>
  <c r="AV16" i="8" s="1"/>
  <c r="AU4" i="8"/>
  <c r="AU16" i="8" s="1"/>
  <c r="AT4" i="8"/>
  <c r="AT16" i="8" s="1"/>
  <c r="AS4" i="8"/>
  <c r="AS16" i="8" s="1"/>
  <c r="AR4" i="8"/>
  <c r="AR16" i="8" s="1"/>
  <c r="AQ4" i="8"/>
  <c r="AQ16" i="8" s="1"/>
  <c r="AP4" i="8"/>
  <c r="AP16" i="8" s="1"/>
  <c r="AO4" i="8"/>
  <c r="AO16" i="8" s="1"/>
  <c r="AN4" i="8"/>
  <c r="AN16" i="8" s="1"/>
  <c r="AM4" i="8"/>
  <c r="AM16" i="8" s="1"/>
  <c r="AL4" i="8"/>
  <c r="AL16" i="8" s="1"/>
  <c r="AK4" i="8"/>
  <c r="AK16" i="8" s="1"/>
  <c r="AJ4" i="8"/>
  <c r="AJ16" i="8" s="1"/>
  <c r="AI4" i="8"/>
  <c r="AI16" i="8" s="1"/>
  <c r="AH4" i="8"/>
  <c r="AH16" i="8" s="1"/>
  <c r="AG4" i="8"/>
  <c r="AG16" i="8" s="1"/>
  <c r="AF4" i="8"/>
  <c r="AF16" i="8" s="1"/>
  <c r="AE4" i="8"/>
  <c r="AE16" i="8" s="1"/>
  <c r="AD4" i="8"/>
  <c r="AD16" i="8" s="1"/>
  <c r="AC4" i="8"/>
  <c r="AC16" i="8" s="1"/>
  <c r="AB4" i="8"/>
  <c r="AB16" i="8" s="1"/>
  <c r="AA4" i="8"/>
  <c r="AA16" i="8" s="1"/>
  <c r="Z4" i="8"/>
  <c r="Z16" i="8" s="1"/>
  <c r="Y4" i="8"/>
  <c r="Y16" i="8" s="1"/>
  <c r="X4" i="8"/>
  <c r="X16" i="8" s="1"/>
  <c r="W4" i="8"/>
  <c r="W16" i="8" s="1"/>
  <c r="V4" i="8"/>
  <c r="V16" i="8" s="1"/>
  <c r="U4" i="8"/>
  <c r="U16" i="8" s="1"/>
  <c r="T4" i="8"/>
  <c r="T16" i="8" s="1"/>
  <c r="S4" i="8"/>
  <c r="S16" i="8" s="1"/>
  <c r="R4" i="8"/>
  <c r="R16" i="8" s="1"/>
  <c r="Q4" i="8"/>
  <c r="Q16" i="8" s="1"/>
  <c r="P4" i="8"/>
  <c r="P16" i="8" s="1"/>
  <c r="O4" i="8"/>
  <c r="O16" i="8" s="1"/>
  <c r="N4" i="8"/>
  <c r="N16" i="8" s="1"/>
  <c r="M4" i="8"/>
  <c r="M16" i="8" s="1"/>
  <c r="L4" i="8"/>
  <c r="L16" i="8" s="1"/>
  <c r="K4" i="8"/>
  <c r="K16" i="8" s="1"/>
  <c r="J4" i="8"/>
  <c r="J16" i="8" s="1"/>
  <c r="I4" i="8"/>
  <c r="I16" i="8" s="1"/>
  <c r="H4" i="8"/>
  <c r="H16" i="8" s="1"/>
  <c r="G4" i="8"/>
  <c r="G16" i="8" s="1"/>
  <c r="F4" i="8"/>
  <c r="F16" i="8" s="1"/>
  <c r="E4" i="8"/>
  <c r="E16" i="8" s="1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BD35" i="7"/>
  <c r="BC35" i="7"/>
  <c r="BA14" i="8" s="1"/>
  <c r="BB35" i="7"/>
  <c r="AZ14" i="8"/>
  <c r="BA35" i="7"/>
  <c r="AZ35" i="7"/>
  <c r="AX14" i="8" s="1"/>
  <c r="AY35" i="7"/>
  <c r="AW14" i="8" s="1"/>
  <c r="AX35" i="7"/>
  <c r="AW35" i="7"/>
  <c r="AV35" i="7"/>
  <c r="AU35" i="7"/>
  <c r="AS14" i="8" s="1"/>
  <c r="AT35" i="7"/>
  <c r="AS35" i="7"/>
  <c r="AQ14" i="8" s="1"/>
  <c r="AR35" i="7"/>
  <c r="AQ35" i="7"/>
  <c r="AP35" i="7"/>
  <c r="AN14" i="8"/>
  <c r="AO35" i="7"/>
  <c r="AM14" i="8" s="1"/>
  <c r="AN35" i="7"/>
  <c r="AL14" i="8" s="1"/>
  <c r="AM35" i="7"/>
  <c r="AK14" i="8" s="1"/>
  <c r="AL35" i="7"/>
  <c r="AK35" i="7"/>
  <c r="AJ35" i="7"/>
  <c r="AI35" i="7"/>
  <c r="AH35" i="7"/>
  <c r="AF14" i="8" s="1"/>
  <c r="AG35" i="7"/>
  <c r="AE14" i="8" s="1"/>
  <c r="AF35" i="7"/>
  <c r="AE35" i="7"/>
  <c r="AC14" i="8" s="1"/>
  <c r="AD35" i="7"/>
  <c r="AB14" i="8" s="1"/>
  <c r="AC35" i="7"/>
  <c r="AB35" i="7"/>
  <c r="Z14" i="8" s="1"/>
  <c r="AA35" i="7"/>
  <c r="Z35" i="7"/>
  <c r="X14" i="8" s="1"/>
  <c r="Y35" i="7"/>
  <c r="X35" i="7"/>
  <c r="W35" i="7"/>
  <c r="V35" i="7"/>
  <c r="U35" i="7"/>
  <c r="T35" i="7"/>
  <c r="R14" i="8" s="1"/>
  <c r="S35" i="7"/>
  <c r="Q14" i="8" s="1"/>
  <c r="R35" i="7"/>
  <c r="Q35" i="7"/>
  <c r="P35" i="7"/>
  <c r="N14" i="8" s="1"/>
  <c r="O35" i="7"/>
  <c r="N35" i="7"/>
  <c r="M35" i="7"/>
  <c r="L35" i="7"/>
  <c r="K35" i="7"/>
  <c r="J35" i="7"/>
  <c r="I35" i="7"/>
  <c r="G14" i="8" s="1"/>
  <c r="H35" i="7"/>
  <c r="F14" i="8" s="1"/>
  <c r="G35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BD31" i="7"/>
  <c r="BC31" i="7"/>
  <c r="BA13" i="8" s="1"/>
  <c r="BB31" i="7"/>
  <c r="BA31" i="7"/>
  <c r="AZ31" i="7"/>
  <c r="AY31" i="7"/>
  <c r="AX31" i="7"/>
  <c r="AW31" i="7"/>
  <c r="AV31" i="7"/>
  <c r="AU31" i="7"/>
  <c r="AT31" i="7"/>
  <c r="AS31" i="7"/>
  <c r="AR31" i="7"/>
  <c r="AQ31" i="7"/>
  <c r="AO13" i="8" s="1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BD27" i="7"/>
  <c r="BC27" i="7"/>
  <c r="BB27" i="7"/>
  <c r="BA27" i="7"/>
  <c r="AZ27" i="7"/>
  <c r="AY27" i="7"/>
  <c r="AW12" i="8" s="1"/>
  <c r="AX27" i="7"/>
  <c r="AW27" i="7"/>
  <c r="AV27" i="7"/>
  <c r="AU27" i="7"/>
  <c r="AT27" i="7"/>
  <c r="AS27" i="7"/>
  <c r="AR27" i="7"/>
  <c r="AQ27" i="7"/>
  <c r="AP27" i="7"/>
  <c r="AO27" i="7"/>
  <c r="AN27" i="7"/>
  <c r="AM27" i="7"/>
  <c r="AK12" i="8" s="1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G41" i="7" s="1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BD22" i="7"/>
  <c r="BC22" i="7"/>
  <c r="BB22" i="7"/>
  <c r="BA22" i="7"/>
  <c r="AZ22" i="7"/>
  <c r="AY22" i="7"/>
  <c r="AX22" i="7"/>
  <c r="AW22" i="7"/>
  <c r="AW39" i="7" s="1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Z10" i="8" s="1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BD20" i="7"/>
  <c r="BC20" i="7"/>
  <c r="BB20" i="7"/>
  <c r="AZ10" i="8" s="1"/>
  <c r="BA20" i="7"/>
  <c r="AZ20" i="7"/>
  <c r="AY20" i="7"/>
  <c r="AX20" i="7"/>
  <c r="AW20" i="7"/>
  <c r="AV20" i="7"/>
  <c r="AU20" i="7"/>
  <c r="AT20" i="7"/>
  <c r="AS20" i="7"/>
  <c r="AR20" i="7"/>
  <c r="AQ20" i="7"/>
  <c r="AP20" i="7"/>
  <c r="AN10" i="8"/>
  <c r="AO20" i="7"/>
  <c r="AN20" i="7"/>
  <c r="AM20" i="7"/>
  <c r="AL20" i="7"/>
  <c r="AK20" i="7"/>
  <c r="AJ20" i="7"/>
  <c r="AI20" i="7"/>
  <c r="AH20" i="7"/>
  <c r="AF10" i="8" s="1"/>
  <c r="AG20" i="7"/>
  <c r="AF20" i="7"/>
  <c r="AE20" i="7"/>
  <c r="AD20" i="7"/>
  <c r="AB10" i="8" s="1"/>
  <c r="AC20" i="7"/>
  <c r="AB20" i="7"/>
  <c r="AA20" i="7"/>
  <c r="Z20" i="7"/>
  <c r="Y20" i="7"/>
  <c r="X20" i="7"/>
  <c r="W20" i="7"/>
  <c r="V20" i="7"/>
  <c r="U20" i="7"/>
  <c r="T20" i="7"/>
  <c r="S20" i="7"/>
  <c r="Q10" i="8" s="1"/>
  <c r="R20" i="7"/>
  <c r="Q20" i="7"/>
  <c r="P20" i="7"/>
  <c r="O20" i="7"/>
  <c r="N20" i="7"/>
  <c r="M20" i="7"/>
  <c r="L20" i="7"/>
  <c r="K20" i="7"/>
  <c r="J20" i="7"/>
  <c r="I20" i="7"/>
  <c r="H20" i="7"/>
  <c r="G20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BD16" i="7"/>
  <c r="BC16" i="7"/>
  <c r="BA9" i="8" s="1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C9" i="8" s="1"/>
  <c r="AD16" i="7"/>
  <c r="AC16" i="7"/>
  <c r="AB16" i="7"/>
  <c r="AA16" i="7"/>
  <c r="Z16" i="7"/>
  <c r="Y16" i="7"/>
  <c r="X16" i="7"/>
  <c r="W16" i="7"/>
  <c r="V16" i="7"/>
  <c r="T9" i="8" s="1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H40" i="7" s="1"/>
  <c r="G16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BD13" i="7"/>
  <c r="BC13" i="7"/>
  <c r="BB13" i="7"/>
  <c r="BA13" i="7"/>
  <c r="AY8" i="8" s="1"/>
  <c r="AZ13" i="7"/>
  <c r="AX8" i="8" s="1"/>
  <c r="AY13" i="7"/>
  <c r="AX13" i="7"/>
  <c r="AW13" i="7"/>
  <c r="AV13" i="7"/>
  <c r="AU13" i="7"/>
  <c r="AT13" i="7"/>
  <c r="AS13" i="7"/>
  <c r="AR13" i="7"/>
  <c r="AQ13" i="7"/>
  <c r="AP13" i="7"/>
  <c r="AO13" i="7"/>
  <c r="AN13" i="7"/>
  <c r="AL8" i="8" s="1"/>
  <c r="AM13" i="7"/>
  <c r="AL13" i="7"/>
  <c r="AK13" i="7"/>
  <c r="AJ13" i="7"/>
  <c r="AI13" i="7"/>
  <c r="AH13" i="7"/>
  <c r="AH40" i="7" s="1"/>
  <c r="AG13" i="7"/>
  <c r="AF13" i="7"/>
  <c r="AE13" i="7"/>
  <c r="AD13" i="7"/>
  <c r="AC13" i="7"/>
  <c r="AA8" i="8" s="1"/>
  <c r="AB13" i="7"/>
  <c r="Z8" i="8" s="1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BD12" i="7"/>
  <c r="BC12" i="7"/>
  <c r="BB12" i="7"/>
  <c r="BA12" i="7"/>
  <c r="AZ12" i="7"/>
  <c r="AY12" i="7"/>
  <c r="AX12" i="7"/>
  <c r="AW12" i="7"/>
  <c r="AW42" i="7" s="1"/>
  <c r="AV12" i="7"/>
  <c r="AV42" i="7" s="1"/>
  <c r="AU12" i="7"/>
  <c r="AT12" i="7"/>
  <c r="AS12" i="7"/>
  <c r="AR12" i="7"/>
  <c r="AQ12" i="7"/>
  <c r="AP12" i="7"/>
  <c r="AN7" i="8" s="1"/>
  <c r="AO12" i="7"/>
  <c r="AN12" i="7"/>
  <c r="AM12" i="7"/>
  <c r="AL12" i="7"/>
  <c r="AK12" i="7"/>
  <c r="AK42" i="7" s="1"/>
  <c r="AJ12" i="7"/>
  <c r="AJ41" i="7" s="1"/>
  <c r="AI12" i="7"/>
  <c r="AH12" i="7"/>
  <c r="AG12" i="7"/>
  <c r="AF12" i="7"/>
  <c r="AE12" i="7"/>
  <c r="AD12" i="7"/>
  <c r="AC12" i="7"/>
  <c r="AA7" i="8" s="1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BD11" i="7"/>
  <c r="BC11" i="7"/>
  <c r="BB11" i="7"/>
  <c r="BA11" i="7"/>
  <c r="AZ11" i="7"/>
  <c r="AY11" i="7"/>
  <c r="AW7" i="8" s="1"/>
  <c r="AX11" i="7"/>
  <c r="AV7" i="8" s="1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Z7" i="8" s="1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BD9" i="7"/>
  <c r="BD39" i="7" s="1"/>
  <c r="BC9" i="7"/>
  <c r="BB9" i="7"/>
  <c r="BA9" i="7"/>
  <c r="AZ9" i="7"/>
  <c r="AY9" i="7"/>
  <c r="AX9" i="7"/>
  <c r="AW9" i="7"/>
  <c r="AV9" i="7"/>
  <c r="AU9" i="7"/>
  <c r="AT9" i="7"/>
  <c r="AS9" i="7"/>
  <c r="AS42" i="7" s="1"/>
  <c r="AR9" i="7"/>
  <c r="AQ9" i="7"/>
  <c r="AP9" i="7"/>
  <c r="AO9" i="7"/>
  <c r="AN9" i="7"/>
  <c r="AM9" i="7"/>
  <c r="AL9" i="7"/>
  <c r="AK9" i="7"/>
  <c r="AJ9" i="7"/>
  <c r="AI9" i="7"/>
  <c r="AH9" i="7"/>
  <c r="AG9" i="7"/>
  <c r="AG42" i="7" s="1"/>
  <c r="AF9" i="7"/>
  <c r="AF42" i="7" s="1"/>
  <c r="AE9" i="7"/>
  <c r="AD9" i="7"/>
  <c r="AC9" i="7"/>
  <c r="AB9" i="7"/>
  <c r="AA9" i="7"/>
  <c r="Z9" i="7"/>
  <c r="Y9" i="7"/>
  <c r="X9" i="7"/>
  <c r="W9" i="7"/>
  <c r="V9" i="7"/>
  <c r="U9" i="7"/>
  <c r="U42" i="7" s="1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BD8" i="7"/>
  <c r="BC8" i="7"/>
  <c r="BB8" i="7"/>
  <c r="BA8" i="7"/>
  <c r="AZ8" i="7"/>
  <c r="AY8" i="7"/>
  <c r="AX8" i="7"/>
  <c r="AW8" i="7"/>
  <c r="AV8" i="7"/>
  <c r="AU8" i="7"/>
  <c r="AU40" i="7" s="1"/>
  <c r="AT8" i="7"/>
  <c r="AT42" i="7" s="1"/>
  <c r="AS8" i="7"/>
  <c r="AR8" i="7"/>
  <c r="AQ8" i="7"/>
  <c r="AP8" i="7"/>
  <c r="AO8" i="7"/>
  <c r="AN8" i="7"/>
  <c r="AL6" i="8" s="1"/>
  <c r="AM8" i="7"/>
  <c r="AL8" i="7"/>
  <c r="AK8" i="7"/>
  <c r="AJ8" i="7"/>
  <c r="AJ42" i="7" s="1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U6" i="8" s="1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BD7" i="7"/>
  <c r="BC7" i="7"/>
  <c r="BB7" i="7"/>
  <c r="BA7" i="7"/>
  <c r="AZ7" i="7"/>
  <c r="AY7" i="7"/>
  <c r="AY42" i="7" s="1"/>
  <c r="AX7" i="7"/>
  <c r="AX41" i="7" s="1"/>
  <c r="AW7" i="7"/>
  <c r="AV7" i="7"/>
  <c r="AU7" i="7"/>
  <c r="AT7" i="7"/>
  <c r="AS7" i="7"/>
  <c r="AR7" i="7"/>
  <c r="AQ7" i="7"/>
  <c r="AP7" i="7"/>
  <c r="AO7" i="7"/>
  <c r="AN7" i="7"/>
  <c r="AM7" i="7"/>
  <c r="AL7" i="7"/>
  <c r="AL39" i="7" s="1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W5" i="8" s="1"/>
  <c r="X7" i="7"/>
  <c r="W7" i="7"/>
  <c r="V7" i="7"/>
  <c r="U7" i="7"/>
  <c r="T7" i="7"/>
  <c r="S7" i="7"/>
  <c r="R7" i="7"/>
  <c r="Q7" i="7"/>
  <c r="P7" i="7"/>
  <c r="O7" i="7"/>
  <c r="N7" i="7"/>
  <c r="M7" i="7"/>
  <c r="K5" i="8" s="1"/>
  <c r="L7" i="7"/>
  <c r="K7" i="7"/>
  <c r="J7" i="7"/>
  <c r="I7" i="7"/>
  <c r="H7" i="7"/>
  <c r="G7" i="7"/>
  <c r="BD6" i="7"/>
  <c r="BC6" i="7"/>
  <c r="BB6" i="7"/>
  <c r="BA6" i="7"/>
  <c r="AY5" i="8" s="1"/>
  <c r="AZ6" i="7"/>
  <c r="AZ42" i="7" s="1"/>
  <c r="AY6" i="7"/>
  <c r="AX6" i="7"/>
  <c r="AW6" i="7"/>
  <c r="AV6" i="7"/>
  <c r="AU6" i="7"/>
  <c r="AT6" i="7"/>
  <c r="AS6" i="7"/>
  <c r="AR6" i="7"/>
  <c r="AQ6" i="7"/>
  <c r="AP6" i="7"/>
  <c r="AO6" i="7"/>
  <c r="AM5" i="8" s="1"/>
  <c r="AN6" i="7"/>
  <c r="AN42" i="7" s="1"/>
  <c r="AM6" i="7"/>
  <c r="AL6" i="7"/>
  <c r="AK6" i="7"/>
  <c r="AJ6" i="7"/>
  <c r="AI6" i="7"/>
  <c r="AH6" i="7"/>
  <c r="AG6" i="7"/>
  <c r="AF6" i="7"/>
  <c r="AE6" i="7"/>
  <c r="AD6" i="7"/>
  <c r="AC6" i="7"/>
  <c r="AA5" i="8" s="1"/>
  <c r="AB6" i="7"/>
  <c r="Z5" i="8" s="1"/>
  <c r="AA6" i="7"/>
  <c r="Y5" i="8" s="1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BD5" i="7"/>
  <c r="BC5" i="7"/>
  <c r="BA5" i="8" s="1"/>
  <c r="BB5" i="7"/>
  <c r="AZ5" i="8" s="1"/>
  <c r="BA5" i="7"/>
  <c r="AZ5" i="7"/>
  <c r="AY5" i="7"/>
  <c r="AX5" i="7"/>
  <c r="AW5" i="7"/>
  <c r="AV5" i="7"/>
  <c r="AU5" i="7"/>
  <c r="AT5" i="7"/>
  <c r="AS5" i="7"/>
  <c r="AR5" i="7"/>
  <c r="AQ5" i="7"/>
  <c r="AP5" i="7"/>
  <c r="AN5" i="8" s="1"/>
  <c r="AO5" i="7"/>
  <c r="AN5" i="7"/>
  <c r="AM5" i="7"/>
  <c r="AL5" i="7"/>
  <c r="AK5" i="7"/>
  <c r="AJ5" i="7"/>
  <c r="AI5" i="7"/>
  <c r="AH5" i="7"/>
  <c r="AG5" i="7"/>
  <c r="AF5" i="7"/>
  <c r="AE5" i="7"/>
  <c r="AC5" i="8" s="1"/>
  <c r="AD5" i="7"/>
  <c r="AD39" i="7" s="1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BD4" i="7"/>
  <c r="H54" i="9" s="1"/>
  <c r="BC4" i="7"/>
  <c r="BB4" i="7"/>
  <c r="BA4" i="7"/>
  <c r="AZ4" i="7"/>
  <c r="AY4" i="7"/>
  <c r="AX4" i="7"/>
  <c r="AW4" i="7"/>
  <c r="AV4" i="7"/>
  <c r="AU4" i="7"/>
  <c r="AT4" i="7"/>
  <c r="AS4" i="7"/>
  <c r="H43" i="9" s="1"/>
  <c r="AR4" i="7"/>
  <c r="H42" i="9" s="1"/>
  <c r="AQ4" i="7"/>
  <c r="AP4" i="7"/>
  <c r="AO4" i="7"/>
  <c r="AN4" i="7"/>
  <c r="AM4" i="7"/>
  <c r="AL4" i="7"/>
  <c r="AK4" i="7"/>
  <c r="AJ4" i="7"/>
  <c r="AI4" i="7"/>
  <c r="AH4" i="7"/>
  <c r="AG4" i="7"/>
  <c r="H31" i="9" s="1"/>
  <c r="AF4" i="7"/>
  <c r="H30" i="9" s="1"/>
  <c r="AE4" i="7"/>
  <c r="AD4" i="7"/>
  <c r="AC4" i="7"/>
  <c r="AB4" i="7"/>
  <c r="AA4" i="7"/>
  <c r="Z4" i="7"/>
  <c r="Y4" i="7"/>
  <c r="X4" i="7"/>
  <c r="W4" i="7"/>
  <c r="V4" i="7"/>
  <c r="U4" i="7"/>
  <c r="H19" i="9" s="1"/>
  <c r="T4" i="7"/>
  <c r="H18" i="9" s="1"/>
  <c r="S4" i="7"/>
  <c r="R4" i="7"/>
  <c r="Q4" i="7"/>
  <c r="P4" i="7"/>
  <c r="O4" i="7"/>
  <c r="N4" i="7"/>
  <c r="M4" i="7"/>
  <c r="L4" i="7"/>
  <c r="K4" i="7"/>
  <c r="J4" i="7"/>
  <c r="I4" i="7"/>
  <c r="H7" i="9" s="1"/>
  <c r="H4" i="7"/>
  <c r="H6" i="9" s="1"/>
  <c r="G4" i="7"/>
  <c r="BB4" i="6"/>
  <c r="BB19" i="6" s="1"/>
  <c r="BA4" i="6"/>
  <c r="BA19" i="6" s="1"/>
  <c r="AZ4" i="6"/>
  <c r="AZ19" i="6" s="1"/>
  <c r="AY4" i="6"/>
  <c r="AY19" i="6" s="1"/>
  <c r="AX4" i="6"/>
  <c r="AX19" i="6" s="1"/>
  <c r="AW4" i="6"/>
  <c r="AW19" i="6" s="1"/>
  <c r="AV4" i="6"/>
  <c r="AV19" i="6" s="1"/>
  <c r="AU4" i="6"/>
  <c r="AU19" i="6" s="1"/>
  <c r="AT4" i="6"/>
  <c r="AT19" i="6" s="1"/>
  <c r="AS4" i="6"/>
  <c r="AS19" i="6" s="1"/>
  <c r="AR4" i="6"/>
  <c r="AR19" i="6" s="1"/>
  <c r="AQ4" i="6"/>
  <c r="AQ19" i="6" s="1"/>
  <c r="AP4" i="6"/>
  <c r="AP19" i="6" s="1"/>
  <c r="AO4" i="6"/>
  <c r="AO19" i="6" s="1"/>
  <c r="AN4" i="6"/>
  <c r="AN19" i="6" s="1"/>
  <c r="AM4" i="6"/>
  <c r="AM19" i="6" s="1"/>
  <c r="AL4" i="6"/>
  <c r="AL19" i="6" s="1"/>
  <c r="AK4" i="6"/>
  <c r="AK19" i="6" s="1"/>
  <c r="AJ4" i="6"/>
  <c r="AJ19" i="6" s="1"/>
  <c r="AI4" i="6"/>
  <c r="AI19" i="6" s="1"/>
  <c r="AH4" i="6"/>
  <c r="AH19" i="6" s="1"/>
  <c r="AG4" i="6"/>
  <c r="AG19" i="6"/>
  <c r="AF4" i="6"/>
  <c r="AF19" i="6" s="1"/>
  <c r="AE4" i="6"/>
  <c r="AE19" i="6" s="1"/>
  <c r="AD4" i="6"/>
  <c r="AD19" i="6" s="1"/>
  <c r="AC4" i="6"/>
  <c r="AC19" i="6" s="1"/>
  <c r="AB4" i="6"/>
  <c r="AB19" i="6" s="1"/>
  <c r="AA4" i="6"/>
  <c r="AA19" i="6"/>
  <c r="Z4" i="6"/>
  <c r="Z19" i="6" s="1"/>
  <c r="Y4" i="6"/>
  <c r="Y19" i="6" s="1"/>
  <c r="X4" i="6"/>
  <c r="X19" i="6" s="1"/>
  <c r="W4" i="6"/>
  <c r="W19" i="6" s="1"/>
  <c r="V4" i="6"/>
  <c r="V19" i="6" s="1"/>
  <c r="U4" i="6"/>
  <c r="U19" i="6" s="1"/>
  <c r="T4" i="6"/>
  <c r="T19" i="6" s="1"/>
  <c r="S4" i="6"/>
  <c r="S19" i="6" s="1"/>
  <c r="R4" i="6"/>
  <c r="R19" i="6" s="1"/>
  <c r="Q4" i="6"/>
  <c r="Q19" i="6" s="1"/>
  <c r="P4" i="6"/>
  <c r="P19" i="6" s="1"/>
  <c r="O4" i="6"/>
  <c r="O19" i="6" s="1"/>
  <c r="N4" i="6"/>
  <c r="N19" i="6" s="1"/>
  <c r="M4" i="6"/>
  <c r="M19" i="6" s="1"/>
  <c r="L4" i="6"/>
  <c r="L19" i="6" s="1"/>
  <c r="K4" i="6"/>
  <c r="K19" i="6" s="1"/>
  <c r="J4" i="6"/>
  <c r="J19" i="6" s="1"/>
  <c r="I4" i="6"/>
  <c r="I19" i="6" s="1"/>
  <c r="H4" i="6"/>
  <c r="H19" i="6" s="1"/>
  <c r="G4" i="6"/>
  <c r="G19" i="6" s="1"/>
  <c r="F4" i="6"/>
  <c r="F19" i="6" s="1"/>
  <c r="E4" i="6"/>
  <c r="E19" i="6" s="1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BD36" i="5"/>
  <c r="BC36" i="5"/>
  <c r="BB36" i="5"/>
  <c r="BA36" i="5"/>
  <c r="AY17" i="6" s="1"/>
  <c r="AZ36" i="5"/>
  <c r="AX17" i="6" s="1"/>
  <c r="AY36" i="5"/>
  <c r="AX36" i="5"/>
  <c r="AW36" i="5"/>
  <c r="AU17" i="6" s="1"/>
  <c r="AV36" i="5"/>
  <c r="AT17" i="6" s="1"/>
  <c r="AU36" i="5"/>
  <c r="AS17" i="6" s="1"/>
  <c r="AT36" i="5"/>
  <c r="AS36" i="5"/>
  <c r="AR36" i="5"/>
  <c r="AQ36" i="5"/>
  <c r="AP36" i="5"/>
  <c r="AN17" i="6" s="1"/>
  <c r="AO36" i="5"/>
  <c r="AM17" i="6" s="1"/>
  <c r="AN36" i="5"/>
  <c r="AM36" i="5"/>
  <c r="AL36" i="5"/>
  <c r="AK36" i="5"/>
  <c r="AJ36" i="5"/>
  <c r="AI36" i="5"/>
  <c r="AG17" i="6" s="1"/>
  <c r="AH36" i="5"/>
  <c r="AG36" i="5"/>
  <c r="AF36" i="5"/>
  <c r="AD17" i="6" s="1"/>
  <c r="AE36" i="5"/>
  <c r="AD36" i="5"/>
  <c r="AB17" i="6" s="1"/>
  <c r="AC36" i="5"/>
  <c r="AA17" i="6" s="1"/>
  <c r="AB36" i="5"/>
  <c r="AA36" i="5"/>
  <c r="Z36" i="5"/>
  <c r="Y36" i="5"/>
  <c r="X36" i="5"/>
  <c r="W36" i="5"/>
  <c r="U17" i="6" s="1"/>
  <c r="V36" i="5"/>
  <c r="U36" i="5"/>
  <c r="T36" i="5"/>
  <c r="S36" i="5"/>
  <c r="R36" i="5"/>
  <c r="Q36" i="5"/>
  <c r="P36" i="5"/>
  <c r="N17" i="6" s="1"/>
  <c r="O36" i="5"/>
  <c r="N36" i="5"/>
  <c r="M36" i="5"/>
  <c r="L36" i="5"/>
  <c r="K36" i="5"/>
  <c r="I17" i="6" s="1"/>
  <c r="J36" i="5"/>
  <c r="I36" i="5"/>
  <c r="H36" i="5"/>
  <c r="G36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J16" i="6" s="1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W16" i="6" s="1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N16" i="6" s="1"/>
  <c r="AO34" i="5"/>
  <c r="AN34" i="5"/>
  <c r="AL16" i="6" s="1"/>
  <c r="AM34" i="5"/>
  <c r="AL34" i="5"/>
  <c r="AK34" i="5"/>
  <c r="AJ34" i="5"/>
  <c r="AI34" i="5"/>
  <c r="AG16" i="6" s="1"/>
  <c r="AH34" i="5"/>
  <c r="AG34" i="5"/>
  <c r="AF34" i="5"/>
  <c r="AE34" i="5"/>
  <c r="AD34" i="5"/>
  <c r="AC34" i="5"/>
  <c r="AB34" i="5"/>
  <c r="AA34" i="5"/>
  <c r="Z34" i="5"/>
  <c r="Y34" i="5"/>
  <c r="X34" i="5"/>
  <c r="V16" i="6" s="1"/>
  <c r="W34" i="5"/>
  <c r="U16" i="6" s="1"/>
  <c r="V34" i="5"/>
  <c r="U34" i="5"/>
  <c r="T34" i="5"/>
  <c r="S34" i="5"/>
  <c r="R34" i="5"/>
  <c r="Q34" i="5"/>
  <c r="P34" i="5"/>
  <c r="O34" i="5"/>
  <c r="N34" i="5"/>
  <c r="M34" i="5"/>
  <c r="L34" i="5"/>
  <c r="K34" i="5"/>
  <c r="I16" i="6" s="1"/>
  <c r="J34" i="5"/>
  <c r="I34" i="5"/>
  <c r="G16" i="6" s="1"/>
  <c r="H34" i="5"/>
  <c r="G34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BD32" i="5"/>
  <c r="BC32" i="5"/>
  <c r="BB32" i="5"/>
  <c r="BA32" i="5"/>
  <c r="AZ32" i="5"/>
  <c r="AY32" i="5"/>
  <c r="AW15" i="6" s="1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I15" i="6" s="1"/>
  <c r="AJ32" i="5"/>
  <c r="AI32" i="5"/>
  <c r="AH32" i="5"/>
  <c r="AG32" i="5"/>
  <c r="AF32" i="5"/>
  <c r="AE32" i="5"/>
  <c r="AD32" i="5"/>
  <c r="AC32" i="5"/>
  <c r="AB32" i="5"/>
  <c r="AA32" i="5"/>
  <c r="Z32" i="5"/>
  <c r="Y32" i="5"/>
  <c r="W15" i="6" s="1"/>
  <c r="X32" i="5"/>
  <c r="W32" i="5"/>
  <c r="V32" i="5"/>
  <c r="U32" i="5"/>
  <c r="T32" i="5"/>
  <c r="S32" i="5"/>
  <c r="R32" i="5"/>
  <c r="Q32" i="5"/>
  <c r="P32" i="5"/>
  <c r="O32" i="5"/>
  <c r="M15" i="6" s="1"/>
  <c r="N32" i="5"/>
  <c r="M32" i="5"/>
  <c r="L32" i="5"/>
  <c r="K32" i="5"/>
  <c r="J32" i="5"/>
  <c r="I32" i="5"/>
  <c r="H32" i="5"/>
  <c r="G32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P14" i="6" s="1"/>
  <c r="AQ30" i="5"/>
  <c r="AP30" i="5"/>
  <c r="AO30" i="5"/>
  <c r="AM14" i="6" s="1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X14" i="6" s="1"/>
  <c r="Y30" i="5"/>
  <c r="W14" i="6" s="1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I13" i="6" s="1"/>
  <c r="J27" i="5"/>
  <c r="I27" i="5"/>
  <c r="H27" i="5"/>
  <c r="G27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BD24" i="5"/>
  <c r="BC24" i="5"/>
  <c r="BB24" i="5"/>
  <c r="BA24" i="5"/>
  <c r="AY12" i="6" s="1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BD21" i="5"/>
  <c r="BC21" i="5"/>
  <c r="BA11" i="6" s="1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G11" i="6" s="1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S10" i="6"/>
  <c r="T18" i="5"/>
  <c r="S18" i="5"/>
  <c r="R18" i="5"/>
  <c r="Q18" i="5"/>
  <c r="P18" i="5"/>
  <c r="O18" i="5"/>
  <c r="N18" i="5"/>
  <c r="M18" i="5"/>
  <c r="L18" i="5"/>
  <c r="K18" i="5"/>
  <c r="J18" i="5"/>
  <c r="I18" i="5"/>
  <c r="G10" i="6" s="1"/>
  <c r="H18" i="5"/>
  <c r="G18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C7" i="6" s="1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I7" i="6" s="1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T7" i="6" s="1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O6" i="6" s="1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BD5" i="5"/>
  <c r="BC5" i="5"/>
  <c r="BB5" i="5"/>
  <c r="BA5" i="5"/>
  <c r="AZ5" i="5"/>
  <c r="AY5" i="5"/>
  <c r="AX5" i="5"/>
  <c r="AW5" i="5"/>
  <c r="AV5" i="5"/>
  <c r="AU5" i="5"/>
  <c r="AS5" i="6" s="1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Y5" i="6" s="1"/>
  <c r="Z5" i="5"/>
  <c r="Y5" i="5"/>
  <c r="W5" i="6" s="1"/>
  <c r="X5" i="5"/>
  <c r="W5" i="5"/>
  <c r="V5" i="5"/>
  <c r="U5" i="5"/>
  <c r="T5" i="5"/>
  <c r="S5" i="5"/>
  <c r="R5" i="5"/>
  <c r="Q5" i="5"/>
  <c r="P5" i="5"/>
  <c r="O5" i="5"/>
  <c r="M5" i="6" s="1"/>
  <c r="N5" i="5"/>
  <c r="M5" i="5"/>
  <c r="L5" i="5"/>
  <c r="K5" i="5"/>
  <c r="J5" i="5"/>
  <c r="I5" i="5"/>
  <c r="H5" i="5"/>
  <c r="G5" i="5"/>
  <c r="BD4" i="5"/>
  <c r="BD40" i="5" s="1"/>
  <c r="BC4" i="5"/>
  <c r="BB4" i="5"/>
  <c r="BB40" i="5" s="1"/>
  <c r="BA4" i="5"/>
  <c r="AZ4" i="5"/>
  <c r="AY4" i="5"/>
  <c r="AX4" i="5"/>
  <c r="B48" i="9" s="1"/>
  <c r="AW4" i="5"/>
  <c r="AW40" i="5" s="1"/>
  <c r="AV4" i="5"/>
  <c r="AU4" i="5"/>
  <c r="AT4" i="5"/>
  <c r="AS4" i="5"/>
  <c r="AR4" i="5"/>
  <c r="AR40" i="5" s="1"/>
  <c r="AQ4" i="5"/>
  <c r="AP4" i="5"/>
  <c r="AP40" i="5" s="1"/>
  <c r="AO4" i="5"/>
  <c r="AO40" i="5" s="1"/>
  <c r="AN4" i="5"/>
  <c r="AM4" i="5"/>
  <c r="AL4" i="5"/>
  <c r="B36" i="9" s="1"/>
  <c r="AK4" i="5"/>
  <c r="AK40" i="5" s="1"/>
  <c r="AJ4" i="5"/>
  <c r="AI4" i="5"/>
  <c r="AH4" i="5"/>
  <c r="AG4" i="5"/>
  <c r="AF4" i="5"/>
  <c r="B30" i="9" s="1"/>
  <c r="AE4" i="5"/>
  <c r="B29" i="9" s="1"/>
  <c r="AD4" i="5"/>
  <c r="AD40" i="5" s="1"/>
  <c r="AC4" i="5"/>
  <c r="B27" i="9" s="1"/>
  <c r="AB4" i="5"/>
  <c r="AA4" i="5"/>
  <c r="Z4" i="5"/>
  <c r="Z40" i="5" s="1"/>
  <c r="Y4" i="5"/>
  <c r="Y40" i="5" s="1"/>
  <c r="X4" i="5"/>
  <c r="W4" i="5"/>
  <c r="V4" i="5"/>
  <c r="U4" i="5"/>
  <c r="T4" i="5"/>
  <c r="B18" i="9" s="1"/>
  <c r="S4" i="5"/>
  <c r="S40" i="5" s="1"/>
  <c r="R4" i="5"/>
  <c r="R40" i="5" s="1"/>
  <c r="Q4" i="5"/>
  <c r="P4" i="5"/>
  <c r="O4" i="5"/>
  <c r="N4" i="5"/>
  <c r="B12" i="9" s="1"/>
  <c r="M4" i="5"/>
  <c r="B11" i="9" s="1"/>
  <c r="L4" i="5"/>
  <c r="L40" i="5" s="1"/>
  <c r="K4" i="5"/>
  <c r="J4" i="5"/>
  <c r="I4" i="5"/>
  <c r="H4" i="5"/>
  <c r="B6" i="9" s="1"/>
  <c r="G4" i="5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4" i="5" s="1"/>
  <c r="Q15" i="3"/>
  <c r="P15" i="3"/>
  <c r="O15" i="3"/>
  <c r="N15" i="3"/>
  <c r="M15" i="3"/>
  <c r="L15" i="3"/>
  <c r="K15" i="3"/>
  <c r="J15" i="3"/>
  <c r="I15" i="3"/>
  <c r="H15" i="3"/>
  <c r="BE14" i="3"/>
  <c r="BD14" i="5" s="1"/>
  <c r="BD14" i="3"/>
  <c r="BC14" i="5" s="1"/>
  <c r="BC14" i="3"/>
  <c r="BB14" i="5"/>
  <c r="BB14" i="3"/>
  <c r="BA14" i="5"/>
  <c r="BA14" i="3"/>
  <c r="AZ14" i="5" s="1"/>
  <c r="AZ14" i="3"/>
  <c r="AY14" i="5"/>
  <c r="AY14" i="3"/>
  <c r="AX14" i="5" s="1"/>
  <c r="AX14" i="3"/>
  <c r="AW14" i="5" s="1"/>
  <c r="AW14" i="3"/>
  <c r="AV14" i="5" s="1"/>
  <c r="AV14" i="3"/>
  <c r="AU14" i="5" s="1"/>
  <c r="AS8" i="6" s="1"/>
  <c r="AU14" i="3"/>
  <c r="AT14" i="5" s="1"/>
  <c r="AR8" i="6" s="1"/>
  <c r="AT14" i="3"/>
  <c r="AS14" i="5" s="1"/>
  <c r="AS14" i="3"/>
  <c r="AR14" i="5"/>
  <c r="AP8" i="6" s="1"/>
  <c r="AR14" i="3"/>
  <c r="AQ14" i="5" s="1"/>
  <c r="AQ14" i="3"/>
  <c r="AP14" i="5"/>
  <c r="AN8" i="6" s="1"/>
  <c r="AP14" i="3"/>
  <c r="AO14" i="5" s="1"/>
  <c r="AO14" i="3"/>
  <c r="AN14" i="5"/>
  <c r="AL8" i="6" s="1"/>
  <c r="AN14" i="3"/>
  <c r="AM14" i="5" s="1"/>
  <c r="AK8" i="6" s="1"/>
  <c r="AM14" i="3"/>
  <c r="AL14" i="5" s="1"/>
  <c r="AL14" i="3"/>
  <c r="AK14" i="5" s="1"/>
  <c r="AK14" i="3"/>
  <c r="AJ14" i="5" s="1"/>
  <c r="AJ14" i="3"/>
  <c r="AI14" i="5" s="1"/>
  <c r="AG8" i="6" s="1"/>
  <c r="AI14" i="3"/>
  <c r="AH14" i="5" s="1"/>
  <c r="AH14" i="3"/>
  <c r="AG14" i="5" s="1"/>
  <c r="AG14" i="3"/>
  <c r="AF14" i="5" s="1"/>
  <c r="AF14" i="3"/>
  <c r="AE14" i="5" s="1"/>
  <c r="AE14" i="3"/>
  <c r="AD14" i="5" s="1"/>
  <c r="AD14" i="3"/>
  <c r="AC14" i="5" s="1"/>
  <c r="AC14" i="3"/>
  <c r="AB14" i="5" s="1"/>
  <c r="AB14" i="3"/>
  <c r="AA14" i="5" s="1"/>
  <c r="AA14" i="3"/>
  <c r="Z14" i="3"/>
  <c r="Y14" i="5" s="1"/>
  <c r="Y14" i="3"/>
  <c r="X14" i="5" s="1"/>
  <c r="X14" i="3"/>
  <c r="W14" i="3"/>
  <c r="V14" i="5" s="1"/>
  <c r="T8" i="6" s="1"/>
  <c r="V14" i="3"/>
  <c r="U14" i="3"/>
  <c r="T14" i="5"/>
  <c r="T14" i="3"/>
  <c r="S14" i="3"/>
  <c r="R14" i="3"/>
  <c r="Q14" i="3"/>
  <c r="P14" i="3"/>
  <c r="O14" i="5" s="1"/>
  <c r="O14" i="3"/>
  <c r="N14" i="3"/>
  <c r="M14" i="3"/>
  <c r="L14" i="5" s="1"/>
  <c r="J8" i="6" s="1"/>
  <c r="L14" i="3"/>
  <c r="K14" i="3"/>
  <c r="J14" i="5"/>
  <c r="J14" i="3"/>
  <c r="I14" i="3"/>
  <c r="H14" i="5"/>
  <c r="H14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B5" i="9"/>
  <c r="G40" i="5"/>
  <c r="B7" i="9"/>
  <c r="I40" i="5"/>
  <c r="B8" i="9"/>
  <c r="J40" i="5"/>
  <c r="B10" i="9"/>
  <c r="M40" i="5"/>
  <c r="B14" i="9"/>
  <c r="P40" i="5"/>
  <c r="B15" i="9"/>
  <c r="Q40" i="5"/>
  <c r="B17" i="9"/>
  <c r="T40" i="5"/>
  <c r="B19" i="9"/>
  <c r="U40" i="5"/>
  <c r="B20" i="9"/>
  <c r="V40" i="5"/>
  <c r="B22" i="9"/>
  <c r="X40" i="5"/>
  <c r="B23" i="9"/>
  <c r="B26" i="9"/>
  <c r="AB40" i="5"/>
  <c r="AC40" i="5"/>
  <c r="AE40" i="5"/>
  <c r="B31" i="9"/>
  <c r="AG40" i="5"/>
  <c r="B32" i="9"/>
  <c r="AH40" i="5"/>
  <c r="B34" i="9"/>
  <c r="AJ40" i="5"/>
  <c r="B38" i="9"/>
  <c r="AN40" i="5"/>
  <c r="B39" i="9"/>
  <c r="B41" i="9"/>
  <c r="AQ40" i="5"/>
  <c r="B43" i="9"/>
  <c r="AS40" i="5"/>
  <c r="B44" i="9"/>
  <c r="AT40" i="5"/>
  <c r="B46" i="9"/>
  <c r="AV40" i="5"/>
  <c r="B47" i="9"/>
  <c r="B50" i="9"/>
  <c r="AZ40" i="5"/>
  <c r="B51" i="9"/>
  <c r="BA40" i="5"/>
  <c r="B53" i="9"/>
  <c r="BC40" i="5"/>
  <c r="B54" i="9"/>
  <c r="Q5" i="6"/>
  <c r="AB5" i="6"/>
  <c r="AC5" i="6"/>
  <c r="AI5" i="6"/>
  <c r="AK5" i="6"/>
  <c r="AM5" i="6"/>
  <c r="AO5" i="6"/>
  <c r="AQ5" i="6"/>
  <c r="AR5" i="6"/>
  <c r="AU5" i="6"/>
  <c r="AW5" i="6"/>
  <c r="AY5" i="6"/>
  <c r="BA5" i="6"/>
  <c r="AB8" i="6"/>
  <c r="AC8" i="6"/>
  <c r="AI8" i="6"/>
  <c r="AM8" i="6"/>
  <c r="AQ8" i="6"/>
  <c r="AZ8" i="6"/>
  <c r="H5" i="9"/>
  <c r="G38" i="7"/>
  <c r="I38" i="7"/>
  <c r="H8" i="9"/>
  <c r="J38" i="7"/>
  <c r="H9" i="9"/>
  <c r="K38" i="7"/>
  <c r="H10" i="9"/>
  <c r="L38" i="7"/>
  <c r="H11" i="9"/>
  <c r="M38" i="7"/>
  <c r="H12" i="9"/>
  <c r="N38" i="7"/>
  <c r="H13" i="9"/>
  <c r="O38" i="7"/>
  <c r="H14" i="9"/>
  <c r="P38" i="7"/>
  <c r="H15" i="9"/>
  <c r="Q38" i="7"/>
  <c r="H16" i="9"/>
  <c r="R38" i="7"/>
  <c r="H17" i="9"/>
  <c r="S38" i="7"/>
  <c r="U38" i="7"/>
  <c r="H20" i="9"/>
  <c r="V38" i="7"/>
  <c r="H21" i="9"/>
  <c r="W38" i="7"/>
  <c r="H22" i="9"/>
  <c r="X38" i="7"/>
  <c r="H23" i="9"/>
  <c r="Y38" i="7"/>
  <c r="H24" i="9"/>
  <c r="Z38" i="7"/>
  <c r="H25" i="9"/>
  <c r="AA38" i="7"/>
  <c r="H26" i="9"/>
  <c r="AB38" i="7"/>
  <c r="H27" i="9"/>
  <c r="AC38" i="7"/>
  <c r="H28" i="9"/>
  <c r="AD38" i="7"/>
  <c r="H29" i="9"/>
  <c r="AE38" i="7"/>
  <c r="AG38" i="7"/>
  <c r="H32" i="9"/>
  <c r="AH38" i="7"/>
  <c r="H33" i="9"/>
  <c r="AI38" i="7"/>
  <c r="H34" i="9"/>
  <c r="AJ38" i="7"/>
  <c r="H35" i="9"/>
  <c r="AK38" i="7"/>
  <c r="H36" i="9"/>
  <c r="AL38" i="7"/>
  <c r="H37" i="9"/>
  <c r="AM38" i="7"/>
  <c r="H38" i="9"/>
  <c r="AN38" i="7"/>
  <c r="H39" i="9"/>
  <c r="AO38" i="7"/>
  <c r="H40" i="9"/>
  <c r="AP38" i="7"/>
  <c r="H41" i="9"/>
  <c r="AQ38" i="7"/>
  <c r="AS38" i="7"/>
  <c r="H44" i="9"/>
  <c r="AT38" i="7"/>
  <c r="H45" i="9"/>
  <c r="AU38" i="7"/>
  <c r="H46" i="9"/>
  <c r="AV38" i="7"/>
  <c r="H47" i="9"/>
  <c r="AW38" i="7"/>
  <c r="H48" i="9"/>
  <c r="AX38" i="7"/>
  <c r="H49" i="9"/>
  <c r="AY38" i="7"/>
  <c r="H50" i="9"/>
  <c r="AZ38" i="7"/>
  <c r="H51" i="9"/>
  <c r="BA38" i="7"/>
  <c r="H52" i="9"/>
  <c r="BB38" i="7"/>
  <c r="H53" i="9"/>
  <c r="BC38" i="7"/>
  <c r="F5" i="8"/>
  <c r="G5" i="8"/>
  <c r="H5" i="8"/>
  <c r="I5" i="8"/>
  <c r="J5" i="8"/>
  <c r="L39" i="7"/>
  <c r="R5" i="8"/>
  <c r="S5" i="8"/>
  <c r="T5" i="8"/>
  <c r="U5" i="8"/>
  <c r="V5" i="8"/>
  <c r="X39" i="7"/>
  <c r="AD41" i="7"/>
  <c r="AD5" i="8"/>
  <c r="AE5" i="8"/>
  <c r="AG40" i="7"/>
  <c r="AF5" i="8"/>
  <c r="AG5" i="8"/>
  <c r="AH5" i="8"/>
  <c r="AJ40" i="7"/>
  <c r="AI5" i="8"/>
  <c r="AK5" i="8"/>
  <c r="AO5" i="8"/>
  <c r="AP5" i="8"/>
  <c r="AQ5" i="8"/>
  <c r="AR5" i="8"/>
  <c r="AS5" i="8"/>
  <c r="AT5" i="8"/>
  <c r="AU5" i="8"/>
  <c r="AV5" i="8"/>
  <c r="AZ41" i="7"/>
  <c r="BB5" i="8"/>
  <c r="BD41" i="7"/>
  <c r="G11" i="6" l="1"/>
  <c r="X5" i="8"/>
  <c r="X42" i="7"/>
  <c r="X43" i="7" s="1"/>
  <c r="R41" i="7"/>
  <c r="N7" i="8"/>
  <c r="O14" i="8"/>
  <c r="U40" i="7"/>
  <c r="K14" i="5"/>
  <c r="I8" i="6" s="1"/>
  <c r="U14" i="5"/>
  <c r="S8" i="6" s="1"/>
  <c r="Q5" i="8"/>
  <c r="O5" i="8"/>
  <c r="O40" i="7"/>
  <c r="AA40" i="7"/>
  <c r="M42" i="7"/>
  <c r="P14" i="8"/>
  <c r="M14" i="5"/>
  <c r="W14" i="5"/>
  <c r="U8" i="6" s="1"/>
  <c r="L15" i="6"/>
  <c r="P17" i="6"/>
  <c r="N14" i="5"/>
  <c r="H14" i="8"/>
  <c r="AA42" i="7"/>
  <c r="Z14" i="5"/>
  <c r="X8" i="6" s="1"/>
  <c r="R14" i="5"/>
  <c r="P8" i="6" s="1"/>
  <c r="P6" i="6"/>
  <c r="P10" i="8"/>
  <c r="U41" i="7"/>
  <c r="Y12" i="8"/>
  <c r="W7" i="6"/>
  <c r="V14" i="8"/>
  <c r="J5" i="6"/>
  <c r="X40" i="7"/>
  <c r="T8" i="8"/>
  <c r="Y42" i="7"/>
  <c r="I14" i="5"/>
  <c r="G8" i="6" s="1"/>
  <c r="S14" i="5"/>
  <c r="Q8" i="6" s="1"/>
  <c r="T42" i="7"/>
  <c r="M14" i="8"/>
  <c r="Y14" i="8"/>
  <c r="N8" i="8"/>
  <c r="P14" i="5"/>
  <c r="O8" i="8"/>
  <c r="F14" i="6"/>
  <c r="M12" i="8"/>
  <c r="J42" i="7"/>
  <c r="O42" i="7"/>
  <c r="G15" i="6"/>
  <c r="H39" i="7"/>
  <c r="P6" i="8"/>
  <c r="L17" i="6"/>
  <c r="I6" i="8"/>
  <c r="H10" i="8"/>
  <c r="M5" i="8"/>
  <c r="R39" i="7"/>
  <c r="N5" i="8"/>
  <c r="L5" i="8"/>
  <c r="L42" i="7"/>
  <c r="F5" i="7"/>
  <c r="BD42" i="7"/>
  <c r="H42" i="7"/>
  <c r="AZ39" i="7"/>
  <c r="BD40" i="7"/>
  <c r="AZ40" i="7"/>
  <c r="AX42" i="7"/>
  <c r="AL5" i="8"/>
  <c r="AJ39" i="7"/>
  <c r="AJ43" i="7" s="1"/>
  <c r="AG39" i="7"/>
  <c r="AG43" i="7" s="1"/>
  <c r="AD40" i="7"/>
  <c r="AD43" i="7" s="1"/>
  <c r="AA41" i="7"/>
  <c r="U39" i="7"/>
  <c r="U43" i="7" s="1"/>
  <c r="R40" i="7"/>
  <c r="O41" i="7"/>
  <c r="AI7" i="8"/>
  <c r="AU7" i="8"/>
  <c r="U7" i="8"/>
  <c r="AX10" i="8"/>
  <c r="L40" i="7"/>
  <c r="AP39" i="7"/>
  <c r="R42" i="7"/>
  <c r="AW40" i="7"/>
  <c r="AW43" i="7" s="1"/>
  <c r="AT40" i="7"/>
  <c r="AP40" i="7"/>
  <c r="AL40" i="7"/>
  <c r="AB5" i="8"/>
  <c r="Z39" i="7"/>
  <c r="X41" i="7"/>
  <c r="P5" i="8"/>
  <c r="N39" i="7"/>
  <c r="L6" i="8"/>
  <c r="AX7" i="8"/>
  <c r="R10" i="8"/>
  <c r="AD10" i="8"/>
  <c r="AO10" i="8"/>
  <c r="K11" i="8"/>
  <c r="J14" i="8"/>
  <c r="T14" i="8"/>
  <c r="AD14" i="8"/>
  <c r="AY14" i="8"/>
  <c r="AT39" i="7"/>
  <c r="AX5" i="8"/>
  <c r="AY39" i="7"/>
  <c r="AW41" i="7"/>
  <c r="AT41" i="7"/>
  <c r="AP41" i="7"/>
  <c r="AL41" i="7"/>
  <c r="AL43" i="7" s="1"/>
  <c r="Z40" i="7"/>
  <c r="N40" i="7"/>
  <c r="BD38" i="7"/>
  <c r="AR38" i="7"/>
  <c r="AF38" i="7"/>
  <c r="T38" i="7"/>
  <c r="H38" i="7"/>
  <c r="AU6" i="8"/>
  <c r="AS6" i="8"/>
  <c r="P7" i="8"/>
  <c r="AI8" i="8"/>
  <c r="S10" i="8"/>
  <c r="AN12" i="8"/>
  <c r="K14" i="8"/>
  <c r="BB39" i="7"/>
  <c r="AY40" i="7"/>
  <c r="AP42" i="7"/>
  <c r="AL42" i="7"/>
  <c r="AF39" i="7"/>
  <c r="AB39" i="7"/>
  <c r="Z41" i="7"/>
  <c r="T39" i="7"/>
  <c r="P39" i="7"/>
  <c r="N41" i="7"/>
  <c r="L41" i="7"/>
  <c r="L43" i="7" s="1"/>
  <c r="H41" i="7"/>
  <c r="AZ7" i="8"/>
  <c r="AP14" i="8"/>
  <c r="BB40" i="7"/>
  <c r="AY41" i="7"/>
  <c r="AJ5" i="8"/>
  <c r="AH39" i="7"/>
  <c r="AF40" i="7"/>
  <c r="AB40" i="7"/>
  <c r="Z42" i="7"/>
  <c r="T40" i="7"/>
  <c r="P40" i="7"/>
  <c r="N42" i="7"/>
  <c r="J39" i="7"/>
  <c r="O9" i="8"/>
  <c r="AS39" i="7"/>
  <c r="AF41" i="7"/>
  <c r="T41" i="7"/>
  <c r="J40" i="7"/>
  <c r="L8" i="8"/>
  <c r="X8" i="8"/>
  <c r="AV8" i="8"/>
  <c r="W14" i="8"/>
  <c r="AR14" i="8"/>
  <c r="BB14" i="8"/>
  <c r="AB41" i="7"/>
  <c r="P41" i="7"/>
  <c r="BB42" i="7"/>
  <c r="AW5" i="8"/>
  <c r="AV40" i="7"/>
  <c r="AS40" i="7"/>
  <c r="AN39" i="7"/>
  <c r="AK40" i="7"/>
  <c r="AH41" i="7"/>
  <c r="AH43" i="7" s="1"/>
  <c r="AB42" i="7"/>
  <c r="Y39" i="7"/>
  <c r="V40" i="7"/>
  <c r="P42" i="7"/>
  <c r="M39" i="7"/>
  <c r="J41" i="7"/>
  <c r="AE9" i="8"/>
  <c r="AQ9" i="8"/>
  <c r="AH14" i="8"/>
  <c r="AO14" i="8"/>
  <c r="AV39" i="7"/>
  <c r="AV43" i="7" s="1"/>
  <c r="AK39" i="7"/>
  <c r="V39" i="7"/>
  <c r="AX39" i="7"/>
  <c r="AV41" i="7"/>
  <c r="AS41" i="7"/>
  <c r="AN40" i="7"/>
  <c r="AK41" i="7"/>
  <c r="AH42" i="7"/>
  <c r="Y40" i="7"/>
  <c r="V41" i="7"/>
  <c r="M40" i="7"/>
  <c r="AZ6" i="8"/>
  <c r="J7" i="8"/>
  <c r="AF9" i="8"/>
  <c r="AO12" i="8"/>
  <c r="K13" i="8"/>
  <c r="W13" i="8"/>
  <c r="AI14" i="8"/>
  <c r="AT14" i="8"/>
  <c r="AD42" i="7"/>
  <c r="BB41" i="7"/>
  <c r="AX40" i="7"/>
  <c r="AN41" i="7"/>
  <c r="AA39" i="7"/>
  <c r="Y41" i="7"/>
  <c r="V42" i="7"/>
  <c r="O39" i="7"/>
  <c r="M41" i="7"/>
  <c r="K7" i="8"/>
  <c r="V7" i="8"/>
  <c r="P11" i="8"/>
  <c r="J12" i="8"/>
  <c r="AH12" i="8"/>
  <c r="AB12" i="8"/>
  <c r="AU14" i="8"/>
  <c r="AB6" i="8"/>
  <c r="W7" i="8"/>
  <c r="AH7" i="8"/>
  <c r="AT7" i="8"/>
  <c r="AF7" i="8"/>
  <c r="B52" i="9"/>
  <c r="X10" i="6"/>
  <c r="U13" i="6"/>
  <c r="AS13" i="6"/>
  <c r="Z14" i="6"/>
  <c r="AH15" i="6"/>
  <c r="AD16" i="6"/>
  <c r="AH8" i="6"/>
  <c r="AT8" i="6"/>
  <c r="AH5" i="6"/>
  <c r="AV43" i="5"/>
  <c r="H5" i="6"/>
  <c r="AF5" i="6"/>
  <c r="Z13" i="6"/>
  <c r="S12" i="6"/>
  <c r="AE12" i="6"/>
  <c r="AQ12" i="6"/>
  <c r="AC12" i="6"/>
  <c r="AO12" i="6"/>
  <c r="L16" i="6"/>
  <c r="X16" i="6"/>
  <c r="T17" i="6"/>
  <c r="L10" i="6"/>
  <c r="J11" i="6"/>
  <c r="S13" i="6"/>
  <c r="AE13" i="6"/>
  <c r="AQ13" i="6"/>
  <c r="Q13" i="6"/>
  <c r="AC13" i="6"/>
  <c r="BB15" i="6"/>
  <c r="K6" i="6"/>
  <c r="AR11" i="6"/>
  <c r="AB12" i="6"/>
  <c r="AZ12" i="6"/>
  <c r="Z12" i="6"/>
  <c r="AX14" i="6"/>
  <c r="S15" i="6"/>
  <c r="Q6" i="6"/>
  <c r="AC6" i="6"/>
  <c r="AQ10" i="6"/>
  <c r="Q14" i="6"/>
  <c r="F16" i="6"/>
  <c r="BA44" i="5"/>
  <c r="O42" i="5"/>
  <c r="AP16" i="6"/>
  <c r="BB16" i="6"/>
  <c r="K5" i="6"/>
  <c r="J7" i="6"/>
  <c r="AT7" i="6"/>
  <c r="O17" i="6"/>
  <c r="AT10" i="6"/>
  <c r="V12" i="6"/>
  <c r="K16" i="6"/>
  <c r="AZ17" i="6"/>
  <c r="AI6" i="6"/>
  <c r="AB9" i="6"/>
  <c r="AZ9" i="6"/>
  <c r="AS10" i="6"/>
  <c r="P5" i="6"/>
  <c r="AD42" i="5"/>
  <c r="AN5" i="6"/>
  <c r="AZ5" i="6"/>
  <c r="Z5" i="6"/>
  <c r="BA7" i="6"/>
  <c r="I9" i="6"/>
  <c r="S11" i="6"/>
  <c r="BA15" i="6"/>
  <c r="AZ7" i="6"/>
  <c r="J9" i="6"/>
  <c r="U14" i="6"/>
  <c r="K9" i="6"/>
  <c r="AJ10" i="6"/>
  <c r="AT5" i="6"/>
  <c r="AG41" i="5"/>
  <c r="N7" i="6"/>
  <c r="AB10" i="6"/>
  <c r="AN10" i="6"/>
  <c r="AW12" i="6"/>
  <c r="N14" i="6"/>
  <c r="H14" i="6"/>
  <c r="AF14" i="6"/>
  <c r="Q15" i="6"/>
  <c r="AH16" i="6"/>
  <c r="AT16" i="6"/>
  <c r="BB41" i="5"/>
  <c r="AL40" i="5"/>
  <c r="P7" i="6"/>
  <c r="AN9" i="6"/>
  <c r="J10" i="6"/>
  <c r="U10" i="6"/>
  <c r="AL14" i="6"/>
  <c r="M16" i="6"/>
  <c r="Y16" i="6"/>
  <c r="BB43" i="5"/>
  <c r="B35" i="9"/>
  <c r="N6" i="6"/>
  <c r="AB7" i="6"/>
  <c r="AN7" i="6"/>
  <c r="K10" i="6"/>
  <c r="AH10" i="6"/>
  <c r="AL11" i="6"/>
  <c r="R12" i="6"/>
  <c r="W13" i="6"/>
  <c r="AI13" i="6"/>
  <c r="AU13" i="6"/>
  <c r="AA14" i="6"/>
  <c r="AO15" i="6"/>
  <c r="AW16" i="6"/>
  <c r="J16" i="6"/>
  <c r="AH17" i="6"/>
  <c r="B24" i="9"/>
  <c r="B16" i="9"/>
  <c r="AL6" i="6"/>
  <c r="R14" i="6"/>
  <c r="AU16" i="6"/>
  <c r="BA42" i="5"/>
  <c r="F8" i="6"/>
  <c r="BB8" i="6"/>
  <c r="T5" i="6"/>
  <c r="AX6" i="6"/>
  <c r="H7" i="6"/>
  <c r="AL7" i="6"/>
  <c r="H9" i="6"/>
  <c r="AE15" i="6"/>
  <c r="R42" i="5"/>
  <c r="H40" i="5"/>
  <c r="R41" i="5"/>
  <c r="AF7" i="6"/>
  <c r="AR7" i="6"/>
  <c r="K42" i="5"/>
  <c r="N16" i="6"/>
  <c r="Z16" i="6"/>
  <c r="Z17" i="6"/>
  <c r="B42" i="9"/>
  <c r="O41" i="5"/>
  <c r="AY41" i="5"/>
  <c r="M8" i="6"/>
  <c r="AH9" i="6"/>
  <c r="AA10" i="6"/>
  <c r="AQ11" i="6"/>
  <c r="BB14" i="6"/>
  <c r="X15" i="6"/>
  <c r="AV15" i="6"/>
  <c r="N40" i="5"/>
  <c r="H6" i="6"/>
  <c r="V7" i="6"/>
  <c r="AH7" i="6"/>
  <c r="AU9" i="6"/>
  <c r="AY10" i="6"/>
  <c r="AK10" i="6"/>
  <c r="H11" i="6"/>
  <c r="T11" i="6"/>
  <c r="AO14" i="6"/>
  <c r="AB16" i="6"/>
  <c r="AZ16" i="6"/>
  <c r="V17" i="6"/>
  <c r="AK41" i="5"/>
  <c r="AV42" i="5"/>
  <c r="AX40" i="5"/>
  <c r="AF40" i="5"/>
  <c r="R8" i="6"/>
  <c r="AF6" i="6"/>
  <c r="AC10" i="6"/>
  <c r="O15" i="6"/>
  <c r="AF16" i="6"/>
  <c r="AR16" i="6"/>
  <c r="AD8" i="6"/>
  <c r="N5" i="6"/>
  <c r="AL5" i="6"/>
  <c r="AX5" i="6"/>
  <c r="L5" i="6"/>
  <c r="X5" i="6"/>
  <c r="AJ5" i="6"/>
  <c r="AV5" i="6"/>
  <c r="BA10" i="6"/>
  <c r="O10" i="6"/>
  <c r="AA13" i="6"/>
  <c r="R16" i="6"/>
  <c r="N42" i="5"/>
  <c r="N41" i="5"/>
  <c r="AY44" i="5"/>
  <c r="M6" i="6"/>
  <c r="Y6" i="6"/>
  <c r="AK6" i="6"/>
  <c r="O7" i="6"/>
  <c r="AA7" i="6"/>
  <c r="AM7" i="6"/>
  <c r="AY7" i="6"/>
  <c r="AZ10" i="6"/>
  <c r="N10" i="6"/>
  <c r="Z10" i="6"/>
  <c r="AL10" i="6"/>
  <c r="Z11" i="6"/>
  <c r="AX11" i="6"/>
  <c r="AF13" i="6"/>
  <c r="F15" i="6"/>
  <c r="P15" i="6"/>
  <c r="AE17" i="6"/>
  <c r="T6" i="8"/>
  <c r="AF6" i="8"/>
  <c r="AR6" i="8"/>
  <c r="AR7" i="8"/>
  <c r="I9" i="8"/>
  <c r="AY10" i="8"/>
  <c r="AF11" i="8"/>
  <c r="BD43" i="7"/>
  <c r="AM10" i="6"/>
  <c r="Y10" i="6"/>
  <c r="K12" i="6"/>
  <c r="AG14" i="6"/>
  <c r="G8" i="8"/>
  <c r="S8" i="8"/>
  <c r="U9" i="8"/>
  <c r="M9" i="8"/>
  <c r="W9" i="8"/>
  <c r="AI11" i="8"/>
  <c r="AU11" i="8"/>
  <c r="AM12" i="8"/>
  <c r="V12" i="8"/>
  <c r="AP13" i="8"/>
  <c r="AM7" i="8"/>
  <c r="K9" i="8"/>
  <c r="AL9" i="8"/>
  <c r="AJ11" i="8"/>
  <c r="P12" i="8"/>
  <c r="AI12" i="8"/>
  <c r="AU12" i="8"/>
  <c r="Q41" i="5"/>
  <c r="BA41" i="5"/>
  <c r="AI9" i="6"/>
  <c r="AT9" i="6"/>
  <c r="AO9" i="6"/>
  <c r="BA9" i="6"/>
  <c r="M10" i="6"/>
  <c r="AI10" i="6"/>
  <c r="V11" i="6"/>
  <c r="AH11" i="6"/>
  <c r="M12" i="6"/>
  <c r="AF12" i="6"/>
  <c r="AL13" i="6"/>
  <c r="G14" i="6"/>
  <c r="AB14" i="6"/>
  <c r="R15" i="6"/>
  <c r="AB15" i="6"/>
  <c r="AM15" i="6"/>
  <c r="P16" i="6"/>
  <c r="AI16" i="6"/>
  <c r="W17" i="6"/>
  <c r="AL17" i="6"/>
  <c r="Q7" i="8"/>
  <c r="AB7" i="8"/>
  <c r="AE8" i="8"/>
  <c r="Q9" i="8"/>
  <c r="AO9" i="8"/>
  <c r="K10" i="8"/>
  <c r="W10" i="8"/>
  <c r="AK11" i="8"/>
  <c r="Q12" i="8"/>
  <c r="AZ12" i="8"/>
  <c r="N12" i="8"/>
  <c r="Z12" i="8"/>
  <c r="AL12" i="8"/>
  <c r="AA14" i="8"/>
  <c r="K41" i="5"/>
  <c r="K7" i="6"/>
  <c r="AU7" i="6"/>
  <c r="Q7" i="6"/>
  <c r="AO7" i="6"/>
  <c r="L9" i="6"/>
  <c r="AJ9" i="6"/>
  <c r="U12" i="6"/>
  <c r="AG12" i="6"/>
  <c r="AX13" i="6"/>
  <c r="S14" i="6"/>
  <c r="AC14" i="6"/>
  <c r="AC15" i="6"/>
  <c r="AN15" i="6"/>
  <c r="J6" i="8"/>
  <c r="AH6" i="8"/>
  <c r="H7" i="8"/>
  <c r="R7" i="8"/>
  <c r="AY7" i="8"/>
  <c r="J8" i="8"/>
  <c r="U8" i="8"/>
  <c r="AQ8" i="8"/>
  <c r="AG9" i="8"/>
  <c r="AR9" i="8"/>
  <c r="X10" i="8"/>
  <c r="Z11" i="8"/>
  <c r="J11" i="8"/>
  <c r="V11" i="8"/>
  <c r="AD12" i="8"/>
  <c r="BA12" i="8"/>
  <c r="S13" i="8"/>
  <c r="AE13" i="8"/>
  <c r="AQ13" i="8"/>
  <c r="AP43" i="7"/>
  <c r="W6" i="6"/>
  <c r="AZ6" i="6"/>
  <c r="N11" i="6"/>
  <c r="AE11" i="6"/>
  <c r="Q11" i="6"/>
  <c r="AO11" i="6"/>
  <c r="I14" i="6"/>
  <c r="AD14" i="6"/>
  <c r="M14" i="6"/>
  <c r="Y14" i="6"/>
  <c r="J15" i="6"/>
  <c r="AD15" i="6"/>
  <c r="AZ15" i="6"/>
  <c r="H16" i="6"/>
  <c r="T16" i="6"/>
  <c r="F17" i="6"/>
  <c r="AR17" i="6"/>
  <c r="AN6" i="8"/>
  <c r="R8" i="8"/>
  <c r="AD8" i="8"/>
  <c r="BB8" i="8"/>
  <c r="AS9" i="8"/>
  <c r="Y10" i="8"/>
  <c r="AE12" i="8"/>
  <c r="BB12" i="8"/>
  <c r="J13" i="8"/>
  <c r="V13" i="8"/>
  <c r="AH13" i="8"/>
  <c r="AT13" i="8"/>
  <c r="F13" i="8"/>
  <c r="S14" i="8"/>
  <c r="B40" i="9"/>
  <c r="BA6" i="6"/>
  <c r="Z9" i="6"/>
  <c r="V9" i="6"/>
  <c r="P10" i="6"/>
  <c r="O11" i="6"/>
  <c r="AF11" i="6"/>
  <c r="P12" i="6"/>
  <c r="G13" i="6"/>
  <c r="N13" i="6"/>
  <c r="J14" i="6"/>
  <c r="AE14" i="6"/>
  <c r="AP15" i="6"/>
  <c r="Y15" i="6"/>
  <c r="AK15" i="6"/>
  <c r="AV16" i="6"/>
  <c r="G17" i="6"/>
  <c r="AI17" i="6"/>
  <c r="S6" i="8"/>
  <c r="T7" i="8"/>
  <c r="AE7" i="8"/>
  <c r="AL7" i="8"/>
  <c r="W8" i="8"/>
  <c r="Q8" i="8"/>
  <c r="AC8" i="8"/>
  <c r="Z9" i="8"/>
  <c r="H9" i="8"/>
  <c r="N10" i="8"/>
  <c r="AL10" i="8"/>
  <c r="AW10" i="8"/>
  <c r="AS10" i="8"/>
  <c r="AN11" i="8"/>
  <c r="AZ41" i="5"/>
  <c r="AU6" i="6"/>
  <c r="T6" i="6"/>
  <c r="AR6" i="6"/>
  <c r="AA9" i="6"/>
  <c r="W9" i="6"/>
  <c r="AV10" i="6"/>
  <c r="AG10" i="6"/>
  <c r="AE10" i="6"/>
  <c r="P11" i="6"/>
  <c r="H13" i="6"/>
  <c r="M13" i="6"/>
  <c r="AW13" i="6"/>
  <c r="K14" i="6"/>
  <c r="V14" i="6"/>
  <c r="BA14" i="6"/>
  <c r="V15" i="6"/>
  <c r="AJ17" i="6"/>
  <c r="BA7" i="8"/>
  <c r="M8" i="8"/>
  <c r="AT8" i="8"/>
  <c r="H8" i="8"/>
  <c r="AR8" i="8"/>
  <c r="AA9" i="8"/>
  <c r="AU9" i="8"/>
  <c r="AM10" i="8"/>
  <c r="X13" i="8"/>
  <c r="O6" i="6"/>
  <c r="Z6" i="6"/>
  <c r="S6" i="6"/>
  <c r="P9" i="6"/>
  <c r="AW10" i="6"/>
  <c r="V10" i="6"/>
  <c r="T13" i="6"/>
  <c r="AQ14" i="6"/>
  <c r="AG15" i="6"/>
  <c r="B28" i="9"/>
  <c r="AA6" i="6"/>
  <c r="AB11" i="6"/>
  <c r="AL12" i="6"/>
  <c r="AX12" i="6"/>
  <c r="AR13" i="6"/>
  <c r="AH14" i="6"/>
  <c r="J17" i="6"/>
  <c r="AT12" i="8"/>
  <c r="AF12" i="8"/>
  <c r="R12" i="8"/>
  <c r="N13" i="8"/>
  <c r="AX13" i="8"/>
  <c r="BB42" i="5"/>
  <c r="V5" i="6"/>
  <c r="AM6" i="6"/>
  <c r="AD9" i="6"/>
  <c r="I10" i="6"/>
  <c r="AO10" i="6"/>
  <c r="BA12" i="6"/>
  <c r="Y12" i="6"/>
  <c r="AG13" i="6"/>
  <c r="AI14" i="6"/>
  <c r="AS14" i="6"/>
  <c r="K17" i="6"/>
  <c r="AW8" i="8"/>
  <c r="G9" i="8"/>
  <c r="S9" i="8"/>
  <c r="AB11" i="8"/>
  <c r="AZ11" i="8"/>
  <c r="N11" i="8"/>
  <c r="AL11" i="8"/>
  <c r="AX11" i="8"/>
  <c r="AX42" i="5"/>
  <c r="Z7" i="6"/>
  <c r="AX7" i="6"/>
  <c r="AZ11" i="6"/>
  <c r="N12" i="6"/>
  <c r="AX16" i="6"/>
  <c r="X42" i="5"/>
  <c r="V8" i="6"/>
  <c r="X41" i="5"/>
  <c r="AA41" i="5"/>
  <c r="Y8" i="6"/>
  <c r="AG42" i="5"/>
  <c r="AN42" i="5"/>
  <c r="AN41" i="5"/>
  <c r="AE8" i="6"/>
  <c r="AA42" i="5"/>
  <c r="AW8" i="6"/>
  <c r="AY42" i="5"/>
  <c r="AY8" i="6"/>
  <c r="AX43" i="7"/>
  <c r="AS43" i="7"/>
  <c r="AY43" i="5"/>
  <c r="AD41" i="5"/>
  <c r="AB6" i="6"/>
  <c r="AK43" i="7"/>
  <c r="AB43" i="7"/>
  <c r="BA43" i="5"/>
  <c r="BA45" i="5" s="1"/>
  <c r="AK42" i="5"/>
  <c r="AN6" i="6"/>
  <c r="AX10" i="6"/>
  <c r="BA13" i="6"/>
  <c r="T14" i="6"/>
  <c r="AR14" i="6"/>
  <c r="K6" i="8"/>
  <c r="AE6" i="8"/>
  <c r="V6" i="8"/>
  <c r="AT6" i="8"/>
  <c r="AQ7" i="8"/>
  <c r="Y9" i="8"/>
  <c r="AK9" i="8"/>
  <c r="AW9" i="8"/>
  <c r="T10" i="8"/>
  <c r="AR10" i="8"/>
  <c r="O11" i="8"/>
  <c r="AA11" i="8"/>
  <c r="S12" i="8"/>
  <c r="R6" i="6"/>
  <c r="AW6" i="6"/>
  <c r="X7" i="6"/>
  <c r="AV7" i="6"/>
  <c r="AC11" i="6"/>
  <c r="AN12" i="6"/>
  <c r="AM13" i="6"/>
  <c r="F6" i="7"/>
  <c r="AP8" i="8"/>
  <c r="I10" i="8"/>
  <c r="BB44" i="5"/>
  <c r="AF9" i="6"/>
  <c r="AY9" i="6"/>
  <c r="W10" i="6"/>
  <c r="AM11" i="6"/>
  <c r="F11" i="6"/>
  <c r="R11" i="6"/>
  <c r="AD11" i="6"/>
  <c r="AP11" i="6"/>
  <c r="AN13" i="6"/>
  <c r="E14" i="6"/>
  <c r="O14" i="6"/>
  <c r="AN14" i="6"/>
  <c r="AR15" i="6"/>
  <c r="AV17" i="6"/>
  <c r="M6" i="8"/>
  <c r="AO8" i="8"/>
  <c r="BA8" i="8"/>
  <c r="F17" i="7"/>
  <c r="F11" i="8"/>
  <c r="S7" i="6"/>
  <c r="AE7" i="6"/>
  <c r="AQ7" i="6"/>
  <c r="AP9" i="6"/>
  <c r="AU10" i="6"/>
  <c r="F24" i="5"/>
  <c r="J12" i="6"/>
  <c r="AH12" i="6"/>
  <c r="AT12" i="6"/>
  <c r="H12" i="6"/>
  <c r="T12" i="6"/>
  <c r="AR12" i="6"/>
  <c r="AO13" i="6"/>
  <c r="P14" i="6"/>
  <c r="H15" i="6"/>
  <c r="AS15" i="6"/>
  <c r="AQ16" i="6"/>
  <c r="X17" i="6"/>
  <c r="H17" i="6"/>
  <c r="AF17" i="6"/>
  <c r="F7" i="7"/>
  <c r="W6" i="8"/>
  <c r="AG6" i="8"/>
  <c r="AQ6" i="8"/>
  <c r="S7" i="8"/>
  <c r="AJ7" i="8"/>
  <c r="AB8" i="8"/>
  <c r="AF8" i="8"/>
  <c r="AT9" i="8"/>
  <c r="F9" i="8"/>
  <c r="R9" i="8"/>
  <c r="AD9" i="8"/>
  <c r="AP9" i="8"/>
  <c r="BB9" i="8"/>
  <c r="N9" i="8"/>
  <c r="AX9" i="8"/>
  <c r="U10" i="8"/>
  <c r="AE10" i="8"/>
  <c r="I40" i="7"/>
  <c r="AV11" i="8"/>
  <c r="H11" i="8"/>
  <c r="T11" i="8"/>
  <c r="AR11" i="8"/>
  <c r="F12" i="8"/>
  <c r="O13" i="8"/>
  <c r="Z13" i="8"/>
  <c r="Q13" i="8"/>
  <c r="AC13" i="8"/>
  <c r="N9" i="6"/>
  <c r="AL9" i="6"/>
  <c r="AX9" i="6"/>
  <c r="U11" i="6"/>
  <c r="F12" i="6"/>
  <c r="AP12" i="6"/>
  <c r="W12" i="6"/>
  <c r="AU12" i="6"/>
  <c r="AY14" i="6"/>
  <c r="AJ15" i="6"/>
  <c r="AT15" i="6"/>
  <c r="AO17" i="6"/>
  <c r="X6" i="8"/>
  <c r="BB6" i="8"/>
  <c r="N6" i="8"/>
  <c r="Z6" i="8"/>
  <c r="AX6" i="8"/>
  <c r="AK7" i="8"/>
  <c r="I8" i="8"/>
  <c r="AS8" i="8"/>
  <c r="J10" i="8"/>
  <c r="V10" i="8"/>
  <c r="AH10" i="8"/>
  <c r="AT10" i="8"/>
  <c r="AW11" i="8"/>
  <c r="P13" i="8"/>
  <c r="AA13" i="8"/>
  <c r="AM13" i="8"/>
  <c r="R13" i="8"/>
  <c r="AD13" i="8"/>
  <c r="BB13" i="8"/>
  <c r="L14" i="8"/>
  <c r="I7" i="6"/>
  <c r="U7" i="6"/>
  <c r="AG7" i="6"/>
  <c r="AS7" i="6"/>
  <c r="O9" i="6"/>
  <c r="X9" i="6"/>
  <c r="AW9" i="6"/>
  <c r="AY11" i="6"/>
  <c r="K11" i="6"/>
  <c r="W11" i="6"/>
  <c r="AI11" i="6"/>
  <c r="AU11" i="6"/>
  <c r="AZ14" i="6"/>
  <c r="AK14" i="6"/>
  <c r="AW14" i="6"/>
  <c r="Q17" i="6"/>
  <c r="AP17" i="6"/>
  <c r="AI6" i="8"/>
  <c r="Q42" i="7"/>
  <c r="AM8" i="8"/>
  <c r="AM9" i="8"/>
  <c r="M10" i="8"/>
  <c r="AM11" i="8"/>
  <c r="AP12" i="8"/>
  <c r="H12" i="8"/>
  <c r="T12" i="8"/>
  <c r="AR12" i="8"/>
  <c r="AB13" i="8"/>
  <c r="AN13" i="8"/>
  <c r="AI13" i="8"/>
  <c r="AU13" i="8"/>
  <c r="F35" i="7"/>
  <c r="AG14" i="8"/>
  <c r="BB9" i="6"/>
  <c r="Q10" i="6"/>
  <c r="H10" i="6"/>
  <c r="T10" i="6"/>
  <c r="AF10" i="6"/>
  <c r="AR10" i="6"/>
  <c r="F10" i="6"/>
  <c r="R10" i="6"/>
  <c r="AD10" i="6"/>
  <c r="AP10" i="6"/>
  <c r="BB10" i="6"/>
  <c r="L11" i="6"/>
  <c r="X11" i="6"/>
  <c r="AJ11" i="6"/>
  <c r="Q12" i="6"/>
  <c r="AK12" i="6"/>
  <c r="P13" i="6"/>
  <c r="AH13" i="6"/>
  <c r="Y13" i="6"/>
  <c r="AK13" i="6"/>
  <c r="AS16" i="6"/>
  <c r="R17" i="6"/>
  <c r="AJ6" i="8"/>
  <c r="L7" i="8"/>
  <c r="AC7" i="8"/>
  <c r="V8" i="8"/>
  <c r="AN8" i="8"/>
  <c r="K8" i="8"/>
  <c r="AU8" i="8"/>
  <c r="AN9" i="8"/>
  <c r="AG10" i="8"/>
  <c r="AQ10" i="8"/>
  <c r="AQ12" i="8"/>
  <c r="K12" i="8"/>
  <c r="W12" i="8"/>
  <c r="AY13" i="8"/>
  <c r="L13" i="8"/>
  <c r="AJ13" i="8"/>
  <c r="AV13" i="8"/>
  <c r="F7" i="5"/>
  <c r="L7" i="6"/>
  <c r="AJ7" i="6"/>
  <c r="M7" i="6"/>
  <c r="Y7" i="6"/>
  <c r="AK7" i="6"/>
  <c r="AW7" i="6"/>
  <c r="M11" i="6"/>
  <c r="Y11" i="6"/>
  <c r="AK11" i="6"/>
  <c r="AW11" i="6"/>
  <c r="AZ13" i="6"/>
  <c r="T15" i="6"/>
  <c r="AQ15" i="6"/>
  <c r="G6" i="8"/>
  <c r="M7" i="8"/>
  <c r="F13" i="7"/>
  <c r="AJ8" i="8"/>
  <c r="AE11" i="8"/>
  <c r="AY11" i="8"/>
  <c r="AH11" i="8"/>
  <c r="AT11" i="8"/>
  <c r="AX12" i="8"/>
  <c r="AZ13" i="8"/>
  <c r="H6" i="8"/>
  <c r="AI9" i="8"/>
  <c r="O10" i="8"/>
  <c r="AI10" i="8"/>
  <c r="L11" i="8"/>
  <c r="G12" i="8"/>
  <c r="U14" i="8"/>
  <c r="AV14" i="8"/>
  <c r="F10" i="5"/>
  <c r="R9" i="6"/>
  <c r="AS7" i="8"/>
  <c r="P8" i="8"/>
  <c r="AG8" i="8"/>
  <c r="AZ8" i="8"/>
  <c r="AY9" i="8"/>
  <c r="F10" i="8"/>
  <c r="AJ10" i="8"/>
  <c r="M11" i="8"/>
  <c r="W11" i="8"/>
  <c r="AF13" i="8"/>
  <c r="V6" i="6"/>
  <c r="F7" i="6"/>
  <c r="AD7" i="6"/>
  <c r="BB7" i="6"/>
  <c r="AR9" i="6"/>
  <c r="AS11" i="6"/>
  <c r="L12" i="6"/>
  <c r="O12" i="6"/>
  <c r="AM12" i="6"/>
  <c r="O13" i="6"/>
  <c r="AY13" i="6"/>
  <c r="AT14" i="6"/>
  <c r="AE16" i="6"/>
  <c r="F35" i="5"/>
  <c r="Q16" i="6"/>
  <c r="AC16" i="6"/>
  <c r="AO16" i="6"/>
  <c r="BA16" i="6"/>
  <c r="AW6" i="8"/>
  <c r="O7" i="8"/>
  <c r="X7" i="8"/>
  <c r="AO7" i="8"/>
  <c r="AH8" i="8"/>
  <c r="Y8" i="8"/>
  <c r="AK8" i="8"/>
  <c r="G10" i="8"/>
  <c r="AA10" i="8"/>
  <c r="AK10" i="8"/>
  <c r="AU10" i="8"/>
  <c r="X11" i="8"/>
  <c r="AQ11" i="8"/>
  <c r="AC12" i="8"/>
  <c r="AG13" i="8"/>
  <c r="AJ14" i="8"/>
  <c r="AP6" i="6"/>
  <c r="AY6" i="6"/>
  <c r="T9" i="6"/>
  <c r="AM9" i="6"/>
  <c r="AV9" i="6"/>
  <c r="G9" i="6"/>
  <c r="S9" i="6"/>
  <c r="AE9" i="6"/>
  <c r="AQ9" i="6"/>
  <c r="E10" i="6"/>
  <c r="AA11" i="6"/>
  <c r="AT11" i="6"/>
  <c r="K13" i="6"/>
  <c r="AU14" i="6"/>
  <c r="E15" i="6"/>
  <c r="N15" i="6"/>
  <c r="AF15" i="6"/>
  <c r="AY15" i="6"/>
  <c r="K15" i="6"/>
  <c r="AU15" i="6"/>
  <c r="AC17" i="6"/>
  <c r="BB17" i="6"/>
  <c r="E5" i="8"/>
  <c r="AD6" i="8"/>
  <c r="G7" i="8"/>
  <c r="Y7" i="8"/>
  <c r="AP7" i="8"/>
  <c r="J9" i="8"/>
  <c r="AV10" i="8"/>
  <c r="Y11" i="8"/>
  <c r="M13" i="8"/>
  <c r="Y13" i="8"/>
  <c r="AK13" i="8"/>
  <c r="AW13" i="8"/>
  <c r="I14" i="8"/>
  <c r="E5" i="6"/>
  <c r="E9" i="8"/>
  <c r="E12" i="8"/>
  <c r="F11" i="5"/>
  <c r="E7" i="6"/>
  <c r="F22" i="5"/>
  <c r="F28" i="5"/>
  <c r="E13" i="8"/>
  <c r="E16" i="6"/>
  <c r="E14" i="8"/>
  <c r="G14" i="5"/>
  <c r="E8" i="6" s="1"/>
  <c r="E6" i="6"/>
  <c r="E12" i="6"/>
  <c r="F18" i="5"/>
  <c r="BA40" i="7"/>
  <c r="BA39" i="7"/>
  <c r="BA42" i="7"/>
  <c r="BA41" i="7"/>
  <c r="B9" i="9"/>
  <c r="K40" i="5"/>
  <c r="B21" i="9"/>
  <c r="W40" i="5"/>
  <c r="B33" i="9"/>
  <c r="AI40" i="5"/>
  <c r="B45" i="9"/>
  <c r="AU40" i="5"/>
  <c r="AQ42" i="7"/>
  <c r="AQ41" i="7"/>
  <c r="AQ40" i="7"/>
  <c r="AQ39" i="7"/>
  <c r="S17" i="6"/>
  <c r="U41" i="5"/>
  <c r="U42" i="5"/>
  <c r="M42" i="5"/>
  <c r="AH44" i="5"/>
  <c r="AH43" i="5"/>
  <c r="AH42" i="5"/>
  <c r="AH41" i="5"/>
  <c r="AF8" i="6"/>
  <c r="AW44" i="5"/>
  <c r="AU8" i="6"/>
  <c r="AW43" i="5"/>
  <c r="AW42" i="5"/>
  <c r="AW41" i="5"/>
  <c r="S42" i="7"/>
  <c r="S41" i="7"/>
  <c r="S40" i="7"/>
  <c r="S39" i="7"/>
  <c r="AO40" i="7"/>
  <c r="AO39" i="7"/>
  <c r="AO42" i="7"/>
  <c r="AO41" i="7"/>
  <c r="G11" i="8"/>
  <c r="I42" i="7"/>
  <c r="I41" i="7"/>
  <c r="I39" i="7"/>
  <c r="BC43" i="5"/>
  <c r="BC42" i="5"/>
  <c r="BC41" i="5"/>
  <c r="BA8" i="6"/>
  <c r="BC44" i="5"/>
  <c r="AR44" i="5"/>
  <c r="AR43" i="5"/>
  <c r="AP5" i="6"/>
  <c r="AR42" i="5"/>
  <c r="AR41" i="5"/>
  <c r="AA6" i="8"/>
  <c r="F9" i="7"/>
  <c r="G42" i="7"/>
  <c r="G41" i="7"/>
  <c r="G40" i="7"/>
  <c r="G39" i="7"/>
  <c r="I11" i="8"/>
  <c r="K41" i="7"/>
  <c r="K40" i="7"/>
  <c r="K39" i="7"/>
  <c r="K42" i="7"/>
  <c r="AK16" i="6"/>
  <c r="AM42" i="5"/>
  <c r="AM41" i="5"/>
  <c r="AQ17" i="6"/>
  <c r="AS43" i="5"/>
  <c r="AS42" i="5"/>
  <c r="AS41" i="5"/>
  <c r="Q40" i="7"/>
  <c r="Q39" i="7"/>
  <c r="Q41" i="7"/>
  <c r="H44" i="5"/>
  <c r="H43" i="5"/>
  <c r="H41" i="5"/>
  <c r="F5" i="6"/>
  <c r="H42" i="5"/>
  <c r="AP10" i="8"/>
  <c r="AR42" i="7"/>
  <c r="AR41" i="7"/>
  <c r="AR40" i="7"/>
  <c r="AR39" i="7"/>
  <c r="AC40" i="7"/>
  <c r="AC39" i="7"/>
  <c r="AC42" i="7"/>
  <c r="AC41" i="7"/>
  <c r="AG11" i="8"/>
  <c r="AI41" i="7"/>
  <c r="AI39" i="7"/>
  <c r="T44" i="5"/>
  <c r="T43" i="5"/>
  <c r="R5" i="6"/>
  <c r="T42" i="5"/>
  <c r="T41" i="5"/>
  <c r="AI40" i="7"/>
  <c r="BC42" i="7"/>
  <c r="BC41" i="7"/>
  <c r="BC40" i="7"/>
  <c r="BC39" i="7"/>
  <c r="AU41" i="7"/>
  <c r="AU39" i="7"/>
  <c r="AU42" i="7"/>
  <c r="BD44" i="5"/>
  <c r="BB5" i="6"/>
  <c r="BD43" i="5"/>
  <c r="BD42" i="5"/>
  <c r="BD41" i="5"/>
  <c r="AO42" i="5"/>
  <c r="AO41" i="5"/>
  <c r="AI42" i="7"/>
  <c r="AE42" i="7"/>
  <c r="AE41" i="7"/>
  <c r="AE40" i="7"/>
  <c r="AE39" i="7"/>
  <c r="U11" i="8"/>
  <c r="W41" i="7"/>
  <c r="W39" i="7"/>
  <c r="W42" i="7"/>
  <c r="W40" i="7"/>
  <c r="AF44" i="5"/>
  <c r="AF43" i="5"/>
  <c r="AD5" i="6"/>
  <c r="AF42" i="5"/>
  <c r="AF41" i="5"/>
  <c r="AK6" i="8"/>
  <c r="AM42" i="7"/>
  <c r="AM41" i="7"/>
  <c r="AM40" i="7"/>
  <c r="AM39" i="7"/>
  <c r="AY43" i="7"/>
  <c r="AB44" i="5"/>
  <c r="AB43" i="5"/>
  <c r="AB42" i="5"/>
  <c r="AB41" i="5"/>
  <c r="AQ44" i="5"/>
  <c r="AQ42" i="5"/>
  <c r="AQ41" i="5"/>
  <c r="AO8" i="6"/>
  <c r="AN11" i="6"/>
  <c r="AP42" i="5"/>
  <c r="AP41" i="5"/>
  <c r="G12" i="6"/>
  <c r="AT43" i="7"/>
  <c r="AC42" i="5"/>
  <c r="AA8" i="6"/>
  <c r="AC41" i="5"/>
  <c r="V44" i="5"/>
  <c r="V43" i="5"/>
  <c r="V42" i="5"/>
  <c r="V41" i="5"/>
  <c r="P44" i="5"/>
  <c r="P43" i="5"/>
  <c r="P42" i="5"/>
  <c r="N8" i="6"/>
  <c r="P41" i="5"/>
  <c r="AZ44" i="5"/>
  <c r="AX8" i="6"/>
  <c r="AZ43" i="5"/>
  <c r="AZ42" i="5"/>
  <c r="J6" i="6"/>
  <c r="L41" i="5"/>
  <c r="AH6" i="6"/>
  <c r="AJ42" i="5"/>
  <c r="AJ41" i="5"/>
  <c r="AV41" i="5"/>
  <c r="AT6" i="6"/>
  <c r="AX41" i="5"/>
  <c r="J44" i="5"/>
  <c r="J43" i="5"/>
  <c r="H8" i="6"/>
  <c r="J42" i="5"/>
  <c r="J41" i="5"/>
  <c r="O8" i="6"/>
  <c r="Q42" i="5"/>
  <c r="W42" i="5"/>
  <c r="W41" i="5"/>
  <c r="AI42" i="5"/>
  <c r="AI41" i="5"/>
  <c r="AU43" i="5"/>
  <c r="AU42" i="5"/>
  <c r="AU41" i="5"/>
  <c r="F17" i="5"/>
  <c r="E9" i="6"/>
  <c r="Q9" i="6"/>
  <c r="S42" i="5"/>
  <c r="S41" i="5"/>
  <c r="AC9" i="6"/>
  <c r="AE42" i="5"/>
  <c r="AE41" i="5"/>
  <c r="Z8" i="6"/>
  <c r="AQ43" i="5"/>
  <c r="AL42" i="5"/>
  <c r="AL41" i="5"/>
  <c r="AX43" i="5"/>
  <c r="AZ43" i="7"/>
  <c r="AN43" i="7"/>
  <c r="AK44" i="5"/>
  <c r="AK43" i="5"/>
  <c r="F6" i="5"/>
  <c r="G5" i="6"/>
  <c r="S5" i="6"/>
  <c r="U44" i="5"/>
  <c r="U43" i="5"/>
  <c r="AE5" i="6"/>
  <c r="AG44" i="5"/>
  <c r="AG43" i="5"/>
  <c r="AS44" i="5"/>
  <c r="L6" i="6"/>
  <c r="AJ6" i="6"/>
  <c r="L8" i="6"/>
  <c r="AJ8" i="6"/>
  <c r="AV8" i="6"/>
  <c r="F16" i="5"/>
  <c r="F27" i="5"/>
  <c r="E13" i="6"/>
  <c r="L12" i="8"/>
  <c r="AV12" i="8"/>
  <c r="AE44" i="5"/>
  <c r="AE43" i="5"/>
  <c r="L44" i="5"/>
  <c r="L43" i="5"/>
  <c r="X44" i="5"/>
  <c r="X43" i="5"/>
  <c r="AJ44" i="5"/>
  <c r="AJ43" i="5"/>
  <c r="AV44" i="5"/>
  <c r="U6" i="6"/>
  <c r="AS6" i="6"/>
  <c r="F27" i="7"/>
  <c r="X12" i="8"/>
  <c r="M41" i="5"/>
  <c r="Y44" i="5"/>
  <c r="Y43" i="5"/>
  <c r="B13" i="9"/>
  <c r="O40" i="5"/>
  <c r="B25" i="9"/>
  <c r="AA40" i="5"/>
  <c r="B37" i="9"/>
  <c r="AM40" i="5"/>
  <c r="B49" i="9"/>
  <c r="AY40" i="5"/>
  <c r="I5" i="6"/>
  <c r="K44" i="5"/>
  <c r="K43" i="5"/>
  <c r="U5" i="6"/>
  <c r="W44" i="5"/>
  <c r="W43" i="5"/>
  <c r="AG5" i="6"/>
  <c r="AI44" i="5"/>
  <c r="AI43" i="5"/>
  <c r="AU44" i="5"/>
  <c r="U9" i="6"/>
  <c r="AC6" i="8"/>
  <c r="S44" i="5"/>
  <c r="S43" i="5"/>
  <c r="N44" i="5"/>
  <c r="N43" i="5"/>
  <c r="AL44" i="5"/>
  <c r="AL43" i="5"/>
  <c r="AX44" i="5"/>
  <c r="F6" i="6"/>
  <c r="AD6" i="6"/>
  <c r="BB6" i="6"/>
  <c r="I12" i="6"/>
  <c r="AA12" i="6"/>
  <c r="AI12" i="6"/>
  <c r="AG7" i="8"/>
  <c r="M44" i="5"/>
  <c r="M43" i="5"/>
  <c r="AT44" i="5"/>
  <c r="AT43" i="5"/>
  <c r="F12" i="5"/>
  <c r="G7" i="6"/>
  <c r="F13" i="5"/>
  <c r="R44" i="5"/>
  <c r="R43" i="5"/>
  <c r="AD44" i="5"/>
  <c r="AD43" i="5"/>
  <c r="AP44" i="5"/>
  <c r="AP43" i="5"/>
  <c r="AY6" i="8"/>
  <c r="AJ12" i="8"/>
  <c r="K8" i="6"/>
  <c r="Y41" i="5"/>
  <c r="AN44" i="5"/>
  <c r="AN43" i="5"/>
  <c r="F8" i="5"/>
  <c r="R7" i="6"/>
  <c r="AP7" i="6"/>
  <c r="AG9" i="6"/>
  <c r="AS12" i="6"/>
  <c r="F8" i="8"/>
  <c r="F14" i="7"/>
  <c r="W8" i="6"/>
  <c r="AT41" i="5"/>
  <c r="Y42" i="5"/>
  <c r="X6" i="6"/>
  <c r="AV6" i="6"/>
  <c r="AE6" i="6"/>
  <c r="AQ6" i="6"/>
  <c r="I7" i="8"/>
  <c r="AS11" i="8"/>
  <c r="AT42" i="5"/>
  <c r="L42" i="5"/>
  <c r="I6" i="6"/>
  <c r="AG6" i="6"/>
  <c r="M9" i="6"/>
  <c r="O44" i="5"/>
  <c r="O43" i="5"/>
  <c r="Y9" i="6"/>
  <c r="AA44" i="5"/>
  <c r="AA43" i="5"/>
  <c r="AK9" i="6"/>
  <c r="AM44" i="5"/>
  <c r="AM43" i="5"/>
  <c r="S16" i="6"/>
  <c r="F34" i="5"/>
  <c r="BA6" i="8"/>
  <c r="O6" i="8"/>
  <c r="AM6" i="8"/>
  <c r="F5" i="5"/>
  <c r="O5" i="6"/>
  <c r="Q44" i="5"/>
  <c r="Q43" i="5"/>
  <c r="AA5" i="6"/>
  <c r="AC44" i="5"/>
  <c r="AC43" i="5"/>
  <c r="AO44" i="5"/>
  <c r="AO43" i="5"/>
  <c r="F9" i="5"/>
  <c r="G6" i="6"/>
  <c r="F9" i="6"/>
  <c r="F15" i="5"/>
  <c r="AS9" i="6"/>
  <c r="F19" i="5"/>
  <c r="I11" i="6"/>
  <c r="F21" i="5"/>
  <c r="F23" i="5"/>
  <c r="E11" i="6"/>
  <c r="F25" i="5"/>
  <c r="L13" i="6"/>
  <c r="AV13" i="6"/>
  <c r="F33" i="5"/>
  <c r="F15" i="7"/>
  <c r="F13" i="6"/>
  <c r="AP13" i="6"/>
  <c r="F29" i="5"/>
  <c r="AA16" i="6"/>
  <c r="M17" i="6"/>
  <c r="AK17" i="6"/>
  <c r="AO11" i="8"/>
  <c r="F31" i="7"/>
  <c r="BB11" i="6"/>
  <c r="AB13" i="6"/>
  <c r="I15" i="6"/>
  <c r="AX15" i="6"/>
  <c r="E17" i="6"/>
  <c r="F36" i="5"/>
  <c r="BA17" i="6"/>
  <c r="E6" i="8"/>
  <c r="F8" i="7"/>
  <c r="AV6" i="8"/>
  <c r="F10" i="7"/>
  <c r="AP11" i="8"/>
  <c r="F26" i="7"/>
  <c r="AG12" i="8"/>
  <c r="AV11" i="6"/>
  <c r="AJ13" i="6"/>
  <c r="F31" i="5"/>
  <c r="F6" i="8"/>
  <c r="F16" i="7"/>
  <c r="AH9" i="8"/>
  <c r="Q11" i="8"/>
  <c r="F28" i="7"/>
  <c r="H13" i="8"/>
  <c r="AR13" i="8"/>
  <c r="BB12" i="6"/>
  <c r="V13" i="6"/>
  <c r="L14" i="6"/>
  <c r="AV14" i="6"/>
  <c r="Z15" i="6"/>
  <c r="F37" i="5"/>
  <c r="E7" i="8"/>
  <c r="F11" i="7"/>
  <c r="F18" i="7"/>
  <c r="BA10" i="8"/>
  <c r="R11" i="8"/>
  <c r="AA12" i="8"/>
  <c r="I13" i="8"/>
  <c r="AS13" i="8"/>
  <c r="AV12" i="6"/>
  <c r="AD13" i="6"/>
  <c r="F30" i="5"/>
  <c r="AA15" i="6"/>
  <c r="O16" i="6"/>
  <c r="AY16" i="6"/>
  <c r="Y6" i="8"/>
  <c r="AO6" i="8"/>
  <c r="F7" i="8"/>
  <c r="AD7" i="8"/>
  <c r="BB7" i="8"/>
  <c r="AB9" i="8"/>
  <c r="L10" i="8"/>
  <c r="BB10" i="8"/>
  <c r="S11" i="8"/>
  <c r="AP6" i="8"/>
  <c r="F12" i="7"/>
  <c r="F19" i="7"/>
  <c r="AC10" i="8"/>
  <c r="F21" i="7"/>
  <c r="BA11" i="8"/>
  <c r="U12" i="8"/>
  <c r="AJ12" i="6"/>
  <c r="X13" i="6"/>
  <c r="Y17" i="6"/>
  <c r="AW17" i="6"/>
  <c r="Q6" i="8"/>
  <c r="V9" i="8"/>
  <c r="BB11" i="8"/>
  <c r="F29" i="7"/>
  <c r="T13" i="8"/>
  <c r="AL13" i="8"/>
  <c r="AD12" i="6"/>
  <c r="F26" i="5"/>
  <c r="J13" i="6"/>
  <c r="AT13" i="6"/>
  <c r="AJ14" i="6"/>
  <c r="F32" i="5"/>
  <c r="U15" i="6"/>
  <c r="R6" i="8"/>
  <c r="E10" i="8"/>
  <c r="F20" i="7"/>
  <c r="F22" i="7"/>
  <c r="AC11" i="8"/>
  <c r="F24" i="7"/>
  <c r="O12" i="8"/>
  <c r="AY12" i="8"/>
  <c r="F30" i="7"/>
  <c r="U13" i="8"/>
  <c r="F32" i="7"/>
  <c r="F36" i="7"/>
  <c r="F20" i="5"/>
  <c r="X12" i="6"/>
  <c r="R13" i="6"/>
  <c r="BB13" i="6"/>
  <c r="AL15" i="6"/>
  <c r="AM16" i="6"/>
  <c r="E8" i="8"/>
  <c r="P9" i="8"/>
  <c r="AZ9" i="8"/>
  <c r="L9" i="8"/>
  <c r="X9" i="8"/>
  <c r="AJ9" i="8"/>
  <c r="AV9" i="8"/>
  <c r="AD11" i="8"/>
  <c r="F33" i="7"/>
  <c r="E11" i="8"/>
  <c r="F23" i="7"/>
  <c r="F25" i="7"/>
  <c r="I12" i="8"/>
  <c r="AS12" i="8"/>
  <c r="F34" i="7"/>
  <c r="G13" i="8"/>
  <c r="I42" i="5" l="1"/>
  <c r="J43" i="7"/>
  <c r="O43" i="7"/>
  <c r="V43" i="7"/>
  <c r="Z41" i="5"/>
  <c r="Z43" i="5"/>
  <c r="I43" i="5"/>
  <c r="Z42" i="5"/>
  <c r="Y43" i="7"/>
  <c r="Z44" i="5"/>
  <c r="I44" i="5"/>
  <c r="AA43" i="7"/>
  <c r="T43" i="7"/>
  <c r="M43" i="7"/>
  <c r="Z43" i="7"/>
  <c r="R43" i="7"/>
  <c r="I41" i="5"/>
  <c r="D5" i="8"/>
  <c r="H43" i="7"/>
  <c r="D5" i="6"/>
  <c r="J17" i="8"/>
  <c r="N43" i="7"/>
  <c r="P43" i="7"/>
  <c r="V17" i="8"/>
  <c r="I22" i="9" s="1"/>
  <c r="K17" i="8"/>
  <c r="R17" i="8"/>
  <c r="U17" i="8"/>
  <c r="AU17" i="8"/>
  <c r="AX17" i="8"/>
  <c r="AX19" i="8" s="1"/>
  <c r="K50" i="9" s="1"/>
  <c r="AB17" i="8"/>
  <c r="X17" i="8"/>
  <c r="AZ17" i="8"/>
  <c r="AF43" i="7"/>
  <c r="H17" i="8"/>
  <c r="H20" i="8" s="1"/>
  <c r="J8" i="9" s="1"/>
  <c r="BB43" i="7"/>
  <c r="AM17" i="8"/>
  <c r="AL17" i="8"/>
  <c r="AL19" i="8" s="1"/>
  <c r="K38" i="9" s="1"/>
  <c r="AO17" i="8"/>
  <c r="AS17" i="8"/>
  <c r="AS20" i="8" s="1"/>
  <c r="J45" i="9" s="1"/>
  <c r="AG17" i="8"/>
  <c r="AG20" i="8" s="1"/>
  <c r="J33" i="9" s="1"/>
  <c r="AN17" i="8"/>
  <c r="AN19" i="8" s="1"/>
  <c r="K40" i="9" s="1"/>
  <c r="AQ20" i="6"/>
  <c r="AN20" i="6"/>
  <c r="AB20" i="6"/>
  <c r="AL20" i="6"/>
  <c r="AL21" i="6" s="1"/>
  <c r="AY20" i="6"/>
  <c r="C51" i="9" s="1"/>
  <c r="AI20" i="6"/>
  <c r="AY45" i="5"/>
  <c r="D10" i="6"/>
  <c r="AZ20" i="6"/>
  <c r="C52" i="9" s="1"/>
  <c r="BB45" i="5"/>
  <c r="X45" i="5"/>
  <c r="AN45" i="5"/>
  <c r="Q20" i="6"/>
  <c r="C17" i="9" s="1"/>
  <c r="AO20" i="6"/>
  <c r="AO23" i="6" s="1"/>
  <c r="F41" i="9" s="1"/>
  <c r="Y17" i="8"/>
  <c r="W20" i="6"/>
  <c r="C23" i="9" s="1"/>
  <c r="AH20" i="6"/>
  <c r="AH23" i="6" s="1"/>
  <c r="F34" i="9" s="1"/>
  <c r="AM20" i="6"/>
  <c r="AU20" i="6"/>
  <c r="C47" i="9" s="1"/>
  <c r="AT17" i="8"/>
  <c r="AT18" i="8" s="1"/>
  <c r="AH17" i="8"/>
  <c r="AA45" i="5"/>
  <c r="AD45" i="5"/>
  <c r="AM43" i="7"/>
  <c r="Z17" i="8"/>
  <c r="AF17" i="8"/>
  <c r="AF20" i="8" s="1"/>
  <c r="J32" i="9" s="1"/>
  <c r="T17" i="8"/>
  <c r="Z20" i="6"/>
  <c r="C26" i="9" s="1"/>
  <c r="AI17" i="8"/>
  <c r="AI20" i="8" s="1"/>
  <c r="J35" i="9" s="1"/>
  <c r="AE17" i="8"/>
  <c r="AE18" i="8" s="1"/>
  <c r="AJ17" i="8"/>
  <c r="S17" i="8"/>
  <c r="S20" i="8" s="1"/>
  <c r="J19" i="9" s="1"/>
  <c r="AC17" i="8"/>
  <c r="AK20" i="6"/>
  <c r="AK21" i="6" s="1"/>
  <c r="AW20" i="6"/>
  <c r="C49" i="9" s="1"/>
  <c r="AQ17" i="8"/>
  <c r="AQ19" i="8" s="1"/>
  <c r="K43" i="9" s="1"/>
  <c r="D14" i="8"/>
  <c r="AW17" i="8"/>
  <c r="AW19" i="8" s="1"/>
  <c r="K49" i="9" s="1"/>
  <c r="N17" i="8"/>
  <c r="N18" i="8" s="1"/>
  <c r="T20" i="6"/>
  <c r="T22" i="6" s="1"/>
  <c r="E20" i="9" s="1"/>
  <c r="AF20" i="6"/>
  <c r="AF22" i="6" s="1"/>
  <c r="E32" i="9" s="1"/>
  <c r="V20" i="6"/>
  <c r="V21" i="6" s="1"/>
  <c r="N20" i="6"/>
  <c r="C14" i="9" s="1"/>
  <c r="P20" i="6"/>
  <c r="P23" i="6" s="1"/>
  <c r="F16" i="9" s="1"/>
  <c r="W17" i="8"/>
  <c r="W18" i="8" s="1"/>
  <c r="P17" i="8"/>
  <c r="P19" i="8" s="1"/>
  <c r="K16" i="9" s="1"/>
  <c r="K20" i="6"/>
  <c r="C11" i="9" s="1"/>
  <c r="D8" i="8"/>
  <c r="AR17" i="8"/>
  <c r="M17" i="8"/>
  <c r="M20" i="8" s="1"/>
  <c r="J13" i="9" s="1"/>
  <c r="I35" i="9"/>
  <c r="W19" i="8"/>
  <c r="K23" i="9" s="1"/>
  <c r="W20" i="8"/>
  <c r="J23" i="9" s="1"/>
  <c r="AW20" i="8"/>
  <c r="J49" i="9" s="1"/>
  <c r="AW18" i="8"/>
  <c r="J19" i="8"/>
  <c r="K10" i="9" s="1"/>
  <c r="J18" i="8"/>
  <c r="L10" i="9" s="1"/>
  <c r="I10" i="9"/>
  <c r="J20" i="8"/>
  <c r="J10" i="9" s="1"/>
  <c r="AF19" i="8"/>
  <c r="K32" i="9" s="1"/>
  <c r="I32" i="9"/>
  <c r="AF18" i="8"/>
  <c r="D9" i="8"/>
  <c r="D14" i="6"/>
  <c r="O17" i="8"/>
  <c r="I15" i="9" s="1"/>
  <c r="M20" i="6"/>
  <c r="M21" i="6" s="1"/>
  <c r="D7" i="6"/>
  <c r="L17" i="8"/>
  <c r="I12" i="9" s="1"/>
  <c r="AZ45" i="5"/>
  <c r="BA20" i="6"/>
  <c r="BA22" i="6" s="1"/>
  <c r="E53" i="9" s="1"/>
  <c r="BA17" i="8"/>
  <c r="BA19" i="8" s="1"/>
  <c r="K53" i="9" s="1"/>
  <c r="D13" i="6"/>
  <c r="AE20" i="6"/>
  <c r="AE23" i="6" s="1"/>
  <c r="F31" i="9" s="1"/>
  <c r="BC45" i="5"/>
  <c r="AR20" i="6"/>
  <c r="D13" i="8"/>
  <c r="AX20" i="6"/>
  <c r="AX23" i="6" s="1"/>
  <c r="F50" i="9" s="1"/>
  <c r="BD45" i="5"/>
  <c r="D12" i="8"/>
  <c r="AV45" i="5"/>
  <c r="AK17" i="8"/>
  <c r="AK20" i="8" s="1"/>
  <c r="J37" i="9" s="1"/>
  <c r="T45" i="5"/>
  <c r="AR43" i="7"/>
  <c r="K43" i="7"/>
  <c r="AY17" i="8"/>
  <c r="AJ45" i="5"/>
  <c r="P45" i="5"/>
  <c r="AV17" i="8"/>
  <c r="AV19" i="8" s="1"/>
  <c r="K48" i="9" s="1"/>
  <c r="AC20" i="6"/>
  <c r="AC23" i="6" s="1"/>
  <c r="F29" i="9" s="1"/>
  <c r="R20" i="6"/>
  <c r="C18" i="9" s="1"/>
  <c r="AA20" i="6"/>
  <c r="C27" i="9" s="1"/>
  <c r="I17" i="8"/>
  <c r="I18" i="8" s="1"/>
  <c r="N45" i="5"/>
  <c r="S45" i="5"/>
  <c r="Q45" i="5"/>
  <c r="Z20" i="8"/>
  <c r="J26" i="9" s="1"/>
  <c r="Z18" i="8"/>
  <c r="I26" i="9"/>
  <c r="Z19" i="8"/>
  <c r="K26" i="9" s="1"/>
  <c r="AS45" i="5"/>
  <c r="G17" i="8"/>
  <c r="I7" i="9" s="1"/>
  <c r="D10" i="8"/>
  <c r="D16" i="6"/>
  <c r="D7" i="8"/>
  <c r="J45" i="5"/>
  <c r="AC45" i="5"/>
  <c r="AP17" i="8"/>
  <c r="I42" i="9" s="1"/>
  <c r="F17" i="8"/>
  <c r="I6" i="9" s="1"/>
  <c r="Y20" i="6"/>
  <c r="Y21" i="6" s="1"/>
  <c r="D25" i="9" s="1"/>
  <c r="R45" i="5"/>
  <c r="D12" i="6"/>
  <c r="AK45" i="5"/>
  <c r="Q17" i="8"/>
  <c r="I17" i="9" s="1"/>
  <c r="O45" i="5"/>
  <c r="AQ45" i="5"/>
  <c r="BC43" i="7"/>
  <c r="AO43" i="7"/>
  <c r="AH45" i="5"/>
  <c r="AQ43" i="7"/>
  <c r="F14" i="5"/>
  <c r="G43" i="5"/>
  <c r="G44" i="5"/>
  <c r="D6" i="6"/>
  <c r="G41" i="5"/>
  <c r="G42" i="5"/>
  <c r="M22" i="6"/>
  <c r="E13" i="9" s="1"/>
  <c r="I44" i="9"/>
  <c r="AR19" i="8"/>
  <c r="K44" i="9" s="1"/>
  <c r="AR20" i="8"/>
  <c r="J44" i="9" s="1"/>
  <c r="AR18" i="8"/>
  <c r="I41" i="9"/>
  <c r="AO19" i="8"/>
  <c r="K41" i="9" s="1"/>
  <c r="AO20" i="8"/>
  <c r="J41" i="9" s="1"/>
  <c r="AO18" i="8"/>
  <c r="AV20" i="8"/>
  <c r="J48" i="9" s="1"/>
  <c r="AV18" i="8"/>
  <c r="I48" i="9"/>
  <c r="AB23" i="6"/>
  <c r="F28" i="9" s="1"/>
  <c r="AB22" i="6"/>
  <c r="E28" i="9" s="1"/>
  <c r="AB21" i="6"/>
  <c r="C28" i="9"/>
  <c r="AL23" i="6"/>
  <c r="F38" i="9" s="1"/>
  <c r="AL22" i="6"/>
  <c r="E38" i="9" s="1"/>
  <c r="C38" i="9"/>
  <c r="I34" i="9"/>
  <c r="AH20" i="8"/>
  <c r="J34" i="9" s="1"/>
  <c r="AH19" i="8"/>
  <c r="K34" i="9" s="1"/>
  <c r="AH18" i="8"/>
  <c r="S19" i="8"/>
  <c r="K19" i="9" s="1"/>
  <c r="AM21" i="6"/>
  <c r="AM22" i="6"/>
  <c r="E39" i="9" s="1"/>
  <c r="AM23" i="6"/>
  <c r="F39" i="9" s="1"/>
  <c r="C39" i="9"/>
  <c r="AJ20" i="8"/>
  <c r="J36" i="9" s="1"/>
  <c r="AJ19" i="8"/>
  <c r="K36" i="9" s="1"/>
  <c r="AJ18" i="8"/>
  <c r="I36" i="9"/>
  <c r="AW21" i="6"/>
  <c r="D49" i="9" s="1"/>
  <c r="AW23" i="6"/>
  <c r="F49" i="9" s="1"/>
  <c r="AN23" i="6"/>
  <c r="F40" i="9" s="1"/>
  <c r="AN22" i="6"/>
  <c r="E40" i="9" s="1"/>
  <c r="AN21" i="6"/>
  <c r="C40" i="9"/>
  <c r="W43" i="7"/>
  <c r="AG20" i="6"/>
  <c r="C33" i="9" s="1"/>
  <c r="AU22" i="6"/>
  <c r="E47" i="9" s="1"/>
  <c r="U45" i="5"/>
  <c r="BA43" i="7"/>
  <c r="AK22" i="6"/>
  <c r="E37" i="9" s="1"/>
  <c r="Z21" i="6"/>
  <c r="R20" i="8"/>
  <c r="J18" i="9" s="1"/>
  <c r="R19" i="8"/>
  <c r="K18" i="9" s="1"/>
  <c r="R18" i="8"/>
  <c r="AU43" i="7"/>
  <c r="U20" i="8"/>
  <c r="J21" i="9" s="1"/>
  <c r="U19" i="8"/>
  <c r="K21" i="9" s="1"/>
  <c r="U18" i="8"/>
  <c r="I21" i="9"/>
  <c r="Y20" i="8"/>
  <c r="J25" i="9" s="1"/>
  <c r="Y18" i="8"/>
  <c r="Y19" i="8"/>
  <c r="K25" i="9" s="1"/>
  <c r="AV20" i="6"/>
  <c r="I33" i="9"/>
  <c r="S20" i="6"/>
  <c r="H20" i="6"/>
  <c r="D8" i="6"/>
  <c r="L45" i="5"/>
  <c r="N19" i="8"/>
  <c r="K14" i="9" s="1"/>
  <c r="N20" i="8"/>
  <c r="J14" i="9" s="1"/>
  <c r="I14" i="9"/>
  <c r="BB20" i="6"/>
  <c r="AC43" i="7"/>
  <c r="K19" i="8"/>
  <c r="K11" i="9" s="1"/>
  <c r="I11" i="9"/>
  <c r="K20" i="8"/>
  <c r="J11" i="9" s="1"/>
  <c r="K18" i="8"/>
  <c r="D17" i="6"/>
  <c r="I52" i="9"/>
  <c r="AZ20" i="8"/>
  <c r="J52" i="9" s="1"/>
  <c r="AZ19" i="8"/>
  <c r="K52" i="9" s="1"/>
  <c r="AZ18" i="8"/>
  <c r="I28" i="9"/>
  <c r="AB20" i="8"/>
  <c r="J28" i="9" s="1"/>
  <c r="AB19" i="8"/>
  <c r="K28" i="9" s="1"/>
  <c r="AB18" i="8"/>
  <c r="V23" i="6"/>
  <c r="F22" i="9" s="1"/>
  <c r="V22" i="6"/>
  <c r="E22" i="9" s="1"/>
  <c r="D15" i="6"/>
  <c r="AM20" i="8"/>
  <c r="J39" i="9" s="1"/>
  <c r="AM19" i="8"/>
  <c r="K39" i="9" s="1"/>
  <c r="AM18" i="8"/>
  <c r="I39" i="9"/>
  <c r="X20" i="6"/>
  <c r="AU45" i="5"/>
  <c r="J20" i="6"/>
  <c r="AB45" i="5"/>
  <c r="AF45" i="5"/>
  <c r="AE43" i="7"/>
  <c r="L32" i="9"/>
  <c r="G43" i="7"/>
  <c r="T19" i="8"/>
  <c r="K20" i="9" s="1"/>
  <c r="T20" i="8"/>
  <c r="J20" i="9" s="1"/>
  <c r="I20" i="9"/>
  <c r="T18" i="8"/>
  <c r="AY22" i="6"/>
  <c r="E51" i="9" s="1"/>
  <c r="AI43" i="7"/>
  <c r="D9" i="6"/>
  <c r="E20" i="6"/>
  <c r="AC19" i="8"/>
  <c r="K29" i="9" s="1"/>
  <c r="AC20" i="8"/>
  <c r="J29" i="9" s="1"/>
  <c r="AC18" i="8"/>
  <c r="I29" i="9"/>
  <c r="O20" i="8"/>
  <c r="J15" i="9" s="1"/>
  <c r="O19" i="8"/>
  <c r="K15" i="9" s="1"/>
  <c r="AI23" i="6"/>
  <c r="F35" i="9" s="1"/>
  <c r="AI22" i="6"/>
  <c r="E35" i="9" s="1"/>
  <c r="AI21" i="6"/>
  <c r="U20" i="6"/>
  <c r="AL45" i="5"/>
  <c r="AE45" i="5"/>
  <c r="C35" i="9"/>
  <c r="C50" i="9"/>
  <c r="AA17" i="8"/>
  <c r="BB17" i="8"/>
  <c r="AD17" i="8"/>
  <c r="K45" i="5"/>
  <c r="G20" i="6"/>
  <c r="I45" i="5"/>
  <c r="AD20" i="6"/>
  <c r="F20" i="6"/>
  <c r="AR45" i="5"/>
  <c r="D6" i="8"/>
  <c r="E17" i="8"/>
  <c r="AT45" i="5"/>
  <c r="M45" i="5"/>
  <c r="AJ20" i="6"/>
  <c r="Z45" i="5"/>
  <c r="AC22" i="6"/>
  <c r="E29" i="9" s="1"/>
  <c r="AI45" i="5"/>
  <c r="AX45" i="5"/>
  <c r="I47" i="9"/>
  <c r="AU19" i="8"/>
  <c r="K47" i="9" s="1"/>
  <c r="AU20" i="8"/>
  <c r="J47" i="9" s="1"/>
  <c r="AU18" i="8"/>
  <c r="H45" i="5"/>
  <c r="AM45" i="5"/>
  <c r="S43" i="7"/>
  <c r="T21" i="6"/>
  <c r="T23" i="6"/>
  <c r="F20" i="9" s="1"/>
  <c r="C20" i="9"/>
  <c r="AQ23" i="6"/>
  <c r="F43" i="9" s="1"/>
  <c r="AQ22" i="6"/>
  <c r="E43" i="9" s="1"/>
  <c r="AQ21" i="6"/>
  <c r="X20" i="8"/>
  <c r="J24" i="9" s="1"/>
  <c r="X19" i="8"/>
  <c r="K24" i="9" s="1"/>
  <c r="X18" i="8"/>
  <c r="Q43" i="7"/>
  <c r="H19" i="8"/>
  <c r="K8" i="9" s="1"/>
  <c r="I38" i="9"/>
  <c r="AL18" i="8"/>
  <c r="AL20" i="8"/>
  <c r="J38" i="9" s="1"/>
  <c r="I20" i="6"/>
  <c r="C9" i="9" s="1"/>
  <c r="I24" i="9"/>
  <c r="C22" i="9"/>
  <c r="AP20" i="6"/>
  <c r="AY20" i="8"/>
  <c r="J51" i="9" s="1"/>
  <c r="AY19" i="8"/>
  <c r="K51" i="9" s="1"/>
  <c r="AY18" i="8"/>
  <c r="I51" i="9"/>
  <c r="W23" i="6"/>
  <c r="F23" i="9" s="1"/>
  <c r="W22" i="6"/>
  <c r="E23" i="9" s="1"/>
  <c r="W21" i="6"/>
  <c r="L20" i="6"/>
  <c r="D11" i="8"/>
  <c r="D11" i="6"/>
  <c r="Y45" i="5"/>
  <c r="AZ23" i="6"/>
  <c r="F52" i="9" s="1"/>
  <c r="AZ22" i="6"/>
  <c r="E52" i="9" s="1"/>
  <c r="AZ21" i="6"/>
  <c r="I25" i="9"/>
  <c r="W45" i="5"/>
  <c r="AP45" i="5"/>
  <c r="I18" i="9"/>
  <c r="O20" i="6"/>
  <c r="AS20" i="6"/>
  <c r="AG45" i="5"/>
  <c r="Q21" i="6"/>
  <c r="Q22" i="6"/>
  <c r="E17" i="9" s="1"/>
  <c r="AT20" i="6"/>
  <c r="V45" i="5"/>
  <c r="AO45" i="5"/>
  <c r="C43" i="9"/>
  <c r="I43" i="7"/>
  <c r="AW45" i="5"/>
  <c r="Q18" i="8" l="1"/>
  <c r="I23" i="9"/>
  <c r="R21" i="6"/>
  <c r="O18" i="8"/>
  <c r="R23" i="6"/>
  <c r="F18" i="9" s="1"/>
  <c r="V18" i="8"/>
  <c r="V19" i="8"/>
  <c r="K22" i="9" s="1"/>
  <c r="G19" i="8"/>
  <c r="K7" i="9" s="1"/>
  <c r="V20" i="8"/>
  <c r="J22" i="9" s="1"/>
  <c r="R22" i="6"/>
  <c r="E18" i="9" s="1"/>
  <c r="L23" i="9"/>
  <c r="W21" i="8"/>
  <c r="Q19" i="8"/>
  <c r="K17" i="9" s="1"/>
  <c r="I31" i="9"/>
  <c r="I37" i="9"/>
  <c r="I49" i="9"/>
  <c r="AK18" i="8"/>
  <c r="AK19" i="8"/>
  <c r="K37" i="9" s="1"/>
  <c r="I13" i="9"/>
  <c r="M18" i="8"/>
  <c r="L13" i="9" s="1"/>
  <c r="M19" i="8"/>
  <c r="K13" i="9" s="1"/>
  <c r="Q20" i="8"/>
  <c r="J17" i="9" s="1"/>
  <c r="I19" i="9"/>
  <c r="AT20" i="8"/>
  <c r="J46" i="9" s="1"/>
  <c r="C16" i="9"/>
  <c r="AC21" i="6"/>
  <c r="Y23" i="6"/>
  <c r="F25" i="9" s="1"/>
  <c r="P21" i="6"/>
  <c r="P22" i="6"/>
  <c r="E16" i="9" s="1"/>
  <c r="AY21" i="6"/>
  <c r="C29" i="9"/>
  <c r="AY23" i="6"/>
  <c r="F51" i="9" s="1"/>
  <c r="AX21" i="6"/>
  <c r="AU21" i="6"/>
  <c r="AF21" i="8"/>
  <c r="AI19" i="8"/>
  <c r="K35" i="9" s="1"/>
  <c r="AI18" i="8"/>
  <c r="I8" i="9"/>
  <c r="I46" i="9"/>
  <c r="H18" i="8"/>
  <c r="I53" i="9"/>
  <c r="AP18" i="8"/>
  <c r="AP19" i="8"/>
  <c r="K42" i="9" s="1"/>
  <c r="L46" i="9"/>
  <c r="I43" i="9"/>
  <c r="AN20" i="8"/>
  <c r="J40" i="9" s="1"/>
  <c r="AQ18" i="8"/>
  <c r="P18" i="8"/>
  <c r="L16" i="9" s="1"/>
  <c r="S18" i="8"/>
  <c r="L19" i="8"/>
  <c r="K12" i="9" s="1"/>
  <c r="I40" i="9"/>
  <c r="AQ20" i="8"/>
  <c r="J43" i="9" s="1"/>
  <c r="L20" i="8"/>
  <c r="J12" i="9" s="1"/>
  <c r="AN18" i="8"/>
  <c r="P20" i="8"/>
  <c r="J16" i="9" s="1"/>
  <c r="AE19" i="8"/>
  <c r="K31" i="9" s="1"/>
  <c r="L18" i="8"/>
  <c r="L12" i="9" s="1"/>
  <c r="I16" i="9"/>
  <c r="AX18" i="8"/>
  <c r="AX20" i="8"/>
  <c r="J50" i="9" s="1"/>
  <c r="I9" i="9"/>
  <c r="I45" i="9"/>
  <c r="I50" i="9"/>
  <c r="I19" i="8"/>
  <c r="K9" i="9" s="1"/>
  <c r="I20" i="8"/>
  <c r="J9" i="9" s="1"/>
  <c r="J21" i="8"/>
  <c r="AG19" i="8"/>
  <c r="K33" i="9" s="1"/>
  <c r="AS19" i="8"/>
  <c r="K45" i="9" s="1"/>
  <c r="AT19" i="8"/>
  <c r="K46" i="9" s="1"/>
  <c r="F18" i="8"/>
  <c r="L6" i="9" s="1"/>
  <c r="AG18" i="8"/>
  <c r="AS18" i="8"/>
  <c r="L45" i="9" s="1"/>
  <c r="F20" i="8"/>
  <c r="J6" i="9" s="1"/>
  <c r="AP20" i="8"/>
  <c r="J42" i="9" s="1"/>
  <c r="AW22" i="6"/>
  <c r="E49" i="9" s="1"/>
  <c r="AA23" i="6"/>
  <c r="F27" i="9" s="1"/>
  <c r="AU23" i="6"/>
  <c r="F47" i="9" s="1"/>
  <c r="AA22" i="6"/>
  <c r="E27" i="9" s="1"/>
  <c r="AX22" i="6"/>
  <c r="E50" i="9" s="1"/>
  <c r="C34" i="9"/>
  <c r="N21" i="6"/>
  <c r="K21" i="6"/>
  <c r="AA21" i="6"/>
  <c r="AA24" i="6" s="1"/>
  <c r="C37" i="9"/>
  <c r="AK23" i="6"/>
  <c r="F37" i="9" s="1"/>
  <c r="N22" i="6"/>
  <c r="E14" i="9" s="1"/>
  <c r="K22" i="6"/>
  <c r="E11" i="9" s="1"/>
  <c r="K23" i="6"/>
  <c r="F11" i="9" s="1"/>
  <c r="C13" i="9"/>
  <c r="Z22" i="6"/>
  <c r="E26" i="9" s="1"/>
  <c r="Z23" i="6"/>
  <c r="F26" i="9" s="1"/>
  <c r="AH21" i="6"/>
  <c r="Y22" i="6"/>
  <c r="E25" i="9" s="1"/>
  <c r="AE22" i="6"/>
  <c r="E31" i="9" s="1"/>
  <c r="AF21" i="6"/>
  <c r="D32" i="9" s="1"/>
  <c r="N23" i="6"/>
  <c r="F14" i="9" s="1"/>
  <c r="C31" i="9"/>
  <c r="AE21" i="6"/>
  <c r="D31" i="9" s="1"/>
  <c r="AH22" i="6"/>
  <c r="E34" i="9" s="1"/>
  <c r="C25" i="9"/>
  <c r="Q23" i="6"/>
  <c r="F17" i="9" s="1"/>
  <c r="C41" i="9"/>
  <c r="BA21" i="6"/>
  <c r="BA23" i="6"/>
  <c r="F53" i="9" s="1"/>
  <c r="M23" i="6"/>
  <c r="F13" i="9" s="1"/>
  <c r="AO22" i="6"/>
  <c r="E41" i="9" s="1"/>
  <c r="C32" i="9"/>
  <c r="AF23" i="6"/>
  <c r="F32" i="9" s="1"/>
  <c r="AO21" i="6"/>
  <c r="D41" i="9" s="1"/>
  <c r="C53" i="9"/>
  <c r="BA18" i="8"/>
  <c r="BA21" i="8" s="1"/>
  <c r="G18" i="8"/>
  <c r="BA20" i="8"/>
  <c r="J53" i="9" s="1"/>
  <c r="G20" i="8"/>
  <c r="J7" i="9" s="1"/>
  <c r="AE20" i="8"/>
  <c r="J31" i="9" s="1"/>
  <c r="D13" i="9"/>
  <c r="L43" i="9"/>
  <c r="AR21" i="6"/>
  <c r="AR23" i="6"/>
  <c r="F44" i="9" s="1"/>
  <c r="AR22" i="6"/>
  <c r="E44" i="9" s="1"/>
  <c r="C44" i="9"/>
  <c r="AW24" i="6"/>
  <c r="AW21" i="8"/>
  <c r="L49" i="9"/>
  <c r="F19" i="8"/>
  <c r="K6" i="9" s="1"/>
  <c r="Z21" i="8"/>
  <c r="L26" i="9"/>
  <c r="L31" i="9"/>
  <c r="D16" i="9"/>
  <c r="L35" i="9"/>
  <c r="G45" i="5"/>
  <c r="L34" i="9"/>
  <c r="AH21" i="8"/>
  <c r="AZ24" i="6"/>
  <c r="D52" i="9"/>
  <c r="AY21" i="8"/>
  <c r="L51" i="9"/>
  <c r="D34" i="9"/>
  <c r="L22" i="9"/>
  <c r="K24" i="6"/>
  <c r="D11" i="9"/>
  <c r="AL24" i="6"/>
  <c r="D38" i="9"/>
  <c r="AV21" i="8"/>
  <c r="L48" i="9"/>
  <c r="AQ24" i="6"/>
  <c r="D43" i="9"/>
  <c r="AX21" i="8"/>
  <c r="L50" i="9"/>
  <c r="AJ22" i="6"/>
  <c r="E36" i="9" s="1"/>
  <c r="AJ23" i="6"/>
  <c r="F36" i="9" s="1"/>
  <c r="AJ21" i="6"/>
  <c r="C36" i="9"/>
  <c r="AD20" i="8"/>
  <c r="J30" i="9" s="1"/>
  <c r="AD19" i="8"/>
  <c r="K30" i="9" s="1"/>
  <c r="AD18" i="8"/>
  <c r="I30" i="9"/>
  <c r="O21" i="8"/>
  <c r="L15" i="9"/>
  <c r="H23" i="6"/>
  <c r="F8" i="9" s="1"/>
  <c r="H22" i="6"/>
  <c r="E8" i="9" s="1"/>
  <c r="H21" i="6"/>
  <c r="C8" i="9"/>
  <c r="Y21" i="8"/>
  <c r="L25" i="9"/>
  <c r="R21" i="8"/>
  <c r="L18" i="9"/>
  <c r="AL21" i="8"/>
  <c r="L38" i="9"/>
  <c r="L9" i="9"/>
  <c r="BB20" i="8"/>
  <c r="J54" i="9" s="1"/>
  <c r="BB19" i="8"/>
  <c r="K54" i="9" s="1"/>
  <c r="BB18" i="8"/>
  <c r="I54" i="9"/>
  <c r="AA20" i="8"/>
  <c r="J27" i="9" s="1"/>
  <c r="AA19" i="8"/>
  <c r="K27" i="9" s="1"/>
  <c r="AA18" i="8"/>
  <c r="I27" i="9"/>
  <c r="X23" i="6"/>
  <c r="F24" i="9" s="1"/>
  <c r="X22" i="6"/>
  <c r="E24" i="9" s="1"/>
  <c r="X21" i="6"/>
  <c r="C24" i="9"/>
  <c r="S23" i="6"/>
  <c r="F19" i="9" s="1"/>
  <c r="S22" i="6"/>
  <c r="E19" i="9" s="1"/>
  <c r="S21" i="6"/>
  <c r="C19" i="9"/>
  <c r="AU21" i="8"/>
  <c r="L47" i="9"/>
  <c r="L52" i="9"/>
  <c r="AZ21" i="8"/>
  <c r="AU24" i="6"/>
  <c r="D47" i="9"/>
  <c r="AO21" i="8"/>
  <c r="L41" i="9"/>
  <c r="AR21" i="8"/>
  <c r="L44" i="9"/>
  <c r="L28" i="9"/>
  <c r="AB21" i="8"/>
  <c r="AS23" i="6"/>
  <c r="F45" i="9" s="1"/>
  <c r="AS22" i="6"/>
  <c r="E45" i="9" s="1"/>
  <c r="AS21" i="6"/>
  <c r="E18" i="8"/>
  <c r="I5" i="9"/>
  <c r="E19" i="8"/>
  <c r="K5" i="9" s="1"/>
  <c r="E20" i="8"/>
  <c r="J5" i="9" s="1"/>
  <c r="AY24" i="6"/>
  <c r="D51" i="9"/>
  <c r="AM21" i="8"/>
  <c r="L39" i="9"/>
  <c r="AG21" i="8"/>
  <c r="L33" i="9"/>
  <c r="AJ21" i="8"/>
  <c r="L36" i="9"/>
  <c r="AK21" i="8"/>
  <c r="L37" i="9"/>
  <c r="AB24" i="6"/>
  <c r="D28" i="9"/>
  <c r="Q21" i="8"/>
  <c r="L17" i="9"/>
  <c r="D50" i="9"/>
  <c r="T24" i="6"/>
  <c r="D20" i="9"/>
  <c r="AP21" i="8"/>
  <c r="L42" i="9"/>
  <c r="H21" i="8"/>
  <c r="L8" i="9"/>
  <c r="C45" i="9"/>
  <c r="AP22" i="6"/>
  <c r="E42" i="9" s="1"/>
  <c r="AP21" i="6"/>
  <c r="AP23" i="6"/>
  <c r="F42" i="9" s="1"/>
  <c r="C42" i="9"/>
  <c r="BB22" i="6"/>
  <c r="E54" i="9" s="1"/>
  <c r="BB21" i="6"/>
  <c r="BB23" i="6"/>
  <c r="F54" i="9" s="1"/>
  <c r="C54" i="9"/>
  <c r="AM24" i="6"/>
  <c r="D39" i="9"/>
  <c r="R24" i="6"/>
  <c r="D18" i="9"/>
  <c r="L21" i="6"/>
  <c r="L23" i="6"/>
  <c r="F12" i="9" s="1"/>
  <c r="L22" i="6"/>
  <c r="E12" i="9" s="1"/>
  <c r="C12" i="9"/>
  <c r="X21" i="8"/>
  <c r="L24" i="9"/>
  <c r="D27" i="9"/>
  <c r="C6" i="9"/>
  <c r="F23" i="6"/>
  <c r="F6" i="9" s="1"/>
  <c r="F22" i="6"/>
  <c r="E6" i="9" s="1"/>
  <c r="F21" i="6"/>
  <c r="J23" i="6"/>
  <c r="F10" i="9" s="1"/>
  <c r="J22" i="6"/>
  <c r="E10" i="9" s="1"/>
  <c r="J21" i="6"/>
  <c r="C10" i="9"/>
  <c r="AV22" i="6"/>
  <c r="E48" i="9" s="1"/>
  <c r="AV23" i="6"/>
  <c r="F48" i="9" s="1"/>
  <c r="AV21" i="6"/>
  <c r="C48" i="9"/>
  <c r="Z24" i="6"/>
  <c r="D26" i="9"/>
  <c r="AG23" i="6"/>
  <c r="F33" i="9" s="1"/>
  <c r="AG22" i="6"/>
  <c r="E33" i="9" s="1"/>
  <c r="AG21" i="6"/>
  <c r="Q24" i="6"/>
  <c r="D17" i="9"/>
  <c r="AC21" i="8"/>
  <c r="L29" i="9"/>
  <c r="D37" i="9"/>
  <c r="AT23" i="6"/>
  <c r="F46" i="9" s="1"/>
  <c r="AT22" i="6"/>
  <c r="E46" i="9" s="1"/>
  <c r="AT21" i="6"/>
  <c r="C46" i="9"/>
  <c r="W24" i="6"/>
  <c r="D23" i="9"/>
  <c r="U23" i="6"/>
  <c r="F21" i="9" s="1"/>
  <c r="U22" i="6"/>
  <c r="E21" i="9" s="1"/>
  <c r="U21" i="6"/>
  <c r="E23" i="6"/>
  <c r="F5" i="9" s="1"/>
  <c r="E22" i="6"/>
  <c r="E5" i="9" s="1"/>
  <c r="E21" i="6"/>
  <c r="C5" i="9"/>
  <c r="V24" i="6"/>
  <c r="D22" i="9"/>
  <c r="K21" i="8"/>
  <c r="L11" i="9"/>
  <c r="N21" i="8"/>
  <c r="L14" i="9"/>
  <c r="C21" i="9"/>
  <c r="U21" i="8"/>
  <c r="L21" i="9"/>
  <c r="BA24" i="6"/>
  <c r="D53" i="9"/>
  <c r="S21" i="8"/>
  <c r="L19" i="9"/>
  <c r="C7" i="9"/>
  <c r="G22" i="6"/>
  <c r="E7" i="9" s="1"/>
  <c r="G21" i="6"/>
  <c r="G23" i="6"/>
  <c r="F7" i="9" s="1"/>
  <c r="O21" i="6"/>
  <c r="O22" i="6"/>
  <c r="E15" i="9" s="1"/>
  <c r="O23" i="6"/>
  <c r="F15" i="9" s="1"/>
  <c r="C15" i="9"/>
  <c r="I21" i="6"/>
  <c r="I23" i="6"/>
  <c r="F9" i="9" s="1"/>
  <c r="I22" i="6"/>
  <c r="E9" i="9" s="1"/>
  <c r="AC24" i="6"/>
  <c r="D29" i="9"/>
  <c r="AD22" i="6"/>
  <c r="E30" i="9" s="1"/>
  <c r="AD21" i="6"/>
  <c r="AD23" i="6"/>
  <c r="F30" i="9" s="1"/>
  <c r="C30" i="9"/>
  <c r="AI24" i="6"/>
  <c r="D35" i="9"/>
  <c r="T21" i="8"/>
  <c r="L20" i="9"/>
  <c r="D14" i="9"/>
  <c r="Y24" i="6"/>
  <c r="AN24" i="6"/>
  <c r="D40" i="9"/>
  <c r="P21" i="8" l="1"/>
  <c r="V21" i="8"/>
  <c r="N24" i="6"/>
  <c r="G21" i="8"/>
  <c r="AI21" i="8"/>
  <c r="M21" i="8"/>
  <c r="P24" i="6"/>
  <c r="AE24" i="6"/>
  <c r="AQ21" i="8"/>
  <c r="AS21" i="8"/>
  <c r="L53" i="9"/>
  <c r="L40" i="9"/>
  <c r="AN21" i="8"/>
  <c r="L7" i="9"/>
  <c r="I21" i="8"/>
  <c r="L21" i="8"/>
  <c r="AT21" i="8"/>
  <c r="AX24" i="6"/>
  <c r="AK24" i="6"/>
  <c r="AO24" i="6"/>
  <c r="AH24" i="6"/>
  <c r="M24" i="6"/>
  <c r="AF24" i="6"/>
  <c r="AE21" i="8"/>
  <c r="F21" i="8"/>
  <c r="D44" i="9"/>
  <c r="AR24" i="6"/>
  <c r="AD24" i="6"/>
  <c r="D30" i="9"/>
  <c r="G24" i="6"/>
  <c r="D7" i="9"/>
  <c r="U24" i="6"/>
  <c r="D21" i="9"/>
  <c r="AS24" i="6"/>
  <c r="D45" i="9"/>
  <c r="X24" i="6"/>
  <c r="D24" i="9"/>
  <c r="D15" i="9"/>
  <c r="O24" i="6"/>
  <c r="AV24" i="6"/>
  <c r="D48" i="9"/>
  <c r="BB24" i="6"/>
  <c r="D54" i="9"/>
  <c r="AD21" i="8"/>
  <c r="L30" i="9"/>
  <c r="J24" i="6"/>
  <c r="D10" i="9"/>
  <c r="AG24" i="6"/>
  <c r="D33" i="9"/>
  <c r="AA21" i="8"/>
  <c r="L27" i="9"/>
  <c r="E24" i="6"/>
  <c r="D5" i="9"/>
  <c r="E21" i="8"/>
  <c r="L5" i="9"/>
  <c r="I24" i="6"/>
  <c r="D9" i="9"/>
  <c r="AT24" i="6"/>
  <c r="D46" i="9"/>
  <c r="L24" i="6"/>
  <c r="D12" i="9"/>
  <c r="AJ24" i="6"/>
  <c r="D36" i="9"/>
  <c r="I3" i="9"/>
  <c r="K3" i="9"/>
  <c r="J3" i="9"/>
  <c r="AP24" i="6"/>
  <c r="D42" i="9"/>
  <c r="F24" i="6"/>
  <c r="D6" i="9"/>
  <c r="C3" i="9"/>
  <c r="F3" i="9"/>
  <c r="E3" i="9"/>
  <c r="S24" i="6"/>
  <c r="D19" i="9"/>
  <c r="BB21" i="8"/>
  <c r="L54" i="9"/>
  <c r="H24" i="6"/>
  <c r="D8" i="9"/>
  <c r="L3" i="9" l="1"/>
  <c r="D3" i="9"/>
</calcChain>
</file>

<file path=xl/sharedStrings.xml><?xml version="1.0" encoding="utf-8"?>
<sst xmlns="http://schemas.openxmlformats.org/spreadsheetml/2006/main" count="2261" uniqueCount="375">
  <si>
    <t>Nombre de la IE</t>
  </si>
  <si>
    <t>Nivel</t>
  </si>
  <si>
    <t>SECUNDARIA</t>
  </si>
  <si>
    <t>Ciclo</t>
  </si>
  <si>
    <t>VI</t>
  </si>
  <si>
    <t>Grado</t>
  </si>
  <si>
    <t>Sección</t>
  </si>
  <si>
    <t>Primaria</t>
  </si>
  <si>
    <t>A) No me pasa</t>
  </si>
  <si>
    <t>MENOR A ESO ROJO</t>
  </si>
  <si>
    <t>LEYENDA</t>
  </si>
  <si>
    <t>Leyenda</t>
  </si>
  <si>
    <t>Secundaria</t>
  </si>
  <si>
    <t>1°</t>
  </si>
  <si>
    <t>B) Me pasa poco</t>
  </si>
  <si>
    <t>IGUAL Y MENOR AMARILLO</t>
  </si>
  <si>
    <t>ROJO</t>
  </si>
  <si>
    <t>CRÍTICO</t>
  </si>
  <si>
    <t>Colores</t>
  </si>
  <si>
    <t>Resultados</t>
  </si>
  <si>
    <t>2°</t>
  </si>
  <si>
    <t>C) Me pasa regularmente</t>
  </si>
  <si>
    <t>MAYOR IGUAL</t>
  </si>
  <si>
    <t>AMARILLO</t>
  </si>
  <si>
    <t>MODERADO</t>
  </si>
  <si>
    <t>Rojo</t>
  </si>
  <si>
    <t>Crítico</t>
  </si>
  <si>
    <t>D) Me pasa mucho</t>
  </si>
  <si>
    <t>VERDE</t>
  </si>
  <si>
    <t>IDEAL</t>
  </si>
  <si>
    <t>Amarillo</t>
  </si>
  <si>
    <t>Moderado</t>
  </si>
  <si>
    <t>E) No respondió</t>
  </si>
  <si>
    <t>Verde</t>
  </si>
  <si>
    <t>Ideal</t>
  </si>
  <si>
    <t>Primaria: III - V</t>
  </si>
  <si>
    <t>Escribe/Dibuja/Describe por lo menos 2 cualidades.</t>
  </si>
  <si>
    <t>Escribe/dibuja/describe solo 1 o ninguna cualidad.</t>
  </si>
  <si>
    <t>Secundaria: VI - VII</t>
  </si>
  <si>
    <t>Escribe/Dibuja/Describe por lo menos 2 características suyas con cognotación positiva (puede incluir características físicas).
Ejemplo Válido:
Soy el más creativo de la clase
Ejemplo que no corresponde:
Soy el más irresponsable de mi clase.</t>
  </si>
  <si>
    <t>Escribe/dibuja/describe solo 1 o ninguna característica.</t>
  </si>
  <si>
    <t>Sí</t>
  </si>
  <si>
    <t>No</t>
  </si>
  <si>
    <t>Indicador</t>
  </si>
  <si>
    <t>Pregunta</t>
  </si>
  <si>
    <t>Respuestas</t>
  </si>
  <si>
    <t>Valores</t>
  </si>
  <si>
    <t>Totalmente en desacuerdo</t>
  </si>
  <si>
    <t>Describe o dibuja por los menos dos tareas o actividades.</t>
  </si>
  <si>
    <t>No describe o dibuja ninguna actividad o tarea o describe solo 1.</t>
  </si>
  <si>
    <t>En desacuerdo</t>
  </si>
  <si>
    <t>De acuerdo</t>
  </si>
  <si>
    <t>Totalmente de acuerdo</t>
  </si>
  <si>
    <t>Escribe o dibuja 2 o más emociones.</t>
  </si>
  <si>
    <t>Escribe o dibuja una o ninguna emoción.</t>
  </si>
  <si>
    <t>Se dejó en blanco</t>
  </si>
  <si>
    <t>-</t>
  </si>
  <si>
    <t>Debe describir/dibujar a una persona triste o molesta o similar cuanto mínimo.</t>
  </si>
  <si>
    <t>Describe a una persona feliz o alegra.</t>
  </si>
  <si>
    <t>Debe describir/dibujar por lo menos 2 emociones que experimentó durante ese momento.</t>
  </si>
  <si>
    <t>Describe solo una emoción o ninguna.</t>
  </si>
  <si>
    <t xml:space="preserve">a) Frutas, agua, huevo, yogurt, pan
</t>
  </si>
  <si>
    <t xml:space="preserve">b) Hamburguesa, caramelos, gaseosa </t>
  </si>
  <si>
    <t>a) Sedentaria: que hace solo o con más personas. (Imágenes: niño “Voy a quedarme escuchando la radio todo el día”)</t>
  </si>
  <si>
    <t>b) Físicas: alguna actividad física con más personas.</t>
  </si>
  <si>
    <t>a) Llevar su mano al pecho y sentir su corazón.</t>
  </si>
  <si>
    <t xml:space="preserve">b) Parar de inmediato y sentarse. </t>
  </si>
  <si>
    <t>Para el caso de los hombres por lo menos 1 y para el caso de las mujeres por lo menos 2.</t>
  </si>
  <si>
    <t>No señala nada o señale una parte que no es íntima.</t>
  </si>
  <si>
    <t>a) Sí</t>
  </si>
  <si>
    <t>b) No</t>
  </si>
  <si>
    <t xml:space="preserve">a) Gritarle a todos sus compañeros de equipo e irse. </t>
  </si>
  <si>
    <t xml:space="preserve">b) Entender que todos pueden fallar y quedarse con su equipo a seguir jugando. </t>
  </si>
  <si>
    <t>a) Queda triste y muy avergonzado por el accidente por eso no va a clase.</t>
  </si>
  <si>
    <t>b) Se disculpa, la ayuda y va tranquilo a clase.</t>
  </si>
  <si>
    <t>a) Está muy avergonzada y llora porque se burlan de ella.</t>
  </si>
  <si>
    <t>b) Entiende la situación y usa su cartulina azul.</t>
  </si>
  <si>
    <t xml:space="preserve">a) Retrasa la cena y su papá se molesta por no cumplir con sus tareas. </t>
  </si>
  <si>
    <t xml:space="preserve">b) No pasa nada, sus padres van a lavar las verduras por él. </t>
  </si>
  <si>
    <t>a) La decisión de jugar en lugar de hacer sus deberes. Que no priorizó sus tareas.</t>
  </si>
  <si>
    <t xml:space="preserve">b) Su papá no quiso lavar las verduras. </t>
  </si>
  <si>
    <t>a) Escenario 1:
• Juan: Ayer estuve jugando Free Fire con mi hermano y estaba ganando cuando…
• Pedro: A mí también me gusta jugar Free Fire, aunque prefiero Minecraft porque es más chévere y puedes ir construyendo tu propia casa
• Juan: Claro, a mí también me gusta Mine…
• Pedro: El otro día construí una casa de dos pisos, con terraza y un patio grande
• Juan: ¡Genial! Yo también hice un …
• Pedro: También hice una fortaleza de color gris, inmensa, etc.</t>
  </si>
  <si>
    <t xml:space="preserve">b) Escenario 2:
• Juan: Ayer estuve jugando Free Fire con mi hermano y por fin le estaba ganando, cuando mi mamá nos llamó para comer y no pudimos terminar el juego.
• Pedro: Asu, qué mala suerte. Seguro la próxima si le ganas.
• Juan: Sí, he estado mejorando. ¿A ti también te gusta ese juego?
• Pedro: Sí, pero me gusta más Minecraft. El otro día construí una casa de dos pisos, con terraza y un patio grande
• Juan: ¡Genial! Yo también lo he jugado. Hice una fortaleza inmensa.
</t>
  </si>
  <si>
    <t>a) Decir: Perdona, me gustaría terminar de contar lo que estaba diciendo.</t>
  </si>
  <si>
    <t xml:space="preserve">b) Decir: ¡No es justo! ¿No puedo hablar yo?
</t>
  </si>
  <si>
    <t>c) Interrumpir al niño empezando a hablar otra vez.</t>
  </si>
  <si>
    <t>d) No decir nada y dejar que el otro niño continuara hablando.</t>
  </si>
  <si>
    <t>e) Decir: ¡Cállate! ¡Estaba hablando yo!</t>
  </si>
  <si>
    <t>a) Se pelean para elegir el que hará el personaje</t>
  </si>
  <si>
    <t xml:space="preserve">b) Le piden a la profesora que elija quién hará el personaje </t>
  </si>
  <si>
    <t>c) Llegar a un acuerdo que puede ser “Bruno hace el personaje ahora y Gonzalo hace el personaje después”.</t>
  </si>
  <si>
    <t>a) Escenario 1: Roberto es un chico extranjero que apenas se está integrando al grupo (Imagen donde unos niños rechazan al niño extranjero.)</t>
  </si>
  <si>
    <t>b) Escenario 2: Carlos es un chico extranjero que apenas se está integrando al grupo. (Imagen donde unos niños buscan incluir al niño extranjero.)</t>
  </si>
  <si>
    <t>a) Escucho con atención para entenderlo</t>
  </si>
  <si>
    <t>b) Escucho con atención para refutar su idea porque está mal</t>
  </si>
  <si>
    <t>c) Miento diciendo que estoy de acuerdo para terminar la discusión lo más pronto posible.</t>
  </si>
  <si>
    <t>a) Presto atención para saber cómo se siente mi compañero y por qué se siente así.</t>
  </si>
  <si>
    <t>b) Presto atención, pero pocas veces entiendo por qué está molesto.</t>
  </si>
  <si>
    <t>c) Solo quiero ganar en la discusión.</t>
  </si>
  <si>
    <t>d) No presto atención a sus emociones porque no es mi problema.</t>
  </si>
  <si>
    <t>a) Escucho con atención para entender su punto de vista.</t>
  </si>
  <si>
    <t>b) Intento convencerlo de que está equivocado porque solo mi idea puede ser correcta.</t>
  </si>
  <si>
    <t>c) Digo: Estoy de acuerdo (cuando en verdad no estoy de acuerdo, pero así evito discutir).</t>
  </si>
  <si>
    <t xml:space="preserve">
d) No le vuelvo a hablar porque no piensa igual que yo.</t>
  </si>
  <si>
    <t>a) Yo sugiero mi juego favorito y los convenzo para jugarlo.</t>
  </si>
  <si>
    <t>b) Cada uno sugiere un juego y establecemos turnos para jugar cada juego.</t>
  </si>
  <si>
    <t>c) Me molesto porque no quieren jugar el juego que yo quiero.</t>
  </si>
  <si>
    <t>a) Digo: Tranquilo, ya va a llegar la hora del almuerzo.</t>
  </si>
  <si>
    <t>b) Le invito de mi lonchera y nos divertimos conversando.</t>
  </si>
  <si>
    <t>c) Escondo mi comida para que no me pida.</t>
  </si>
  <si>
    <t>a) Converso con él porque siento que aprendo cosas nuevas de donde viene.</t>
  </si>
  <si>
    <t>b) Junto con mis compañeros me burlo de él y sus costumbres o lenguaje.</t>
  </si>
  <si>
    <t>c) No le hablo porque es diferente</t>
  </si>
  <si>
    <t>a) Le digo a la profesora que cambie a Carlitos de grupo porque no lo entiendo cuando habla.</t>
  </si>
  <si>
    <t>b) Le presento a Carlitos al resto de mis compañeros para que también lo conozcan.</t>
  </si>
  <si>
    <t>c) Me molesto porque Carlitos no me cae bien porque no es peruano.</t>
  </si>
  <si>
    <t>a) Juntarse con sus compañeros y compañeras para arreglar el espacio.</t>
  </si>
  <si>
    <t>b) No debe hacer nada, no tiene la responsabilidad de lo que pase en el parque.</t>
  </si>
  <si>
    <t>a) Botar la basura e intentar hablar con su compañero.</t>
  </si>
  <si>
    <t>b) No hacer nada porque no es su basura.</t>
  </si>
  <si>
    <t>INFORMACIÓN BÁSICA</t>
  </si>
  <si>
    <t>ESTUDIANTES</t>
  </si>
  <si>
    <t>Dimensión</t>
  </si>
  <si>
    <t>Escala</t>
  </si>
  <si>
    <t>Número</t>
  </si>
  <si>
    <t>Preguntas</t>
  </si>
  <si>
    <t>Estudiante 1</t>
  </si>
  <si>
    <t>Estudiante 2</t>
  </si>
  <si>
    <t>Estudiante 3</t>
  </si>
  <si>
    <t>Estudiante 4</t>
  </si>
  <si>
    <t>Estudiante 5</t>
  </si>
  <si>
    <t>Estudiante 6</t>
  </si>
  <si>
    <t>Estudiante 7</t>
  </si>
  <si>
    <t>Estudiante 8</t>
  </si>
  <si>
    <t>Estudiante 9</t>
  </si>
  <si>
    <t>Estudiante 10</t>
  </si>
  <si>
    <t>Estudiante 11</t>
  </si>
  <si>
    <t>Estudiante 12</t>
  </si>
  <si>
    <t>Estudiante 13</t>
  </si>
  <si>
    <t>Estudiante 14</t>
  </si>
  <si>
    <t>Estudiante 15</t>
  </si>
  <si>
    <t>Estudiante 16</t>
  </si>
  <si>
    <t>Estudiante 17</t>
  </si>
  <si>
    <t>Estudiante 18</t>
  </si>
  <si>
    <t>Estudiante 19</t>
  </si>
  <si>
    <t>Estudiante 20</t>
  </si>
  <si>
    <t>Estudiante 21</t>
  </si>
  <si>
    <t>Estudiante 22</t>
  </si>
  <si>
    <t>Estudiante 23</t>
  </si>
  <si>
    <t>Estudiante 24</t>
  </si>
  <si>
    <t>Estudiante 25</t>
  </si>
  <si>
    <t>Estudiante 26</t>
  </si>
  <si>
    <t>Estudiante 27</t>
  </si>
  <si>
    <t>Estudiante 28</t>
  </si>
  <si>
    <t>Estudiante 29</t>
  </si>
  <si>
    <t>Estudiante 30</t>
  </si>
  <si>
    <t>Estudiante 31</t>
  </si>
  <si>
    <t>Estudiante 32</t>
  </si>
  <si>
    <t>Estudiante 33</t>
  </si>
  <si>
    <t>Estudiante 34</t>
  </si>
  <si>
    <t>Estudiante 35</t>
  </si>
  <si>
    <t>Estudiante 36</t>
  </si>
  <si>
    <t>Estudiante 37</t>
  </si>
  <si>
    <t>Estudiante 38</t>
  </si>
  <si>
    <t>Estudiante 39</t>
  </si>
  <si>
    <t>Estudiante 40</t>
  </si>
  <si>
    <t>Estudiante 41</t>
  </si>
  <si>
    <t>Estudiante 42</t>
  </si>
  <si>
    <t>Estudiante 43</t>
  </si>
  <si>
    <t>Estudiante 44</t>
  </si>
  <si>
    <t>Estudiante 45</t>
  </si>
  <si>
    <t>Estudiante 46</t>
  </si>
  <si>
    <t>Estudiante 47</t>
  </si>
  <si>
    <t>Estudiante 48</t>
  </si>
  <si>
    <t>Estudiante 49</t>
  </si>
  <si>
    <t>Estudiante 50</t>
  </si>
  <si>
    <t>HSE</t>
  </si>
  <si>
    <t>Autoconcepto</t>
  </si>
  <si>
    <t>El o la estudiante describe sus características personales (físicas, sociales, emocionales, académicas, etc.)</t>
  </si>
  <si>
    <t>Reconozco cómo soy, lo que pienso, lo que siento y cómo me relaciono con los demás</t>
  </si>
  <si>
    <t>El o la estudiante reconoce sus aspectos por mejorar.</t>
  </si>
  <si>
    <t>Reconozco algunas características en mí que puedo mejorar.</t>
  </si>
  <si>
    <t>Autoestima</t>
  </si>
  <si>
    <t>El o la estudiante tiene una imagen positiva de sí mismo.</t>
  </si>
  <si>
    <t>Me considero una persona valiosa.</t>
  </si>
  <si>
    <t>El o la estudiante se encuentra satisfecho consigo mismo.</t>
  </si>
  <si>
    <t>Me gusta como soy.</t>
  </si>
  <si>
    <t>El o la estudiante puede manifestar las ideas que tiene de sí mismo sin temor, ni vergüenza.</t>
  </si>
  <si>
    <t>Me siento seguro y satisfecho cuando hablo de mí mismo.</t>
  </si>
  <si>
    <t>Conciencia emocional</t>
  </si>
  <si>
    <t>El o la estudiante tiene la capacidad de nombrar y diferenciar sus emociones.</t>
  </si>
  <si>
    <t>Reconozco cuando estoy triste, enojado, avergonzado, preocupado, feliz, etc.</t>
  </si>
  <si>
    <t>El o la estudiante puede explicar las causas y las consecuencias de sus emociones.</t>
  </si>
  <si>
    <t>Me doy cuenta de las cosas y situaciones que me ponen triste, molesto, preocupado, o que me alegran, etc.</t>
  </si>
  <si>
    <t>El o la estudiante comprende cómo sus emociones afectan su comportamiento.</t>
  </si>
  <si>
    <t>Me doy cuenta que mi comportamiento cambia cuando estoy triste, molesto, preocupado, alegre, etc.</t>
  </si>
  <si>
    <t>Autocuidado</t>
  </si>
  <si>
    <t>El o la estudiante reconoce y pone en práctica hábitos que le permiten tener una adecuada salud física.</t>
  </si>
  <si>
    <t>Practico hábitos para tener una buena salud física (ejercicios, alimentación, sueño, etc.)</t>
  </si>
  <si>
    <t>El o la estudiante realiza acciones para promover su bienestar emocional. Identifica situaciones que pueden afectar su salud emocional.</t>
  </si>
  <si>
    <t>Cuido mi salud emocional realizando acciones que me hacen sentir bien (cantar, conversar con amigos, jugar, ayudar a las personas, evitar discusiones, etc.)</t>
  </si>
  <si>
    <t>Me doy cuenta de situaciones que me pueden hacer daño (accidentes, lugares y personas desconocidas, etc.).</t>
  </si>
  <si>
    <t>Regulación emocional</t>
  </si>
  <si>
    <t>El o la estudiante reconoce que sus pensamientos cambian de acuerdo a sus emociones.</t>
  </si>
  <si>
    <t>Me doy cuenta que mis pensamientos cambian o son diferentes cuando estoy triste, preocupado, enojado o alegre.</t>
  </si>
  <si>
    <t>El o la estudiante expresa sus emociones de forma apropiada.</t>
  </si>
  <si>
    <t>Cuando estoy discutiendo con alguien, intento tranquilizarme para no perder el control.</t>
  </si>
  <si>
    <t>El o la estudiante sabe cómo regular sus emociones teniendo en cuenta su autocuidado y el impacto en los demás</t>
  </si>
  <si>
    <t>Cuando estoy molesto/a o triste busco sentirme mejor relajándome o haciendo una actividad que me distraiga.</t>
  </si>
  <si>
    <t>Creatividad</t>
  </si>
  <si>
    <t>El o la estudiante es capaz de producir algo nuevo o generar proyectos novedosos</t>
  </si>
  <si>
    <t>Me gusta hacer o inventar cosas nuevas.</t>
  </si>
  <si>
    <t>El o la estudiante ante un problema piensa en diferentes posibles soluciones.</t>
  </si>
  <si>
    <t>Ante un problema, pienso en varias soluciones.</t>
  </si>
  <si>
    <t>El o la estudiante toma la iniciativa transformar o mejorar algo que ya existe.</t>
  </si>
  <si>
    <t>Puedo transformar y mejorar cosas que veo a mi alrededor.</t>
  </si>
  <si>
    <t>Toma de decisiones responsables</t>
  </si>
  <si>
    <t>El o la estudiante identifica las diferentes opciones antes de tomar decisiones.</t>
  </si>
  <si>
    <t>Me informo bien antes de tomar una decisión.</t>
  </si>
  <si>
    <t>El o la estudiante evalúa los posibles riesgos y consecuencias antes de tomar una decisión.</t>
  </si>
  <si>
    <t>Antes de tomar una decisión, pienso en los riesgos que pudieran existir.</t>
  </si>
  <si>
    <t>Al tomar decisiones, el o la estudiante toma en cuenta su bienestar personal y de su entorno.</t>
  </si>
  <si>
    <t>Cuando tomo decisiones pienso en mí y mi familia.</t>
  </si>
  <si>
    <t>Comunicación asertiva</t>
  </si>
  <si>
    <t>El o la estudiante escucha atentamente a su interlocutor.</t>
  </si>
  <si>
    <t>Cuando alguien me habla, presto atención para comprender lo que me está diciendo.</t>
  </si>
  <si>
    <t>El o la estudiante comunica de forma directa y clara aquellas situaciones que le incomodan, sin agredir a otras personas.</t>
  </si>
  <si>
    <t>Cuando no estoy de acuerdo con algo, digo lo que siento y pienso con respeto, sin lastimar o herir a la otra persona.</t>
  </si>
  <si>
    <t>El o la estudiante expresa de forma coherente su mensaje verbal y gestual</t>
  </si>
  <si>
    <t>Cuando digo lo que pienso, cuido mi tono de voz y los gestos de mi cara.</t>
  </si>
  <si>
    <t>Trabajo en equipo</t>
  </si>
  <si>
    <t>El o la estudiante es capaz de trabajar en equipo para alcanzar un objetivo común.</t>
  </si>
  <si>
    <t>Me gusta trabajar en equipo y apoyarnos entre todos para alcanzar nuestra meta.</t>
  </si>
  <si>
    <t>El o la estudiante considera y valora las diferentes características de sus compañeros, al distribuir tareas.</t>
  </si>
  <si>
    <t>Cuando trabajo en equipo, nos distribuimos las tareas de acuerdo a nuestras habilidades.</t>
  </si>
  <si>
    <t>El o la estudiante cumple con las indicaciones y plazos de las tareas contribuyendo al trabajo en equipo.</t>
  </si>
  <si>
    <t>Cumplo a tiempo con las tareas que me encarga el equipo.</t>
  </si>
  <si>
    <t>Empatía</t>
  </si>
  <si>
    <t>El o la estudiante comprende las emociones de otras personas a través de sus gestos y expresiones verbales.</t>
  </si>
  <si>
    <t>Me doy cuenta de lo que sienten las otras personas por sus palabras y sus gestos.</t>
  </si>
  <si>
    <t>El o la estudiante entiende la situación o necesidades que está viviendo la otra persona y busca como ayudarla.</t>
  </si>
  <si>
    <t>Cuando veo que alguien está triste, preocupado o necesita ayuda, busco como apoyarlo.</t>
  </si>
  <si>
    <t>Resolución de conflictos</t>
  </si>
  <si>
    <t>El estudiante es capaz de reconocer una situación conflictiva</t>
  </si>
  <si>
    <t>Me doy cuenta cuando hay problemas o conflictos entre mis compañeros(as)</t>
  </si>
  <si>
    <t>El o la estudiante participa en una acción para resolver un conflicto</t>
  </si>
  <si>
    <t>Cuando ayudo a resolver un problema o conflicto, busco que todos queden tranquilos o contentos al final.</t>
  </si>
  <si>
    <t>Consciencia social</t>
  </si>
  <si>
    <t>El o la estudiante es sensible ante los temas o problemas de interés de la comunidad formulando preguntas sobre sus causas y consecuencias.</t>
  </si>
  <si>
    <t>Cuando veo un problema que afecta a mi barrio o comunidad, me pongo sensible y averiguo para saber que está pasando.</t>
  </si>
  <si>
    <t>El o la estudiante toma en cuenta distintas perspectivas para buscar el bien común.</t>
  </si>
  <si>
    <t>Escucho y respeto las opiniones que brindan otras personas para solucionar algún problema que afecta a la comunidad.</t>
  </si>
  <si>
    <t>Comportamiento prosocial</t>
  </si>
  <si>
    <t>El o la estudiante es capaz de colaborar y/o ayudar a otros sin que lo soliciten.</t>
  </si>
  <si>
    <t>Participo en actividades que se realizan para beneficiar a mi comunidad y/o ayudar a alguien que lo necesita.</t>
  </si>
  <si>
    <t>El o la estudiante convive reconociendo las diferencias, valorando la diversidad de las personas sin discriminarlas.</t>
  </si>
  <si>
    <t>Reconozco que cada uno de nosotros es diferente y respeto a todas las personas sin discriminarlas.</t>
  </si>
  <si>
    <t>FR</t>
  </si>
  <si>
    <t>Consumo de alcohol y drogas</t>
  </si>
  <si>
    <t>El o la estudiante ha consumido alcohol u otras drogas.</t>
  </si>
  <si>
    <t>He probado alguna bebida con alcohol en reuniones con amigos o familiares.</t>
  </si>
  <si>
    <t>El o la estudiante tiene curiosidad por consumir drogas.</t>
  </si>
  <si>
    <t>A veces tengo curiosidad por conocer que se siente al consumir una droga.</t>
  </si>
  <si>
    <t>El o la estudiante tiene amigos o familiares cercanos que consumen drogas.</t>
  </si>
  <si>
    <t>Algunos de mis amigos o familiares consumen alcohol y otras drogas.</t>
  </si>
  <si>
    <t>Trabajo adolescente</t>
  </si>
  <si>
    <t>El o la estudiante se siente obligado a trabajar para apoyar a su familia en la compra de alimentos y/u otros gastos.</t>
  </si>
  <si>
    <t>Siento la necesidad de trabajar para ayudar a mi familia en la compra de alimentos y/ otras necesidades.</t>
  </si>
  <si>
    <t>El o la estudiante suele estar cansado/a y no cumple con sus otras responsabilidades escolares porque trabaja.</t>
  </si>
  <si>
    <t>Me cuesta cumplir con mis tareas escolares porque vengo cansado/a de trabajar.</t>
  </si>
  <si>
    <t>El o la adolescente descuida sus estudios porque pasa demasiado tiempo encargándose de las labores de su hogar.</t>
  </si>
  <si>
    <t>A veces no voy a estudiar porque tengo muchas cosas que hacer en mi casa (cocinar, cuidar a mis hermanos, ayudar en la chacra o en la tienda, etc.)</t>
  </si>
  <si>
    <t>Ausentismo y deserción Escolar</t>
  </si>
  <si>
    <t>El o la estudiante falta al menos una vez a la semana a la escuela, sin justificación.</t>
  </si>
  <si>
    <t>Falto a la escuela por lo menos una vez a la semana.</t>
  </si>
  <si>
    <t>El o la estudiante no se encuentra motivado para seguir estudiando.</t>
  </si>
  <si>
    <t>No me siento motivado a seguir estudiando, he pensado dejar la escuela.</t>
  </si>
  <si>
    <t>Desinformación sobre educación sexual reproductiva</t>
  </si>
  <si>
    <t>El o la estudiante conoce sobre educación sexual.</t>
  </si>
  <si>
    <t>No he recibido información sobre educación sexual en mi escuela, ni en mi familia.</t>
  </si>
  <si>
    <t>El o la estudiante reconoce los cambios que está experimentando en su cuerpo.</t>
  </si>
  <si>
    <t>Tengo dudas sobre los cambios en mi cuerpo y no sé a dónde consultar.</t>
  </si>
  <si>
    <t>El o la estudiante sabe cómo prevenir riesgos en relación a su salud sexual.</t>
  </si>
  <si>
    <t>No sé cómo cuidarme ante peligros que puedan afectar mi sexualidad (acoso, sexting, infecciones, trata, etc.).</t>
  </si>
  <si>
    <t>Violencia familiar</t>
  </si>
  <si>
    <t>Al menos uno de los padres o cuidador(a) ejerce violencia física al estudiante.</t>
  </si>
  <si>
    <t>Cuando me equivoco o no cumplo mis obligaciones, me castigan</t>
  </si>
  <si>
    <t>Al menos uno de los padres o cuidador(a) maltrata emocionalmente al estudiante.</t>
  </si>
  <si>
    <t>Alguien de mi familia me hace sentir mal con sus palabras. (por ejemplo: insultos, gritos, malos tratos, etc.).</t>
  </si>
  <si>
    <t>Al menos uno de los padres o cuidador(a) no asume su responsabilidad con el estudiante.</t>
  </si>
  <si>
    <t>Uno de mis padres se ausenta mucho tiempo y no se preocupa por mí.</t>
  </si>
  <si>
    <t>Los padres o cuidadores del estudiante se pelean entre sí delante de sus hijos.</t>
  </si>
  <si>
    <t>Cuando hay problemas, mis padres discuten y se gritan entre ellos.</t>
  </si>
  <si>
    <t>Limitada expectativa sobre la educación</t>
  </si>
  <si>
    <t>El o la estudiante reconoce los beneficios de la educación en su vida.</t>
  </si>
  <si>
    <t>Siento que lo que aprendo en la escuela no me servirá para mi futuro.</t>
  </si>
  <si>
    <t>El o la estudiante considera que los docentes aportan y le motivan a su aprendizaje.</t>
  </si>
  <si>
    <t>No me siento motivado por mis maestras/os</t>
  </si>
  <si>
    <t>El o la estudiante siente que sus padres confían en su capacidad para aprender.</t>
  </si>
  <si>
    <t>Mi familia no cree que la educación sea importante</t>
  </si>
  <si>
    <t>Percepción sobre Estereotipos de género</t>
  </si>
  <si>
    <t>El o la estudiante cree que los hombres tienen superioridad física e intelectual sobre las mujeres.</t>
  </si>
  <si>
    <t>Pienso que las mujeres son débiles y los hombres fuertes y rudos.</t>
  </si>
  <si>
    <t>El o la estudiante considera que hombres y mujeres deben optar carreras o profesiones de acuerdo a su sexo.</t>
  </si>
  <si>
    <t>Considero que los hombres son más hábiles para las carreras de ciencias que las mujeres.</t>
  </si>
  <si>
    <t>El o la estudiante cree que hombres y mujeres cumplen diversos roles en el hogar y la sociedad</t>
  </si>
  <si>
    <t>Pienso que las mujeres son las indicadas para las tareas de la casa y el cuidado de los hijos.</t>
  </si>
  <si>
    <t>El o la estudiante cree que los hombres no sienten las mismas emociones que las mujeres.</t>
  </si>
  <si>
    <t>Pienso que los hombres no deben llorar, ni expresar sus sentimientos en público.</t>
  </si>
  <si>
    <t>Violencia Escolar</t>
  </si>
  <si>
    <t>El o la estudiante siente que sus compañeros se burlan de él o ella.</t>
  </si>
  <si>
    <t>En mi colegio, algunos compañeros(as) se burlan de mí, me fastidian.</t>
  </si>
  <si>
    <t>El o la estudiante siente temor de asistir al colegio por recibir malos tratos de sus compañeros o profesores.</t>
  </si>
  <si>
    <t>Tengo miedo de ir al colegio porque mis compañeros(as) me tratan mal (me empujan, me quitan mis cosas, me golpean, etc.).</t>
  </si>
  <si>
    <t>El o la estudiante se siente acosado sexualmente por un compañero o adulto del colegio.</t>
  </si>
  <si>
    <t>Me he dado cuenta que en mi colegio, alguien me mira de forma extraña que me incomoda.</t>
  </si>
  <si>
    <t>El o la estudiante manifiesta agresividad verbal y/o física hacia otras personas</t>
  </si>
  <si>
    <t>Me gusta poner apodos a mis compañeros para molestarlos.</t>
  </si>
  <si>
    <t>Limitados recursos económicos</t>
  </si>
  <si>
    <t>El o la estudiante no tiene acceso a servicios de salud.</t>
  </si>
  <si>
    <t>Cuando tengo un problema de salud no puedo asistir a un servicio de salud.</t>
  </si>
  <si>
    <t>El o la estudiante no tiene acceso a una alimentación adecuada.</t>
  </si>
  <si>
    <t>Los alimentos que tenemos en casa no alcanzan para todos.</t>
  </si>
  <si>
    <t>La vivienda del o la estudiante no cuenta con alguno de los servicios básicos: luz, agua potable</t>
  </si>
  <si>
    <t>En mi casa nos falta algunos servicios como luz, agua o desagüe.</t>
  </si>
  <si>
    <t>La familia del o la estudiante tiene ingresos económicos limitados.</t>
  </si>
  <si>
    <t>Mi familia no me ha podido comprar mis útiles y uniforme para el colegio.</t>
  </si>
  <si>
    <t>Entorno de riesgo</t>
  </si>
  <si>
    <t>El o la estudiante tiene amistad con personas que infringen la ley.</t>
  </si>
  <si>
    <t>Algunos amigos cercanos han cometido actos en contra de la ley (Ej. Robar, vender droga, actos de violencia, etc.)</t>
  </si>
  <si>
    <t>El o la estudiante frecuenta lugares peligrosos. .</t>
  </si>
  <si>
    <t>Considero que mi barrio o comunidad es una zona peligrosa</t>
  </si>
  <si>
    <t>Indicadores</t>
  </si>
  <si>
    <t>Puntaje Promedio del aula, por indicador</t>
  </si>
  <si>
    <t>En Blanco</t>
  </si>
  <si>
    <t>En inicio</t>
  </si>
  <si>
    <t>En Proceso</t>
  </si>
  <si>
    <t>Satisfactorio</t>
  </si>
  <si>
    <t>TOTAL</t>
  </si>
  <si>
    <t>Resultado Promedio del aula</t>
  </si>
  <si>
    <t>Conciencia Emocional</t>
  </si>
  <si>
    <t>Regulación Emocional</t>
  </si>
  <si>
    <t>Comunicación Asertiva</t>
  </si>
  <si>
    <t>Trabajo en Equipo</t>
  </si>
  <si>
    <t>Resolución de Conflictos</t>
  </si>
  <si>
    <t>Conciencia Social</t>
  </si>
  <si>
    <t>Comportamiento Prosocial</t>
  </si>
  <si>
    <t>Promedio Escala</t>
  </si>
  <si>
    <t>Alto Riesgo</t>
  </si>
  <si>
    <t>Riesgo Moderado</t>
  </si>
  <si>
    <t>Bajo Riesgo</t>
  </si>
  <si>
    <t>Escala HSE</t>
  </si>
  <si>
    <t>Escala FR</t>
  </si>
  <si>
    <t>Resultado General del Aula</t>
  </si>
  <si>
    <t>Estudiantes</t>
  </si>
  <si>
    <t>Promedio Puntaje</t>
  </si>
  <si>
    <t>HABILIDADES SOCIOEMOCIONALES</t>
  </si>
  <si>
    <t>Color</t>
  </si>
  <si>
    <t>Escala - Estado</t>
  </si>
  <si>
    <t>Interpretación</t>
  </si>
  <si>
    <r>
      <rPr>
        <b/>
        <sz val="10"/>
        <color indexed="8"/>
        <rFont val="Century Gothic"/>
        <family val="2"/>
      </rPr>
      <t>“EN INICIO”</t>
    </r>
    <r>
      <rPr>
        <sz val="10"/>
        <color indexed="8"/>
        <rFont val="Century Gothic"/>
        <family val="2"/>
      </rPr>
      <t xml:space="preserve">
[0 - 1]</t>
    </r>
  </si>
  <si>
    <t>La o el estudiante presenta mayores dificultades en el desarrollo de sus HSE.</t>
  </si>
  <si>
    <r>
      <rPr>
        <b/>
        <sz val="10"/>
        <color indexed="8"/>
        <rFont val="Century Gothic"/>
        <family val="2"/>
      </rPr>
      <t>“EN PROCESO”</t>
    </r>
    <r>
      <rPr>
        <sz val="10"/>
        <color indexed="8"/>
        <rFont val="Century Gothic"/>
        <family val="2"/>
      </rPr>
      <t xml:space="preserve">
[1.1 - 2.9]</t>
    </r>
  </si>
  <si>
    <t>La o el estudiante presenta ligeras dificultades en el desarrollo de sus HSE.</t>
  </si>
  <si>
    <r>
      <rPr>
        <b/>
        <sz val="10"/>
        <color indexed="8"/>
        <rFont val="Century Gothic"/>
        <family val="2"/>
      </rPr>
      <t>“SATISFACTORIO”</t>
    </r>
    <r>
      <rPr>
        <sz val="10"/>
        <color indexed="8"/>
        <rFont val="Century Gothic"/>
        <family val="2"/>
      </rPr>
      <t xml:space="preserve">
[3 - 4]</t>
    </r>
  </si>
  <si>
    <t>La o el estudiante no presenta dificultades en el desarrollo de sus HSE.</t>
  </si>
  <si>
    <t>FACTORES DE RIESGO</t>
  </si>
  <si>
    <r>
      <rPr>
        <b/>
        <sz val="10"/>
        <color indexed="8"/>
        <rFont val="Century Gothic"/>
        <family val="2"/>
      </rPr>
      <t>“ALTO RIESGO”</t>
    </r>
    <r>
      <rPr>
        <sz val="10"/>
        <color indexed="8"/>
        <rFont val="Century Gothic"/>
        <family val="2"/>
      </rPr>
      <t xml:space="preserve">
[3 - 4]</t>
    </r>
  </si>
  <si>
    <t>La o el estudiante requiere mayor acompañamiento  y contrastar la información con otras fuentes para prevenir conductas y/o situaciones de riesgo.</t>
  </si>
  <si>
    <r>
      <rPr>
        <b/>
        <sz val="10"/>
        <color indexed="8"/>
        <rFont val="Century Gothic"/>
        <family val="2"/>
      </rPr>
      <t>“RIESGO MODERADO”</t>
    </r>
    <r>
      <rPr>
        <sz val="10"/>
        <color indexed="8"/>
        <rFont val="Century Gothic"/>
        <family val="2"/>
      </rPr>
      <t xml:space="preserve">
[1.1- 2.9]</t>
    </r>
  </si>
  <si>
    <t>La o el estudiante requiere acciones de acompañamiento para prevenir conductas y/o situaciones de riesgo.</t>
  </si>
  <si>
    <r>
      <rPr>
        <b/>
        <sz val="10"/>
        <color indexed="8"/>
        <rFont val="Century Gothic"/>
        <family val="2"/>
      </rPr>
      <t>“BAJO RIESGO”</t>
    </r>
    <r>
      <rPr>
        <sz val="10"/>
        <color indexed="8"/>
        <rFont val="Century Gothic"/>
        <family val="2"/>
      </rPr>
      <t xml:space="preserve">
[0 - 1]</t>
    </r>
  </si>
  <si>
    <t>La o el estudiante cuenta con factores protectores.</t>
  </si>
  <si>
    <t>En Inicio</t>
  </si>
  <si>
    <t>I.E. N° 1218 San Luis Maria De Montfort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</si>
</sst>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scheme val="minor"/>
    </font>
    <font>
      <sz val="11"/>
      <name val="Calibri"/>
      <family val="2"/>
    </font>
    <font>
      <sz val="10"/>
      <color indexed="8"/>
      <name val="Century Gothic"/>
      <family val="2"/>
    </font>
    <font>
      <b/>
      <sz val="10"/>
      <color indexed="8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1"/>
      <color theme="0"/>
      <name val="Calibri"/>
      <family val="2"/>
    </font>
    <font>
      <sz val="8"/>
      <color theme="1"/>
      <name val="Century Gothic"/>
      <family val="2"/>
    </font>
    <font>
      <sz val="8"/>
      <color theme="0"/>
      <name val="Century Gothic"/>
      <family val="2"/>
    </font>
    <font>
      <b/>
      <sz val="9"/>
      <color theme="0"/>
      <name val="Century Gothic"/>
      <family val="2"/>
    </font>
    <font>
      <sz val="9"/>
      <color theme="1"/>
      <name val="Century Gothic"/>
      <family val="2"/>
    </font>
    <font>
      <sz val="8"/>
      <color rgb="FF0070C0"/>
      <name val="Century Gothic"/>
      <family val="2"/>
    </font>
    <font>
      <sz val="11"/>
      <color theme="1"/>
      <name val="Calibri"/>
      <family val="2"/>
    </font>
    <font>
      <b/>
      <sz val="8"/>
      <color theme="0"/>
      <name val="Century Gothic"/>
      <family val="2"/>
    </font>
    <font>
      <b/>
      <sz val="10"/>
      <color rgb="FF000000"/>
      <name val="Arial"/>
      <family val="2"/>
    </font>
    <font>
      <b/>
      <sz val="10"/>
      <color rgb="FFFFFFFF"/>
      <name val="Century Gothic"/>
      <family val="2"/>
    </font>
    <font>
      <b/>
      <sz val="8"/>
      <color theme="1"/>
      <name val="Century Gothic"/>
      <family val="2"/>
    </font>
    <font>
      <b/>
      <sz val="10"/>
      <color theme="0"/>
      <name val="Arial"/>
      <family val="2"/>
    </font>
    <font>
      <b/>
      <sz val="8"/>
      <color rgb="FFFFFFFF"/>
      <name val="Century Gothic"/>
      <family val="2"/>
    </font>
    <font>
      <b/>
      <sz val="8"/>
      <color rgb="FF000000"/>
      <name val="Century Gothic"/>
      <family val="2"/>
    </font>
    <font>
      <b/>
      <sz val="10"/>
      <color theme="0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b/>
      <sz val="12"/>
      <color theme="0"/>
      <name val="Century Gothic"/>
      <family val="2"/>
    </font>
    <font>
      <b/>
      <sz val="11"/>
      <color theme="0"/>
      <name val="Century Gothic"/>
      <family val="2"/>
    </font>
    <font>
      <sz val="1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B6D7A8"/>
        <bgColor rgb="FFB6D7A8"/>
      </patternFill>
    </fill>
    <fill>
      <patternFill patternType="solid">
        <fgColor rgb="FF70AD47"/>
        <bgColor rgb="FF70AD47"/>
      </patternFill>
    </fill>
    <fill>
      <patternFill patternType="solid">
        <fgColor rgb="FF548135"/>
        <bgColor rgb="FF548135"/>
      </patternFill>
    </fill>
    <fill>
      <patternFill patternType="solid">
        <fgColor rgb="FF00B050"/>
        <bgColor rgb="FF00B050"/>
      </patternFill>
    </fill>
  </fills>
  <borders count="28">
    <border>
      <left/>
      <right/>
      <top/>
      <bottom/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A5A5A5"/>
      </left>
      <right style="hair">
        <color rgb="FFA5A5A5"/>
      </right>
      <top style="hair">
        <color rgb="FFA5A5A5"/>
      </top>
      <bottom style="hair">
        <color rgb="FFA5A5A5"/>
      </bottom>
      <diagonal/>
    </border>
    <border>
      <left style="hair">
        <color rgb="FFD8D8D8"/>
      </left>
      <right style="hair">
        <color rgb="FFD8D8D8"/>
      </right>
      <top style="hair">
        <color rgb="FFD8D8D8"/>
      </top>
      <bottom style="hair">
        <color rgb="FFD8D8D8"/>
      </bottom>
      <diagonal/>
    </border>
    <border>
      <left style="hair">
        <color rgb="FFD8D8D8"/>
      </left>
      <right style="hair">
        <color rgb="FFD8D8D8"/>
      </right>
      <top style="hair">
        <color rgb="FFD8D8D8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double">
        <color rgb="FFBFBFBF"/>
      </left>
      <right style="hair">
        <color rgb="FFBFBFBF"/>
      </right>
      <top style="double">
        <color rgb="FFBFBFBF"/>
      </top>
      <bottom style="double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D8D8D8"/>
      </left>
      <right style="hair">
        <color rgb="FFD8D8D8"/>
      </right>
      <top/>
      <bottom/>
      <diagonal/>
    </border>
    <border>
      <left style="double">
        <color rgb="FFBFBFBF"/>
      </left>
      <right style="hair">
        <color rgb="FFBFBFBF"/>
      </right>
      <top style="double">
        <color rgb="FFBFBFBF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theme="0"/>
      </left>
      <right/>
      <top style="hair">
        <color rgb="FF000000"/>
      </top>
      <bottom style="hair">
        <color rgb="FF000000"/>
      </bottom>
      <diagonal/>
    </border>
    <border>
      <left style="hair">
        <color theme="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double">
        <color rgb="FFBFBFBF"/>
      </left>
      <right/>
      <top style="double">
        <color rgb="FFBFBFBF"/>
      </top>
      <bottom style="double">
        <color rgb="FFBFBFBF"/>
      </bottom>
      <diagonal/>
    </border>
    <border>
      <left/>
      <right/>
      <top style="double">
        <color rgb="FFBFBFBF"/>
      </top>
      <bottom style="double">
        <color rgb="FFBFBFBF"/>
      </bottom>
      <diagonal/>
    </border>
    <border>
      <left/>
      <right style="hair">
        <color rgb="FFBFBFBF"/>
      </right>
      <top style="double">
        <color rgb="FFBFBFBF"/>
      </top>
      <bottom style="double">
        <color rgb="FFBFBFBF"/>
      </bottom>
      <diagonal/>
    </border>
    <border>
      <left style="hair">
        <color rgb="FFBFBFBF"/>
      </left>
      <right/>
      <top style="hair">
        <color rgb="FFBFBFBF"/>
      </top>
      <bottom style="hair">
        <color rgb="FFBFBFBF"/>
      </bottom>
      <diagonal/>
    </border>
    <border>
      <left/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7" fillId="6" borderId="2" xfId="0" applyFont="1" applyFill="1" applyBorder="1" applyAlignment="1">
      <alignment horizontal="left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7" fillId="7" borderId="2" xfId="0" applyFont="1" applyFill="1" applyBorder="1" applyAlignment="1">
      <alignment horizontal="left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2" borderId="7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" fontId="7" fillId="0" borderId="8" xfId="0" applyNumberFormat="1" applyFont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5" fillId="9" borderId="2" xfId="0" applyFont="1" applyFill="1" applyBorder="1" applyAlignment="1">
      <alignment horizontal="center" vertical="center" wrapText="1"/>
    </xf>
    <xf numFmtId="0" fontId="15" fillId="10" borderId="2" xfId="0" applyFont="1" applyFill="1" applyBorder="1" applyAlignment="1">
      <alignment horizontal="center" vertical="center" wrapText="1"/>
    </xf>
    <xf numFmtId="1" fontId="7" fillId="0" borderId="8" xfId="0" applyNumberFormat="1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12" fillId="0" borderId="0" xfId="0" applyFont="1" applyAlignment="1">
      <alignment horizontal="center"/>
    </xf>
    <xf numFmtId="0" fontId="7" fillId="7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11" borderId="2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1" fontId="7" fillId="0" borderId="13" xfId="0" applyNumberFormat="1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 wrapText="1"/>
    </xf>
    <xf numFmtId="0" fontId="18" fillId="9" borderId="2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9" fillId="11" borderId="11" xfId="0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7" fillId="0" borderId="9" xfId="0" applyFont="1" applyBorder="1"/>
    <xf numFmtId="0" fontId="20" fillId="2" borderId="15" xfId="0" applyFont="1" applyFill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5" fillId="11" borderId="2" xfId="0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22" fillId="11" borderId="3" xfId="0" applyFont="1" applyFill="1" applyBorder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20" fillId="2" borderId="9" xfId="0" applyFont="1" applyFill="1" applyBorder="1" applyAlignment="1">
      <alignment horizontal="center" vertical="center" wrapText="1"/>
    </xf>
    <xf numFmtId="0" fontId="23" fillId="2" borderId="9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/>
    </xf>
    <xf numFmtId="0" fontId="1" fillId="0" borderId="5" xfId="0" applyFont="1" applyBorder="1"/>
    <xf numFmtId="0" fontId="7" fillId="0" borderId="0" xfId="0" applyFont="1" applyAlignment="1">
      <alignment horizontal="center" vertical="center"/>
    </xf>
    <xf numFmtId="0" fontId="0" fillId="0" borderId="0" xfId="0"/>
    <xf numFmtId="0" fontId="7" fillId="0" borderId="17" xfId="0" applyFont="1" applyBorder="1" applyAlignment="1">
      <alignment horizontal="center" vertical="center"/>
    </xf>
    <xf numFmtId="0" fontId="1" fillId="0" borderId="17" xfId="0" applyFont="1" applyBorder="1"/>
    <xf numFmtId="0" fontId="7" fillId="7" borderId="7" xfId="0" applyFont="1" applyFill="1" applyBorder="1" applyAlignment="1">
      <alignment horizontal="center" vertical="center"/>
    </xf>
    <xf numFmtId="0" fontId="1" fillId="0" borderId="18" xfId="0" applyFont="1" applyBorder="1"/>
    <xf numFmtId="0" fontId="1" fillId="0" borderId="11" xfId="0" applyFont="1" applyBorder="1"/>
    <xf numFmtId="0" fontId="7" fillId="7" borderId="7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left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20" fillId="2" borderId="16" xfId="0" applyFont="1" applyFill="1" applyBorder="1" applyAlignment="1">
      <alignment horizontal="center" vertical="center"/>
    </xf>
    <xf numFmtId="0" fontId="1" fillId="0" borderId="19" xfId="0" applyFont="1" applyBorder="1"/>
    <xf numFmtId="0" fontId="20" fillId="2" borderId="4" xfId="0" applyFont="1" applyFill="1" applyBorder="1" applyAlignment="1">
      <alignment horizontal="center" vertical="center"/>
    </xf>
    <xf numFmtId="0" fontId="1" fillId="0" borderId="4" xfId="0" applyFont="1" applyBorder="1"/>
    <xf numFmtId="0" fontId="13" fillId="2" borderId="18" xfId="0" applyFont="1" applyFill="1" applyBorder="1" applyAlignment="1">
      <alignment horizontal="center" vertical="center"/>
    </xf>
    <xf numFmtId="0" fontId="24" fillId="2" borderId="16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left" vertical="center" wrapText="1"/>
    </xf>
    <xf numFmtId="0" fontId="20" fillId="2" borderId="20" xfId="0" applyFont="1" applyFill="1" applyBorder="1" applyAlignment="1">
      <alignment horizontal="center" vertical="center" wrapText="1"/>
    </xf>
    <xf numFmtId="0" fontId="25" fillId="0" borderId="5" xfId="0" applyFont="1" applyBorder="1"/>
    <xf numFmtId="0" fontId="7" fillId="7" borderId="16" xfId="0" applyFont="1" applyFill="1" applyBorder="1" applyAlignment="1">
      <alignment horizontal="left" vertical="center" wrapText="1"/>
    </xf>
    <xf numFmtId="0" fontId="20" fillId="2" borderId="21" xfId="0" applyFont="1" applyFill="1" applyBorder="1" applyAlignment="1">
      <alignment horizontal="center" vertical="center" wrapText="1"/>
    </xf>
    <xf numFmtId="0" fontId="25" fillId="0" borderId="22" xfId="0" applyFont="1" applyBorder="1"/>
    <xf numFmtId="0" fontId="20" fillId="2" borderId="0" xfId="0" applyFont="1" applyFill="1" applyAlignment="1">
      <alignment horizontal="center" vertical="center" wrapText="1"/>
    </xf>
    <xf numFmtId="0" fontId="1" fillId="0" borderId="0" xfId="0" applyFont="1"/>
    <xf numFmtId="0" fontId="23" fillId="2" borderId="23" xfId="0" applyFont="1" applyFill="1" applyBorder="1" applyAlignment="1">
      <alignment horizontal="center" vertical="center" wrapText="1"/>
    </xf>
    <xf numFmtId="0" fontId="1" fillId="0" borderId="24" xfId="0" applyFont="1" applyBorder="1"/>
    <xf numFmtId="0" fontId="1" fillId="0" borderId="25" xfId="0" applyFont="1" applyBorder="1"/>
    <xf numFmtId="0" fontId="20" fillId="2" borderId="26" xfId="0" applyFont="1" applyFill="1" applyBorder="1" applyAlignment="1">
      <alignment horizontal="center" vertical="center" wrapText="1"/>
    </xf>
    <xf numFmtId="0" fontId="1" fillId="0" borderId="27" xfId="0" applyFont="1" applyBorder="1"/>
  </cellXfs>
  <cellStyles count="1">
    <cellStyle name="Normal" xfId="0" builtinId="0"/>
  </cellStyles>
  <dxfs count="77"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b/>
        <color theme="0"/>
      </font>
      <fill>
        <patternFill patternType="solid">
          <fgColor rgb="FFC5E0B3"/>
          <bgColor rgb="FFC5E0B3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b/>
        <color theme="0"/>
      </font>
      <fill>
        <patternFill patternType="solid">
          <fgColor rgb="FFC5E0B3"/>
          <bgColor rgb="FFC5E0B3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b/>
        <color theme="0"/>
      </font>
      <fill>
        <patternFill patternType="solid">
          <fgColor rgb="FFC5E0B3"/>
          <bgColor rgb="FFC5E0B3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b/>
        <color theme="0"/>
      </font>
      <fill>
        <patternFill patternType="solid">
          <fgColor rgb="FFC5E0B3"/>
          <bgColor rgb="FFC5E0B3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b/>
        <color theme="0"/>
      </font>
      <fill>
        <patternFill patternType="solid">
          <fgColor rgb="FFC5E0B3"/>
          <bgColor rgb="FFC5E0B3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b/>
        <color theme="0"/>
      </font>
      <fill>
        <patternFill patternType="solid">
          <fgColor rgb="FFC5E0B3"/>
          <bgColor rgb="FFC5E0B3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1"/>
      </font>
      <fill>
        <patternFill patternType="solid">
          <fgColor rgb="FFFFFF00"/>
          <bgColor rgb="FFFFFF00"/>
        </patternFill>
      </fill>
    </dxf>
    <dxf>
      <font>
        <b/>
        <color theme="0"/>
      </font>
      <fill>
        <patternFill patternType="solid">
          <fgColor rgb="FFFF0000"/>
          <bgColor rgb="FFFF0000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b/>
        <color theme="0"/>
      </font>
      <fill>
        <patternFill patternType="solid">
          <fgColor rgb="FFC5E0B3"/>
          <bgColor rgb="FFC5E0B3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b/>
        <color theme="0"/>
      </font>
      <fill>
        <patternFill patternType="solid">
          <fgColor rgb="FFC5E0B3"/>
          <bgColor rgb="FFC5E0B3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C5E0B3"/>
          <bgColor rgb="FFC5E0B3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b/>
        <color theme="0"/>
      </font>
      <fill>
        <patternFill patternType="solid">
          <fgColor rgb="FFC5E0B3"/>
          <bgColor rgb="FFC5E0B3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b/>
        <color theme="0"/>
      </font>
      <fill>
        <patternFill patternType="solid">
          <fgColor rgb="FFC5E0B3"/>
          <bgColor rgb="FFC5E0B3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92D050"/>
          <bgColor rgb="FF92D050"/>
        </patternFill>
      </fill>
    </dxf>
    <dxf>
      <font>
        <b/>
        <color theme="0"/>
      </font>
      <fill>
        <patternFill patternType="solid">
          <fgColor rgb="FFC5E0B3"/>
          <bgColor rgb="FFC5E0B3"/>
        </patternFill>
      </fill>
    </dxf>
    <dxf>
      <font>
        <b/>
        <color theme="0"/>
      </font>
      <fill>
        <patternFill patternType="solid">
          <fgColor rgb="FF385623"/>
          <bgColor rgb="FF385623"/>
        </patternFill>
      </fill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</font>
      <fill>
        <patternFill patternType="solid">
          <fgColor rgb="FFA8D08D"/>
          <bgColor rgb="FFA8D08D"/>
        </patternFill>
      </fill>
    </dxf>
    <dxf>
      <font>
        <b/>
        <color theme="0"/>
      </font>
      <fill>
        <patternFill patternType="solid">
          <fgColor rgb="FFF45661"/>
          <bgColor rgb="FFF45661"/>
        </patternFill>
      </fill>
    </dxf>
    <dxf>
      <font>
        <b/>
        <color theme="0"/>
      </font>
      <fill>
        <patternFill patternType="solid">
          <fgColor rgb="FF7030A0"/>
          <bgColor rgb="FF7030A0"/>
        </patternFill>
      </fill>
    </dxf>
    <dxf>
      <font>
        <b/>
        <color theme="0"/>
      </font>
      <fill>
        <patternFill patternType="solid">
          <fgColor rgb="FF7030A0"/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Resumen de Escala HSE'!A1"/><Relationship Id="rId7" Type="http://schemas.openxmlformats.org/officeDocument/2006/relationships/hyperlink" Target="#'BASE DE RESPUESTAS'!A1"/><Relationship Id="rId2" Type="http://schemas.openxmlformats.org/officeDocument/2006/relationships/hyperlink" Target="#'Resumen de indicadores FR'!A1"/><Relationship Id="rId1" Type="http://schemas.openxmlformats.org/officeDocument/2006/relationships/hyperlink" Target="#'Resumen de indicadores HSE'!A1"/><Relationship Id="rId6" Type="http://schemas.openxmlformats.org/officeDocument/2006/relationships/hyperlink" Target="#LEYENDA!A1"/><Relationship Id="rId5" Type="http://schemas.openxmlformats.org/officeDocument/2006/relationships/hyperlink" Target="#'Resumen de Resultados'!A1"/><Relationship Id="rId4" Type="http://schemas.openxmlformats.org/officeDocument/2006/relationships/hyperlink" Target="#'Resumen de Escala FR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&#205;ndice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&#205;ndice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hyperlink" Target="#&#205;ndice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323850</xdr:colOff>
      <xdr:row>5</xdr:row>
      <xdr:rowOff>95250</xdr:rowOff>
    </xdr:from>
    <xdr:ext cx="1285875" cy="695325"/>
    <xdr:sp macro="" textlink="">
      <xdr:nvSpPr>
        <xdr:cNvPr id="3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78D94F1-E301-C333-5F84-B3A0A9FE2F36}"/>
            </a:ext>
          </a:extLst>
        </xdr:cNvPr>
        <xdr:cNvSpPr txBox="1"/>
      </xdr:nvSpPr>
      <xdr:spPr>
        <a:xfrm>
          <a:off x="4707825" y="3437100"/>
          <a:ext cx="1276350" cy="685800"/>
        </a:xfrm>
        <a:prstGeom prst="rect">
          <a:avLst/>
        </a:prstGeom>
        <a:solidFill>
          <a:srgbClr val="7030A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Resumen Indicadores HSE</a:t>
          </a:r>
          <a:endParaRPr sz="1400"/>
        </a:p>
      </xdr:txBody>
    </xdr:sp>
    <xdr:clientData fLocksWithSheet="0"/>
  </xdr:oneCellAnchor>
  <xdr:oneCellAnchor>
    <xdr:from>
      <xdr:col>7</xdr:col>
      <xdr:colOff>619125</xdr:colOff>
      <xdr:row>5</xdr:row>
      <xdr:rowOff>95250</xdr:rowOff>
    </xdr:from>
    <xdr:ext cx="1295400" cy="695325"/>
    <xdr:sp macro="" textlink="">
      <xdr:nvSpPr>
        <xdr:cNvPr id="4" name="Shap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028738-F94B-261F-4965-989A08942AF9}"/>
            </a:ext>
          </a:extLst>
        </xdr:cNvPr>
        <xdr:cNvSpPr txBox="1"/>
      </xdr:nvSpPr>
      <xdr:spPr>
        <a:xfrm>
          <a:off x="4703063" y="3437100"/>
          <a:ext cx="1285875" cy="685800"/>
        </a:xfrm>
        <a:prstGeom prst="rect">
          <a:avLst/>
        </a:prstGeom>
        <a:solidFill>
          <a:srgbClr val="7030A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Resumen Indicadores FR</a:t>
          </a:r>
          <a:endParaRPr sz="1400"/>
        </a:p>
      </xdr:txBody>
    </xdr:sp>
    <xdr:clientData fLocksWithSheet="0"/>
  </xdr:oneCellAnchor>
  <xdr:oneCellAnchor>
    <xdr:from>
      <xdr:col>4</xdr:col>
      <xdr:colOff>333375</xdr:colOff>
      <xdr:row>8</xdr:row>
      <xdr:rowOff>114300</xdr:rowOff>
    </xdr:from>
    <xdr:ext cx="1276350" cy="714375"/>
    <xdr:sp macro="" textlink="">
      <xdr:nvSpPr>
        <xdr:cNvPr id="5" name="Shap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F676ACD-B42F-1C7F-C44F-4A22DAA3D5FC}"/>
            </a:ext>
          </a:extLst>
        </xdr:cNvPr>
        <xdr:cNvSpPr txBox="1"/>
      </xdr:nvSpPr>
      <xdr:spPr>
        <a:xfrm>
          <a:off x="4712588" y="3422813"/>
          <a:ext cx="1266825" cy="714375"/>
        </a:xfrm>
        <a:prstGeom prst="rect">
          <a:avLst/>
        </a:prstGeom>
        <a:solidFill>
          <a:srgbClr val="7030A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Resumen Escala HSE</a:t>
          </a:r>
          <a:endParaRPr sz="1400"/>
        </a:p>
      </xdr:txBody>
    </xdr:sp>
    <xdr:clientData fLocksWithSheet="0"/>
  </xdr:oneCellAnchor>
  <xdr:oneCellAnchor>
    <xdr:from>
      <xdr:col>7</xdr:col>
      <xdr:colOff>628650</xdr:colOff>
      <xdr:row>8</xdr:row>
      <xdr:rowOff>114300</xdr:rowOff>
    </xdr:from>
    <xdr:ext cx="1266825" cy="714375"/>
    <xdr:sp macro="" textlink="">
      <xdr:nvSpPr>
        <xdr:cNvPr id="6" name="Shap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A14A71B-8FA9-1CC9-C9C2-C4676F132CF7}"/>
            </a:ext>
          </a:extLst>
        </xdr:cNvPr>
        <xdr:cNvSpPr txBox="1"/>
      </xdr:nvSpPr>
      <xdr:spPr>
        <a:xfrm>
          <a:off x="4717350" y="3427575"/>
          <a:ext cx="1257300" cy="704850"/>
        </a:xfrm>
        <a:prstGeom prst="rect">
          <a:avLst/>
        </a:prstGeom>
        <a:solidFill>
          <a:srgbClr val="7030A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Resumen Escala FR</a:t>
          </a:r>
          <a:endParaRPr sz="1400"/>
        </a:p>
      </xdr:txBody>
    </xdr:sp>
    <xdr:clientData fLocksWithSheet="0"/>
  </xdr:oneCellAnchor>
  <xdr:oneCellAnchor>
    <xdr:from>
      <xdr:col>6</xdr:col>
      <xdr:colOff>104775</xdr:colOff>
      <xdr:row>12</xdr:row>
      <xdr:rowOff>47625</xdr:rowOff>
    </xdr:from>
    <xdr:ext cx="1323975" cy="771525"/>
    <xdr:sp macro="" textlink="">
      <xdr:nvSpPr>
        <xdr:cNvPr id="7" name="Shape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E5DB414-BDC4-67F3-48BB-284146FB1045}"/>
            </a:ext>
          </a:extLst>
        </xdr:cNvPr>
        <xdr:cNvSpPr txBox="1"/>
      </xdr:nvSpPr>
      <xdr:spPr>
        <a:xfrm>
          <a:off x="4688775" y="3399000"/>
          <a:ext cx="1314450" cy="762000"/>
        </a:xfrm>
        <a:prstGeom prst="rect">
          <a:avLst/>
        </a:prstGeom>
        <a:solidFill>
          <a:srgbClr val="7030A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Resumen de Resultados</a:t>
          </a:r>
          <a:endParaRPr sz="1400"/>
        </a:p>
      </xdr:txBody>
    </xdr:sp>
    <xdr:clientData fLocksWithSheet="0"/>
  </xdr:oneCellAnchor>
  <xdr:oneCellAnchor>
    <xdr:from>
      <xdr:col>6</xdr:col>
      <xdr:colOff>19050</xdr:colOff>
      <xdr:row>2</xdr:row>
      <xdr:rowOff>142875</xdr:rowOff>
    </xdr:from>
    <xdr:ext cx="1381125" cy="638175"/>
    <xdr:sp macro="" textlink="">
      <xdr:nvSpPr>
        <xdr:cNvPr id="8" name="Shape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E9BBCD0-5EA0-E7A0-E2D1-06CDB9613670}"/>
            </a:ext>
          </a:extLst>
        </xdr:cNvPr>
        <xdr:cNvSpPr txBox="1"/>
      </xdr:nvSpPr>
      <xdr:spPr>
        <a:xfrm>
          <a:off x="4655438" y="3465675"/>
          <a:ext cx="1381125" cy="628650"/>
        </a:xfrm>
        <a:prstGeom prst="rect">
          <a:avLst/>
        </a:prstGeom>
        <a:solidFill>
          <a:srgbClr val="7030A0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LEYENDA</a:t>
          </a:r>
          <a:endParaRPr sz="1400"/>
        </a:p>
      </xdr:txBody>
    </xdr:sp>
    <xdr:clientData fLocksWithSheet="0"/>
  </xdr:oneCellAnchor>
  <xdr:oneCellAnchor>
    <xdr:from>
      <xdr:col>7</xdr:col>
      <xdr:colOff>171450</xdr:colOff>
      <xdr:row>6</xdr:row>
      <xdr:rowOff>95250</xdr:rowOff>
    </xdr:from>
    <xdr:ext cx="361950" cy="2857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E8B57453-4CCE-D393-BCAE-C0435DD63EBC}"/>
            </a:ext>
          </a:extLst>
        </xdr:cNvPr>
        <xdr:cNvSpPr/>
      </xdr:nvSpPr>
      <xdr:spPr>
        <a:xfrm>
          <a:off x="5174550" y="3641888"/>
          <a:ext cx="342900" cy="276225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  <xdr:twoCellAnchor editAs="oneCell">
    <xdr:from>
      <xdr:col>5</xdr:col>
      <xdr:colOff>655320</xdr:colOff>
      <xdr:row>2</xdr:row>
      <xdr:rowOff>30480</xdr:rowOff>
    </xdr:from>
    <xdr:to>
      <xdr:col>8</xdr:col>
      <xdr:colOff>38100</xdr:colOff>
      <xdr:row>4</xdr:row>
      <xdr:rowOff>350520</xdr:rowOff>
    </xdr:to>
    <xdr:sp macro="" textlink="">
      <xdr:nvSpPr>
        <xdr:cNvPr id="1032" name="Shape 10">
          <a:extLst>
            <a:ext uri="{FF2B5EF4-FFF2-40B4-BE49-F238E27FC236}">
              <a16:creationId xmlns:a16="http://schemas.microsoft.com/office/drawing/2014/main" id="{29827ECF-71E3-EA0B-49BD-910ACF48EC11}"/>
            </a:ext>
          </a:extLst>
        </xdr:cNvPr>
        <xdr:cNvSpPr>
          <a:spLocks noChangeArrowheads="1"/>
        </xdr:cNvSpPr>
      </xdr:nvSpPr>
      <xdr:spPr bwMode="auto">
        <a:xfrm>
          <a:off x="8580120" y="411480"/>
          <a:ext cx="1577340" cy="868680"/>
        </a:xfrm>
        <a:prstGeom prst="rect">
          <a:avLst/>
        </a:prstGeom>
        <a:noFill/>
        <a:ln w="28575">
          <a:solidFill>
            <a:srgbClr val="7030A0"/>
          </a:solidFill>
          <a:miter lim="800000"/>
          <a:headEnd type="none" w="sm" len="sm"/>
          <a:tailEnd type="none" w="sm" len="sm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 fLocksWithSheet="0"/>
  </xdr:twoCellAnchor>
  <xdr:oneCellAnchor>
    <xdr:from>
      <xdr:col>7</xdr:col>
      <xdr:colOff>180975</xdr:colOff>
      <xdr:row>9</xdr:row>
      <xdr:rowOff>0</xdr:rowOff>
    </xdr:from>
    <xdr:ext cx="361950" cy="276225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9602B30D-7B64-F9ED-0AFF-E7848AF30BFB}"/>
            </a:ext>
          </a:extLst>
        </xdr:cNvPr>
        <xdr:cNvSpPr/>
      </xdr:nvSpPr>
      <xdr:spPr>
        <a:xfrm>
          <a:off x="5174550" y="3646650"/>
          <a:ext cx="342900" cy="266700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  <xdr:oneCellAnchor>
    <xdr:from>
      <xdr:col>5</xdr:col>
      <xdr:colOff>457200</xdr:colOff>
      <xdr:row>13</xdr:row>
      <xdr:rowOff>95250</xdr:rowOff>
    </xdr:from>
    <xdr:ext cx="361950" cy="29527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C0CEEE80-5033-57FF-53A3-F3B3CF498AF2}"/>
            </a:ext>
          </a:extLst>
        </xdr:cNvPr>
        <xdr:cNvSpPr/>
      </xdr:nvSpPr>
      <xdr:spPr>
        <a:xfrm>
          <a:off x="5193600" y="3641900"/>
          <a:ext cx="345300" cy="276300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  <xdr:oneCellAnchor>
    <xdr:from>
      <xdr:col>5</xdr:col>
      <xdr:colOff>219075</xdr:colOff>
      <xdr:row>2</xdr:row>
      <xdr:rowOff>323850</xdr:rowOff>
    </xdr:from>
    <xdr:ext cx="361950" cy="276225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284E2C9A-5223-F055-BA08-D395496BC33C}"/>
            </a:ext>
          </a:extLst>
        </xdr:cNvPr>
        <xdr:cNvSpPr/>
      </xdr:nvSpPr>
      <xdr:spPr>
        <a:xfrm>
          <a:off x="5174550" y="3646650"/>
          <a:ext cx="342900" cy="266700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  <xdr:oneCellAnchor>
    <xdr:from>
      <xdr:col>1</xdr:col>
      <xdr:colOff>2286000</xdr:colOff>
      <xdr:row>13</xdr:row>
      <xdr:rowOff>19050</xdr:rowOff>
    </xdr:from>
    <xdr:ext cx="1438275" cy="676275"/>
    <xdr:sp macro="" textlink="">
      <xdr:nvSpPr>
        <xdr:cNvPr id="14" name="Shape 1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5A61AAE-22A6-BBF7-653D-BC1B51FFE376}"/>
            </a:ext>
          </a:extLst>
        </xdr:cNvPr>
        <xdr:cNvSpPr txBox="1"/>
      </xdr:nvSpPr>
      <xdr:spPr>
        <a:xfrm>
          <a:off x="4631625" y="3446625"/>
          <a:ext cx="1428750" cy="666750"/>
        </a:xfrm>
        <a:prstGeom prst="rect">
          <a:avLst/>
        </a:prstGeom>
        <a:solidFill>
          <a:srgbClr val="7030A0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lnSpc>
              <a:spcPts val="14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Registro de Respuestas</a:t>
          </a:r>
          <a:endParaRPr sz="1200" b="1">
            <a:solidFill>
              <a:schemeClr val="lt1"/>
            </a:solidFill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oneCellAnchor>
    <xdr:from>
      <xdr:col>1</xdr:col>
      <xdr:colOff>2162175</xdr:colOff>
      <xdr:row>12</xdr:row>
      <xdr:rowOff>95250</xdr:rowOff>
    </xdr:from>
    <xdr:ext cx="1714500" cy="93345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3F5FFF1-D36E-A70F-1A97-EF99E6D14C74}"/>
            </a:ext>
          </a:extLst>
        </xdr:cNvPr>
        <xdr:cNvSpPr/>
      </xdr:nvSpPr>
      <xdr:spPr>
        <a:xfrm>
          <a:off x="4503038" y="3327563"/>
          <a:ext cx="1685925" cy="904875"/>
        </a:xfrm>
        <a:prstGeom prst="rect">
          <a:avLst/>
        </a:prstGeom>
        <a:noFill/>
        <a:ln w="28575" cap="flat" cmpd="sng">
          <a:solidFill>
            <a:srgbClr val="7030A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|</a:t>
          </a:r>
          <a:endParaRPr sz="1400"/>
        </a:p>
      </xdr:txBody>
    </xdr:sp>
    <xdr:clientData fLocksWithSheet="0"/>
  </xdr:oneCellAnchor>
  <xdr:oneCellAnchor>
    <xdr:from>
      <xdr:col>1</xdr:col>
      <xdr:colOff>1724025</xdr:colOff>
      <xdr:row>14</xdr:row>
      <xdr:rowOff>9525</xdr:rowOff>
    </xdr:from>
    <xdr:ext cx="361950" cy="28575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92D6F17F-7AEA-A15F-F782-52B868543EDA}"/>
            </a:ext>
          </a:extLst>
        </xdr:cNvPr>
        <xdr:cNvSpPr/>
      </xdr:nvSpPr>
      <xdr:spPr>
        <a:xfrm>
          <a:off x="5174550" y="3641888"/>
          <a:ext cx="342900" cy="276225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  <xdr:oneCellAnchor>
    <xdr:from>
      <xdr:col>3</xdr:col>
      <xdr:colOff>657225</xdr:colOff>
      <xdr:row>6</xdr:row>
      <xdr:rowOff>85725</xdr:rowOff>
    </xdr:from>
    <xdr:ext cx="342900" cy="285750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C5295736-33FE-AE8D-F25E-EE7DC92169FC}"/>
            </a:ext>
          </a:extLst>
        </xdr:cNvPr>
        <xdr:cNvSpPr/>
      </xdr:nvSpPr>
      <xdr:spPr>
        <a:xfrm>
          <a:off x="5193600" y="3646650"/>
          <a:ext cx="326100" cy="266700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latin typeface="Century Gothic"/>
              <a:ea typeface="Century Gothic"/>
              <a:cs typeface="Century Gothic"/>
              <a:sym typeface="Century Gothic"/>
            </a:rPr>
            <a:t>I</a:t>
          </a: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r</a:t>
          </a:r>
          <a:endParaRPr sz="1400"/>
        </a:p>
      </xdr:txBody>
    </xdr:sp>
    <xdr:clientData fLocksWithSheet="0"/>
  </xdr:oneCellAnchor>
  <xdr:oneCellAnchor>
    <xdr:from>
      <xdr:col>3</xdr:col>
      <xdr:colOff>647700</xdr:colOff>
      <xdr:row>8</xdr:row>
      <xdr:rowOff>361950</xdr:rowOff>
    </xdr:from>
    <xdr:ext cx="371475" cy="295275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EED1E8CF-0D71-7654-963E-713C954D3F07}"/>
            </a:ext>
          </a:extLst>
        </xdr:cNvPr>
        <xdr:cNvSpPr/>
      </xdr:nvSpPr>
      <xdr:spPr>
        <a:xfrm>
          <a:off x="5193600" y="3641900"/>
          <a:ext cx="354600" cy="276300"/>
        </a:xfrm>
        <a:prstGeom prst="rightArrow">
          <a:avLst>
            <a:gd name="adj1" fmla="val 50000"/>
            <a:gd name="adj2" fmla="val 50000"/>
          </a:avLst>
        </a:prstGeom>
        <a:noFill/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900" b="1">
              <a:solidFill>
                <a:srgbClr val="000000"/>
              </a:solidFill>
              <a:latin typeface="Century Gothic"/>
              <a:ea typeface="Century Gothic"/>
              <a:cs typeface="Century Gothic"/>
              <a:sym typeface="Century Gothic"/>
            </a:rPr>
            <a:t>Ir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200025</xdr:colOff>
      <xdr:row>0</xdr:row>
      <xdr:rowOff>114300</xdr:rowOff>
    </xdr:from>
    <xdr:ext cx="1000125" cy="476250"/>
    <xdr:sp macro="" textlink="">
      <xdr:nvSpPr>
        <xdr:cNvPr id="19" name="Shape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79D52E-77AC-058A-5F94-A2B2295A4F93}"/>
            </a:ext>
          </a:extLst>
        </xdr:cNvPr>
        <xdr:cNvSpPr/>
      </xdr:nvSpPr>
      <xdr:spPr>
        <a:xfrm>
          <a:off x="4845938" y="3541875"/>
          <a:ext cx="1000125" cy="476250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0</xdr:row>
      <xdr:rowOff>161925</xdr:rowOff>
    </xdr:from>
    <xdr:ext cx="1000125" cy="485775"/>
    <xdr:sp macro="" textlink="">
      <xdr:nvSpPr>
        <xdr:cNvPr id="20" name="Shape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37CDAF-0BA5-CCB8-D88F-A686DCEBC0F9}"/>
            </a:ext>
          </a:extLst>
        </xdr:cNvPr>
        <xdr:cNvSpPr/>
      </xdr:nvSpPr>
      <xdr:spPr>
        <a:xfrm>
          <a:off x="4845938" y="3541875"/>
          <a:ext cx="1000125" cy="476250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1400"/>
        </a:p>
      </xdr:txBody>
    </xdr:sp>
    <xdr:clientData fLocksWithSheet="0"/>
  </xdr:oneCellAnchor>
  <xdr:twoCellAnchor editAs="oneCell">
    <xdr:from>
      <xdr:col>3</xdr:col>
      <xdr:colOff>674594</xdr:colOff>
      <xdr:row>0</xdr:row>
      <xdr:rowOff>190500</xdr:rowOff>
    </xdr:from>
    <xdr:to>
      <xdr:col>4</xdr:col>
      <xdr:colOff>797859</xdr:colOff>
      <xdr:row>1</xdr:row>
      <xdr:rowOff>1019409</xdr:rowOff>
    </xdr:to>
    <xdr:pic>
      <xdr:nvPicPr>
        <xdr:cNvPr id="3074" name="image1.png">
          <a:extLst>
            <a:ext uri="{FF2B5EF4-FFF2-40B4-BE49-F238E27FC236}">
              <a16:creationId xmlns:a16="http://schemas.microsoft.com/office/drawing/2014/main" id="{D9732F4A-4889-B203-5FF8-F987449B7F31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554" y="190500"/>
          <a:ext cx="2043505" cy="11032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0</xdr:row>
      <xdr:rowOff>95250</xdr:rowOff>
    </xdr:from>
    <xdr:ext cx="1047750" cy="552450"/>
    <xdr:sp macro="" textlink="">
      <xdr:nvSpPr>
        <xdr:cNvPr id="21" name="Shape 2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3A73BCC-C4B7-E4B8-2D56-FD6876521B3D}"/>
            </a:ext>
          </a:extLst>
        </xdr:cNvPr>
        <xdr:cNvSpPr/>
      </xdr:nvSpPr>
      <xdr:spPr>
        <a:xfrm>
          <a:off x="4826888" y="3508538"/>
          <a:ext cx="1038225" cy="542925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1400"/>
        </a:p>
      </xdr:txBody>
    </xdr:sp>
    <xdr:clientData fLocksWithSheet="0"/>
  </xdr:oneCellAnchor>
  <xdr:twoCellAnchor editAs="oneCell">
    <xdr:from>
      <xdr:col>2</xdr:col>
      <xdr:colOff>960120</xdr:colOff>
      <xdr:row>0</xdr:row>
      <xdr:rowOff>0</xdr:rowOff>
    </xdr:from>
    <xdr:to>
      <xdr:col>3</xdr:col>
      <xdr:colOff>411480</xdr:colOff>
      <xdr:row>2</xdr:row>
      <xdr:rowOff>228600</xdr:rowOff>
    </xdr:to>
    <xdr:pic>
      <xdr:nvPicPr>
        <xdr:cNvPr id="4098" name="image2.png">
          <a:extLst>
            <a:ext uri="{FF2B5EF4-FFF2-40B4-BE49-F238E27FC236}">
              <a16:creationId xmlns:a16="http://schemas.microsoft.com/office/drawing/2014/main" id="{C0804817-09AD-A7B3-E870-3686FB607466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4020" y="0"/>
          <a:ext cx="14097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0</xdr:row>
      <xdr:rowOff>219075</xdr:rowOff>
    </xdr:from>
    <xdr:ext cx="1000125" cy="485775"/>
    <xdr:sp macro="" textlink="">
      <xdr:nvSpPr>
        <xdr:cNvPr id="22" name="Shape 2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D10591F-0D34-DE10-6642-0C120B9E1922}"/>
            </a:ext>
          </a:extLst>
        </xdr:cNvPr>
        <xdr:cNvSpPr/>
      </xdr:nvSpPr>
      <xdr:spPr>
        <a:xfrm>
          <a:off x="4845938" y="3541875"/>
          <a:ext cx="1000125" cy="476250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1400"/>
        </a:p>
      </xdr:txBody>
    </xdr:sp>
    <xdr:clientData fLocksWithSheet="0"/>
  </xdr:oneCellAnchor>
  <xdr:twoCellAnchor editAs="oneCell">
    <xdr:from>
      <xdr:col>3</xdr:col>
      <xdr:colOff>525780</xdr:colOff>
      <xdr:row>0</xdr:row>
      <xdr:rowOff>38100</xdr:rowOff>
    </xdr:from>
    <xdr:to>
      <xdr:col>4</xdr:col>
      <xdr:colOff>7620</xdr:colOff>
      <xdr:row>2</xdr:row>
      <xdr:rowOff>266700</xdr:rowOff>
    </xdr:to>
    <xdr:pic>
      <xdr:nvPicPr>
        <xdr:cNvPr id="5122" name="image3.png">
          <a:extLst>
            <a:ext uri="{FF2B5EF4-FFF2-40B4-BE49-F238E27FC236}">
              <a16:creationId xmlns:a16="http://schemas.microsoft.com/office/drawing/2014/main" id="{140712EE-67BA-ABA7-32CC-D1E6B95D20FA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4100" y="38100"/>
          <a:ext cx="1402080" cy="769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266700</xdr:colOff>
      <xdr:row>0</xdr:row>
      <xdr:rowOff>228600</xdr:rowOff>
    </xdr:from>
    <xdr:ext cx="1000125" cy="485775"/>
    <xdr:sp macro="" textlink="">
      <xdr:nvSpPr>
        <xdr:cNvPr id="23" name="Shape 2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42F4BC-C0D5-7D2B-EF7A-1D193748E8F0}"/>
            </a:ext>
          </a:extLst>
        </xdr:cNvPr>
        <xdr:cNvSpPr/>
      </xdr:nvSpPr>
      <xdr:spPr>
        <a:xfrm>
          <a:off x="4850700" y="3541875"/>
          <a:ext cx="990600" cy="476250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1400"/>
        </a:p>
      </xdr:txBody>
    </xdr:sp>
    <xdr:clientData fLocksWithSheet="0"/>
  </xdr:oneCellAnchor>
  <xdr:twoCellAnchor editAs="oneCell">
    <xdr:from>
      <xdr:col>2</xdr:col>
      <xdr:colOff>1333500</xdr:colOff>
      <xdr:row>0</xdr:row>
      <xdr:rowOff>30480</xdr:rowOff>
    </xdr:from>
    <xdr:to>
      <xdr:col>3</xdr:col>
      <xdr:colOff>1348740</xdr:colOff>
      <xdr:row>2</xdr:row>
      <xdr:rowOff>312420</xdr:rowOff>
    </xdr:to>
    <xdr:pic>
      <xdr:nvPicPr>
        <xdr:cNvPr id="6146" name="image4.png">
          <a:extLst>
            <a:ext uri="{FF2B5EF4-FFF2-40B4-BE49-F238E27FC236}">
              <a16:creationId xmlns:a16="http://schemas.microsoft.com/office/drawing/2014/main" id="{140E693D-DB2C-EAA9-A38B-575F50E5474C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7420" y="30480"/>
          <a:ext cx="1623060" cy="922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85725</xdr:colOff>
      <xdr:row>4</xdr:row>
      <xdr:rowOff>-9525</xdr:rowOff>
    </xdr:from>
    <xdr:ext cx="981075" cy="476250"/>
    <xdr:sp macro="" textlink="">
      <xdr:nvSpPr>
        <xdr:cNvPr id="24" name="Shape 24">
          <a:extLst>
            <a:ext uri="{FF2B5EF4-FFF2-40B4-BE49-F238E27FC236}">
              <a16:creationId xmlns:a16="http://schemas.microsoft.com/office/drawing/2014/main" id="{88213BC5-4FA3-D25E-2CA0-3C92A7A61B92}"/>
            </a:ext>
          </a:extLst>
        </xdr:cNvPr>
        <xdr:cNvSpPr txBox="1"/>
      </xdr:nvSpPr>
      <xdr:spPr>
        <a:xfrm>
          <a:off x="4864988" y="3551400"/>
          <a:ext cx="962025" cy="457200"/>
        </a:xfrm>
        <a:prstGeom prst="rect">
          <a:avLst/>
        </a:prstGeom>
        <a:solidFill>
          <a:schemeClr val="lt1"/>
        </a:solidFill>
        <a:ln w="19050" cap="flat" cmpd="sng">
          <a:solidFill>
            <a:srgbClr val="F4566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Ordenar de Mayor a Menor</a:t>
          </a:r>
          <a:endParaRPr sz="800" b="1"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twoCellAnchor editAs="oneCell">
    <xdr:from>
      <xdr:col>4</xdr:col>
      <xdr:colOff>7620</xdr:colOff>
      <xdr:row>4</xdr:row>
      <xdr:rowOff>-22860</xdr:rowOff>
    </xdr:from>
    <xdr:to>
      <xdr:col>5</xdr:col>
      <xdr:colOff>754380</xdr:colOff>
      <xdr:row>4</xdr:row>
      <xdr:rowOff>22860</xdr:rowOff>
    </xdr:to>
    <xdr:grpSp>
      <xdr:nvGrpSpPr>
        <xdr:cNvPr id="7170" name="Shape 2">
          <a:extLst>
            <a:ext uri="{FF2B5EF4-FFF2-40B4-BE49-F238E27FC236}">
              <a16:creationId xmlns:a16="http://schemas.microsoft.com/office/drawing/2014/main" id="{9F7697BA-1004-9683-9400-6F5187684DD6}"/>
            </a:ext>
          </a:extLst>
        </xdr:cNvPr>
        <xdr:cNvGrpSpPr>
          <a:grpSpLocks/>
        </xdr:cNvGrpSpPr>
      </xdr:nvGrpSpPr>
      <xdr:grpSpPr bwMode="auto">
        <a:xfrm>
          <a:off x="3063240" y="906780"/>
          <a:ext cx="1630680" cy="45720"/>
          <a:chOff x="4531613" y="3780000"/>
          <a:chExt cx="1628775" cy="0"/>
        </a:xfrm>
      </xdr:grpSpPr>
      <xdr:cxnSp macro="">
        <xdr:nvCxnSpPr>
          <xdr:cNvPr id="7175" name="Shape 25">
            <a:extLst>
              <a:ext uri="{FF2B5EF4-FFF2-40B4-BE49-F238E27FC236}">
                <a16:creationId xmlns:a16="http://schemas.microsoft.com/office/drawing/2014/main" id="{4C2DDF9D-E73D-A296-3384-BA8647BF2CD7}"/>
              </a:ext>
            </a:extLst>
          </xdr:cNvPr>
          <xdr:cNvCxnSpPr>
            <a:cxnSpLocks noChangeShapeType="1"/>
          </xdr:cNvCxnSpPr>
        </xdr:nvCxnSpPr>
        <xdr:spPr bwMode="auto">
          <a:xfrm rot="10800000">
            <a:off x="4531613" y="3780000"/>
            <a:ext cx="1628775" cy="0"/>
          </a:xfrm>
          <a:prstGeom prst="straightConnector1">
            <a:avLst/>
          </a:prstGeom>
          <a:noFill/>
          <a:ln w="19050">
            <a:solidFill>
              <a:srgbClr val="F45661"/>
            </a:solidFill>
            <a:miter lim="800000"/>
            <a:headEnd type="none" w="sm" len="sm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 fLocksWithSheet="0"/>
  </xdr:twoCellAnchor>
  <xdr:oneCellAnchor>
    <xdr:from>
      <xdr:col>12</xdr:col>
      <xdr:colOff>114300</xdr:colOff>
      <xdr:row>4</xdr:row>
      <xdr:rowOff>66675</xdr:rowOff>
    </xdr:from>
    <xdr:ext cx="981075" cy="581025"/>
    <xdr:sp macro="" textlink="">
      <xdr:nvSpPr>
        <xdr:cNvPr id="26" name="Shape 26">
          <a:extLst>
            <a:ext uri="{FF2B5EF4-FFF2-40B4-BE49-F238E27FC236}">
              <a16:creationId xmlns:a16="http://schemas.microsoft.com/office/drawing/2014/main" id="{FA0B21FF-74BD-CADD-FF9D-AFA12D55AEF8}"/>
            </a:ext>
          </a:extLst>
        </xdr:cNvPr>
        <xdr:cNvSpPr txBox="1"/>
      </xdr:nvSpPr>
      <xdr:spPr>
        <a:xfrm>
          <a:off x="4864988" y="3499013"/>
          <a:ext cx="962025" cy="561975"/>
        </a:xfrm>
        <a:prstGeom prst="rect">
          <a:avLst/>
        </a:prstGeom>
        <a:solidFill>
          <a:schemeClr val="lt1"/>
        </a:solidFill>
        <a:ln w="19050" cap="flat" cmpd="sng">
          <a:solidFill>
            <a:srgbClr val="F4566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lnSpc>
              <a:spcPts val="9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800" b="1">
              <a:solidFill>
                <a:schemeClr val="dk1"/>
              </a:solidFill>
              <a:latin typeface="Century Gothic"/>
              <a:ea typeface="Century Gothic"/>
              <a:cs typeface="Century Gothic"/>
              <a:sym typeface="Century Gothic"/>
            </a:rPr>
            <a:t>Ordenar de Mayor a Menor</a:t>
          </a:r>
          <a:endParaRPr sz="800" b="1">
            <a:latin typeface="Century Gothic"/>
            <a:ea typeface="Century Gothic"/>
            <a:cs typeface="Century Gothic"/>
            <a:sym typeface="Century Gothic"/>
          </a:endParaRPr>
        </a:p>
      </xdr:txBody>
    </xdr:sp>
    <xdr:clientData fLocksWithSheet="0"/>
  </xdr:oneCellAnchor>
  <xdr:twoCellAnchor editAs="oneCell">
    <xdr:from>
      <xdr:col>11</xdr:col>
      <xdr:colOff>655320</xdr:colOff>
      <xdr:row>3</xdr:row>
      <xdr:rowOff>251460</xdr:rowOff>
    </xdr:from>
    <xdr:to>
      <xdr:col>11</xdr:col>
      <xdr:colOff>861060</xdr:colOff>
      <xdr:row>4</xdr:row>
      <xdr:rowOff>30480</xdr:rowOff>
    </xdr:to>
    <xdr:grpSp>
      <xdr:nvGrpSpPr>
        <xdr:cNvPr id="7172" name="Shape 2">
          <a:extLst>
            <a:ext uri="{FF2B5EF4-FFF2-40B4-BE49-F238E27FC236}">
              <a16:creationId xmlns:a16="http://schemas.microsoft.com/office/drawing/2014/main" id="{337C9DC2-8470-7FD2-EE7D-4818A009EB39}"/>
            </a:ext>
          </a:extLst>
        </xdr:cNvPr>
        <xdr:cNvGrpSpPr>
          <a:grpSpLocks/>
        </xdr:cNvGrpSpPr>
      </xdr:nvGrpSpPr>
      <xdr:grpSpPr bwMode="auto">
        <a:xfrm>
          <a:off x="10401300" y="922020"/>
          <a:ext cx="205740" cy="38100"/>
          <a:chOff x="5245988" y="3770475"/>
          <a:chExt cx="200025" cy="19050"/>
        </a:xfrm>
      </xdr:grpSpPr>
      <xdr:cxnSp macro="">
        <xdr:nvCxnSpPr>
          <xdr:cNvPr id="7174" name="Shape 27">
            <a:extLst>
              <a:ext uri="{FF2B5EF4-FFF2-40B4-BE49-F238E27FC236}">
                <a16:creationId xmlns:a16="http://schemas.microsoft.com/office/drawing/2014/main" id="{AE785E39-5DB8-EAFF-3407-D6D0D2AFCE83}"/>
              </a:ext>
            </a:extLst>
          </xdr:cNvPr>
          <xdr:cNvCxnSpPr>
            <a:cxnSpLocks noChangeShapeType="1"/>
          </xdr:cNvCxnSpPr>
        </xdr:nvCxnSpPr>
        <xdr:spPr bwMode="auto">
          <a:xfrm flipH="1">
            <a:off x="5245988" y="3770475"/>
            <a:ext cx="200025" cy="19050"/>
          </a:xfrm>
          <a:prstGeom prst="straightConnector1">
            <a:avLst/>
          </a:prstGeom>
          <a:noFill/>
          <a:ln w="19050">
            <a:solidFill>
              <a:srgbClr val="F45661"/>
            </a:solidFill>
            <a:miter lim="800000"/>
            <a:headEnd type="none" w="sm" len="sm"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 fLocksWithSheet="0"/>
  </xdr:twoCellAnchor>
  <xdr:oneCellAnchor>
    <xdr:from>
      <xdr:col>6</xdr:col>
      <xdr:colOff>114300</xdr:colOff>
      <xdr:row>1</xdr:row>
      <xdr:rowOff>47625</xdr:rowOff>
    </xdr:from>
    <xdr:ext cx="1000125" cy="581025"/>
    <xdr:sp macro="" textlink="">
      <xdr:nvSpPr>
        <xdr:cNvPr id="28" name="Shape 2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D559F5-83C1-E1A1-085D-933C827934FE}"/>
            </a:ext>
          </a:extLst>
        </xdr:cNvPr>
        <xdr:cNvSpPr/>
      </xdr:nvSpPr>
      <xdr:spPr>
        <a:xfrm>
          <a:off x="4845938" y="3494250"/>
          <a:ext cx="1000125" cy="571500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66675</xdr:colOff>
      <xdr:row>1</xdr:row>
      <xdr:rowOff>28575</xdr:rowOff>
    </xdr:from>
    <xdr:ext cx="1000125" cy="476250"/>
    <xdr:sp macro="" textlink="">
      <xdr:nvSpPr>
        <xdr:cNvPr id="29" name="Shape 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FB68A5-DB72-9E3F-0FDF-ACABF38E4AE0}"/>
            </a:ext>
          </a:extLst>
        </xdr:cNvPr>
        <xdr:cNvSpPr/>
      </xdr:nvSpPr>
      <xdr:spPr>
        <a:xfrm>
          <a:off x="4845938" y="3546638"/>
          <a:ext cx="1000125" cy="466725"/>
        </a:xfrm>
        <a:prstGeom prst="upArrow">
          <a:avLst>
            <a:gd name="adj1" fmla="val 50000"/>
            <a:gd name="adj2" fmla="val 50000"/>
          </a:avLst>
        </a:prstGeom>
        <a:solidFill>
          <a:srgbClr val="7030A0"/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800" b="0">
              <a:solidFill>
                <a:schemeClr val="lt1"/>
              </a:solidFill>
              <a:latin typeface="Century Gothic"/>
              <a:ea typeface="Century Gothic"/>
              <a:cs typeface="Century Gothic"/>
              <a:sym typeface="Century Gothic"/>
            </a:rPr>
            <a:t>Volver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000"/>
  <sheetViews>
    <sheetView showGridLines="0" tabSelected="1" workbookViewId="0">
      <selection activeCell="C15" sqref="C15"/>
    </sheetView>
  </sheetViews>
  <sheetFormatPr baseColWidth="10" defaultColWidth="14.44140625" defaultRowHeight="15" customHeight="1" x14ac:dyDescent="0.3"/>
  <cols>
    <col min="1" max="1" width="10.6640625" customWidth="1"/>
    <col min="2" max="2" width="36.88671875" customWidth="1"/>
    <col min="3" max="3" width="46.6640625" customWidth="1"/>
    <col min="4" max="26" width="10.6640625" customWidth="1"/>
  </cols>
  <sheetData>
    <row r="3" spans="2:4" ht="29.25" customHeight="1" x14ac:dyDescent="0.3">
      <c r="B3" s="67" t="s">
        <v>0</v>
      </c>
      <c r="C3" s="1" t="s">
        <v>374</v>
      </c>
    </row>
    <row r="4" spans="2:4" ht="14.4" x14ac:dyDescent="0.3">
      <c r="B4" s="2"/>
      <c r="C4" s="3"/>
    </row>
    <row r="5" spans="2:4" ht="29.25" customHeight="1" x14ac:dyDescent="0.3">
      <c r="B5" s="68" t="s">
        <v>1</v>
      </c>
      <c r="C5" s="1" t="s">
        <v>2</v>
      </c>
    </row>
    <row r="6" spans="2:4" ht="14.4" x14ac:dyDescent="0.3">
      <c r="B6" s="2"/>
      <c r="C6" s="3"/>
    </row>
    <row r="7" spans="2:4" ht="29.25" customHeight="1" x14ac:dyDescent="0.3">
      <c r="B7" s="68" t="s">
        <v>3</v>
      </c>
      <c r="C7" s="1" t="s">
        <v>4</v>
      </c>
    </row>
    <row r="8" spans="2:4" ht="14.4" x14ac:dyDescent="0.3">
      <c r="B8" s="2"/>
      <c r="C8" s="3"/>
      <c r="D8" s="4">
        <v>1</v>
      </c>
    </row>
    <row r="9" spans="2:4" ht="29.25" customHeight="1" x14ac:dyDescent="0.3">
      <c r="B9" s="68" t="s">
        <v>5</v>
      </c>
      <c r="C9" s="1"/>
    </row>
    <row r="10" spans="2:4" ht="14.4" x14ac:dyDescent="0.3">
      <c r="B10" s="2"/>
      <c r="C10" s="3"/>
    </row>
    <row r="11" spans="2:4" ht="29.25" customHeight="1" x14ac:dyDescent="0.3">
      <c r="B11" s="68" t="s">
        <v>6</v>
      </c>
      <c r="C11" s="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2">
    <outlinePr summaryBelow="0" summaryRight="0"/>
  </sheetPr>
  <dimension ref="B2:J1000"/>
  <sheetViews>
    <sheetView showGridLines="0" workbookViewId="0">
      <selection activeCell="E8" sqref="E8"/>
    </sheetView>
  </sheetViews>
  <sheetFormatPr baseColWidth="10" defaultColWidth="14.44140625" defaultRowHeight="15" customHeight="1" x14ac:dyDescent="0.3"/>
  <cols>
    <col min="1" max="1" width="4" customWidth="1"/>
    <col min="2" max="2" width="14.44140625" customWidth="1"/>
    <col min="3" max="3" width="28.44140625" customWidth="1"/>
    <col min="4" max="4" width="54.5546875" customWidth="1"/>
    <col min="5" max="6" width="14.44140625" customWidth="1"/>
    <col min="7" max="8" width="14.44140625" hidden="1" customWidth="1"/>
    <col min="9" max="9" width="15.88671875" hidden="1" customWidth="1"/>
    <col min="10" max="10" width="17.6640625" hidden="1" customWidth="1"/>
    <col min="11" max="26" width="10.6640625" customWidth="1"/>
  </cols>
  <sheetData>
    <row r="2" spans="2:10" ht="22.5" customHeight="1" x14ac:dyDescent="0.3">
      <c r="B2" s="103" t="s">
        <v>356</v>
      </c>
      <c r="C2" s="104"/>
      <c r="D2" s="105"/>
    </row>
    <row r="3" spans="2:10" ht="22.5" customHeight="1" x14ac:dyDescent="0.3">
      <c r="B3" s="57" t="s">
        <v>357</v>
      </c>
      <c r="C3" s="57" t="s">
        <v>358</v>
      </c>
      <c r="D3" s="57" t="s">
        <v>359</v>
      </c>
    </row>
    <row r="4" spans="2:10" ht="43.5" customHeight="1" x14ac:dyDescent="0.3">
      <c r="B4" s="34" t="s">
        <v>335</v>
      </c>
      <c r="C4" s="58" t="s">
        <v>360</v>
      </c>
      <c r="D4" s="59" t="s">
        <v>361</v>
      </c>
    </row>
    <row r="5" spans="2:10" ht="43.5" customHeight="1" x14ac:dyDescent="0.3">
      <c r="B5" s="35" t="s">
        <v>336</v>
      </c>
      <c r="C5" s="58" t="s">
        <v>362</v>
      </c>
      <c r="D5" s="59" t="s">
        <v>363</v>
      </c>
    </row>
    <row r="6" spans="2:10" ht="43.5" customHeight="1" x14ac:dyDescent="0.3">
      <c r="B6" s="36" t="s">
        <v>337</v>
      </c>
      <c r="C6" s="58" t="s">
        <v>364</v>
      </c>
      <c r="D6" s="59" t="s">
        <v>365</v>
      </c>
    </row>
    <row r="9" spans="2:10" ht="21.75" customHeight="1" x14ac:dyDescent="0.3">
      <c r="B9" s="103" t="s">
        <v>366</v>
      </c>
      <c r="C9" s="104"/>
      <c r="D9" s="105"/>
    </row>
    <row r="10" spans="2:10" ht="21.75" customHeight="1" x14ac:dyDescent="0.3">
      <c r="B10" s="57" t="s">
        <v>357</v>
      </c>
      <c r="C10" s="57" t="s">
        <v>358</v>
      </c>
      <c r="D10" s="57" t="s">
        <v>359</v>
      </c>
    </row>
    <row r="11" spans="2:10" ht="43.5" customHeight="1" x14ac:dyDescent="0.3">
      <c r="B11" s="60" t="s">
        <v>348</v>
      </c>
      <c r="C11" s="58" t="s">
        <v>367</v>
      </c>
      <c r="D11" s="59" t="s">
        <v>368</v>
      </c>
    </row>
    <row r="12" spans="2:10" ht="43.5" customHeight="1" x14ac:dyDescent="0.3">
      <c r="B12" s="61" t="s">
        <v>349</v>
      </c>
      <c r="C12" s="58" t="s">
        <v>369</v>
      </c>
      <c r="D12" s="59" t="s">
        <v>370</v>
      </c>
    </row>
    <row r="13" spans="2:10" ht="43.5" customHeight="1" x14ac:dyDescent="0.3">
      <c r="B13" s="62" t="s">
        <v>350</v>
      </c>
      <c r="C13" s="58" t="s">
        <v>371</v>
      </c>
      <c r="D13" s="59" t="s">
        <v>372</v>
      </c>
    </row>
    <row r="16" spans="2:10" ht="15" customHeight="1" x14ac:dyDescent="0.3">
      <c r="I16" s="106" t="s">
        <v>11</v>
      </c>
      <c r="J16" s="107"/>
    </row>
    <row r="17" spans="9:10" ht="15" customHeight="1" x14ac:dyDescent="0.3">
      <c r="I17" s="63" t="s">
        <v>357</v>
      </c>
      <c r="J17" s="63" t="s">
        <v>358</v>
      </c>
    </row>
    <row r="18" spans="9:10" ht="15" customHeight="1" x14ac:dyDescent="0.3">
      <c r="I18" s="64" t="s">
        <v>16</v>
      </c>
      <c r="J18" s="64" t="s">
        <v>348</v>
      </c>
    </row>
    <row r="19" spans="9:10" ht="15" customHeight="1" x14ac:dyDescent="0.3">
      <c r="I19" s="65" t="s">
        <v>23</v>
      </c>
      <c r="J19" s="65" t="s">
        <v>349</v>
      </c>
    </row>
    <row r="20" spans="9:10" ht="15" customHeight="1" x14ac:dyDescent="0.3">
      <c r="I20" s="66" t="s">
        <v>28</v>
      </c>
      <c r="J20" s="66" t="s">
        <v>350</v>
      </c>
    </row>
    <row r="21" spans="9:10" ht="15.75" customHeight="1" x14ac:dyDescent="0.3"/>
    <row r="22" spans="9:10" ht="15" customHeight="1" x14ac:dyDescent="0.3">
      <c r="I22" s="106" t="s">
        <v>11</v>
      </c>
      <c r="J22" s="107"/>
    </row>
    <row r="23" spans="9:10" ht="15" customHeight="1" x14ac:dyDescent="0.3">
      <c r="I23" s="63" t="s">
        <v>357</v>
      </c>
      <c r="J23" s="63" t="s">
        <v>358</v>
      </c>
    </row>
    <row r="24" spans="9:10" ht="15" customHeight="1" x14ac:dyDescent="0.3">
      <c r="I24" s="64" t="s">
        <v>16</v>
      </c>
      <c r="J24" s="64" t="s">
        <v>373</v>
      </c>
    </row>
    <row r="25" spans="9:10" ht="15" customHeight="1" x14ac:dyDescent="0.3">
      <c r="I25" s="65" t="s">
        <v>23</v>
      </c>
      <c r="J25" s="65" t="s">
        <v>336</v>
      </c>
    </row>
    <row r="26" spans="9:10" ht="15" customHeight="1" x14ac:dyDescent="0.3">
      <c r="I26" s="66" t="s">
        <v>28</v>
      </c>
      <c r="J26" s="66" t="s">
        <v>337</v>
      </c>
    </row>
    <row r="27" spans="9:10" ht="15.75" customHeight="1" x14ac:dyDescent="0.3"/>
    <row r="28" spans="9:10" ht="15.75" customHeight="1" x14ac:dyDescent="0.3"/>
    <row r="29" spans="9:10" ht="15.75" customHeight="1" x14ac:dyDescent="0.3"/>
    <row r="30" spans="9:10" ht="15.75" customHeight="1" x14ac:dyDescent="0.3"/>
    <row r="31" spans="9:10" ht="15.75" customHeight="1" x14ac:dyDescent="0.3"/>
    <row r="32" spans="9:10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">
    <mergeCell ref="B2:D2"/>
    <mergeCell ref="B9:D9"/>
    <mergeCell ref="I16:J16"/>
    <mergeCell ref="I22:J22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1"/>
  <dimension ref="A1:BE1000"/>
  <sheetViews>
    <sheetView showGridLines="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F10" sqref="F10"/>
    </sheetView>
  </sheetViews>
  <sheetFormatPr baseColWidth="10" defaultColWidth="14.44140625" defaultRowHeight="15" customHeight="1" x14ac:dyDescent="0.3"/>
  <cols>
    <col min="1" max="1" width="1" customWidth="1"/>
    <col min="2" max="2" width="10.33203125" customWidth="1"/>
    <col min="3" max="3" width="15" customWidth="1"/>
    <col min="4" max="4" width="54" customWidth="1"/>
    <col min="5" max="5" width="7.109375" customWidth="1"/>
    <col min="6" max="6" width="53.5546875" customWidth="1"/>
    <col min="7" max="7" width="0.6640625" customWidth="1"/>
    <col min="8" max="57" width="23.44140625" customWidth="1"/>
  </cols>
  <sheetData>
    <row r="1" spans="1:57" ht="13.5" customHeight="1" x14ac:dyDescent="0.3">
      <c r="A1" s="2"/>
      <c r="B1" s="3"/>
      <c r="C1" s="3"/>
      <c r="D1" s="3"/>
      <c r="E1" s="3"/>
      <c r="F1" s="15"/>
      <c r="G1" s="15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</row>
    <row r="2" spans="1:57" ht="13.5" customHeight="1" x14ac:dyDescent="0.3">
      <c r="A2" s="2"/>
      <c r="B2" s="89" t="s">
        <v>120</v>
      </c>
      <c r="C2" s="90"/>
      <c r="D2" s="90"/>
      <c r="E2" s="90"/>
      <c r="F2" s="75"/>
      <c r="G2" s="16"/>
      <c r="H2" s="91" t="s">
        <v>121</v>
      </c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</row>
    <row r="3" spans="1:57" ht="13.5" customHeight="1" x14ac:dyDescent="0.3">
      <c r="A3" s="3"/>
      <c r="B3" s="93" t="s">
        <v>122</v>
      </c>
      <c r="C3" s="93" t="s">
        <v>123</v>
      </c>
      <c r="D3" s="93" t="s">
        <v>43</v>
      </c>
      <c r="E3" s="88" t="s">
        <v>124</v>
      </c>
      <c r="F3" s="88" t="s">
        <v>125</v>
      </c>
      <c r="G3" s="16"/>
      <c r="H3" s="87" t="s">
        <v>126</v>
      </c>
      <c r="I3" s="87" t="s">
        <v>127</v>
      </c>
      <c r="J3" s="87" t="s">
        <v>128</v>
      </c>
      <c r="K3" s="87" t="s">
        <v>129</v>
      </c>
      <c r="L3" s="87" t="s">
        <v>130</v>
      </c>
      <c r="M3" s="87" t="s">
        <v>131</v>
      </c>
      <c r="N3" s="87" t="s">
        <v>132</v>
      </c>
      <c r="O3" s="87" t="s">
        <v>133</v>
      </c>
      <c r="P3" s="87" t="s">
        <v>134</v>
      </c>
      <c r="Q3" s="87" t="s">
        <v>135</v>
      </c>
      <c r="R3" s="87" t="s">
        <v>136</v>
      </c>
      <c r="S3" s="87" t="s">
        <v>137</v>
      </c>
      <c r="T3" s="87" t="s">
        <v>138</v>
      </c>
      <c r="U3" s="87" t="s">
        <v>139</v>
      </c>
      <c r="V3" s="87" t="s">
        <v>140</v>
      </c>
      <c r="W3" s="87" t="s">
        <v>141</v>
      </c>
      <c r="X3" s="87" t="s">
        <v>142</v>
      </c>
      <c r="Y3" s="87" t="s">
        <v>143</v>
      </c>
      <c r="Z3" s="87" t="s">
        <v>144</v>
      </c>
      <c r="AA3" s="87" t="s">
        <v>145</v>
      </c>
      <c r="AB3" s="87" t="s">
        <v>146</v>
      </c>
      <c r="AC3" s="87" t="s">
        <v>147</v>
      </c>
      <c r="AD3" s="87" t="s">
        <v>148</v>
      </c>
      <c r="AE3" s="87" t="s">
        <v>149</v>
      </c>
      <c r="AF3" s="87" t="s">
        <v>150</v>
      </c>
      <c r="AG3" s="87" t="s">
        <v>151</v>
      </c>
      <c r="AH3" s="87" t="s">
        <v>152</v>
      </c>
      <c r="AI3" s="87" t="s">
        <v>153</v>
      </c>
      <c r="AJ3" s="87" t="s">
        <v>154</v>
      </c>
      <c r="AK3" s="87" t="s">
        <v>155</v>
      </c>
      <c r="AL3" s="87" t="s">
        <v>156</v>
      </c>
      <c r="AM3" s="87" t="s">
        <v>157</v>
      </c>
      <c r="AN3" s="87" t="s">
        <v>158</v>
      </c>
      <c r="AO3" s="87" t="s">
        <v>159</v>
      </c>
      <c r="AP3" s="87" t="s">
        <v>160</v>
      </c>
      <c r="AQ3" s="87" t="s">
        <v>161</v>
      </c>
      <c r="AR3" s="87" t="s">
        <v>162</v>
      </c>
      <c r="AS3" s="87" t="s">
        <v>163</v>
      </c>
      <c r="AT3" s="87" t="s">
        <v>164</v>
      </c>
      <c r="AU3" s="87" t="s">
        <v>165</v>
      </c>
      <c r="AV3" s="87" t="s">
        <v>166</v>
      </c>
      <c r="AW3" s="87" t="s">
        <v>167</v>
      </c>
      <c r="AX3" s="87" t="s">
        <v>168</v>
      </c>
      <c r="AY3" s="87" t="s">
        <v>169</v>
      </c>
      <c r="AZ3" s="87" t="s">
        <v>170</v>
      </c>
      <c r="BA3" s="87" t="s">
        <v>171</v>
      </c>
      <c r="BB3" s="87" t="s">
        <v>172</v>
      </c>
      <c r="BC3" s="87" t="s">
        <v>173</v>
      </c>
      <c r="BD3" s="87" t="s">
        <v>174</v>
      </c>
      <c r="BE3" s="87" t="s">
        <v>175</v>
      </c>
    </row>
    <row r="4" spans="1:57" ht="13.5" customHeight="1" x14ac:dyDescent="0.3">
      <c r="A4" s="3"/>
      <c r="B4" s="81"/>
      <c r="C4" s="81"/>
      <c r="D4" s="81"/>
      <c r="E4" s="81"/>
      <c r="F4" s="81"/>
      <c r="G4" s="17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</row>
    <row r="5" spans="1:57" ht="13.5" customHeight="1" x14ac:dyDescent="0.3">
      <c r="A5" s="2"/>
      <c r="B5" s="85" t="s">
        <v>176</v>
      </c>
      <c r="C5" s="84" t="s">
        <v>177</v>
      </c>
      <c r="D5" s="18" t="s">
        <v>178</v>
      </c>
      <c r="E5" s="19">
        <v>1</v>
      </c>
      <c r="F5" s="18" t="s">
        <v>179</v>
      </c>
      <c r="G5" s="20"/>
      <c r="H5" s="19">
        <f>+VLOOKUP('BASE DE RESPUESTAS'!G6,Back!$M$16:$N$20,2,0)</f>
        <v>4</v>
      </c>
      <c r="I5" s="19">
        <f>+VLOOKUP('BASE DE RESPUESTAS'!H6,Back!$M$16:$N$20,2,0)</f>
        <v>3</v>
      </c>
      <c r="J5" s="19">
        <f>+VLOOKUP('BASE DE RESPUESTAS'!I6,Back!$M$16:$N$20,2,0)</f>
        <v>4</v>
      </c>
      <c r="K5" s="19">
        <f>+VLOOKUP('BASE DE RESPUESTAS'!J6,Back!$M$16:$N$20,2,0)</f>
        <v>3</v>
      </c>
      <c r="L5" s="19">
        <f>+VLOOKUP('BASE DE RESPUESTAS'!K6,Back!$M$16:$N$20,2,0)</f>
        <v>4</v>
      </c>
      <c r="M5" s="19">
        <f>+VLOOKUP('BASE DE RESPUESTAS'!L6,Back!$M$16:$N$20,2,0)</f>
        <v>3</v>
      </c>
      <c r="N5" s="19">
        <f>+VLOOKUP('BASE DE RESPUESTAS'!M6,Back!$M$16:$N$20,2,0)</f>
        <v>4</v>
      </c>
      <c r="O5" s="19">
        <f>+VLOOKUP('BASE DE RESPUESTAS'!N6,Back!$M$16:$N$20,2,0)</f>
        <v>3</v>
      </c>
      <c r="P5" s="19">
        <f>+VLOOKUP('BASE DE RESPUESTAS'!O6,Back!$M$16:$N$20,2,0)</f>
        <v>4</v>
      </c>
      <c r="Q5" s="19">
        <f>+VLOOKUP('BASE DE RESPUESTAS'!P6,Back!$M$16:$N$20,2,0)</f>
        <v>3</v>
      </c>
      <c r="R5" s="19">
        <f>+VLOOKUP('BASE DE RESPUESTAS'!Q6,Back!$M$16:$N$20,2,0)</f>
        <v>4</v>
      </c>
      <c r="S5" s="19">
        <f>+VLOOKUP('BASE DE RESPUESTAS'!R6,Back!$M$16:$N$20,2,0)</f>
        <v>3</v>
      </c>
      <c r="T5" s="19">
        <f>+VLOOKUP('BASE DE RESPUESTAS'!S6,Back!$M$16:$N$20,2,0)</f>
        <v>4</v>
      </c>
      <c r="U5" s="19">
        <f>+VLOOKUP('BASE DE RESPUESTAS'!T6,Back!$M$16:$N$20,2,0)</f>
        <v>3</v>
      </c>
      <c r="V5" s="19">
        <f>+VLOOKUP('BASE DE RESPUESTAS'!U6,Back!$M$16:$N$20,2,0)</f>
        <v>4</v>
      </c>
      <c r="W5" s="19">
        <f>+VLOOKUP('BASE DE RESPUESTAS'!V6,Back!$M$16:$N$20,2,0)</f>
        <v>3</v>
      </c>
      <c r="X5" s="19">
        <f>+VLOOKUP('BASE DE RESPUESTAS'!W6,Back!$M$16:$N$20,2,0)</f>
        <v>4</v>
      </c>
      <c r="Y5" s="19">
        <f>+VLOOKUP('BASE DE RESPUESTAS'!X6,Back!$M$16:$N$20,2,0)</f>
        <v>3</v>
      </c>
      <c r="Z5" s="19">
        <f>+VLOOKUP('BASE DE RESPUESTAS'!Y6,Back!$M$16:$N$20,2,0)</f>
        <v>4</v>
      </c>
      <c r="AA5" s="19">
        <f>+VLOOKUP('BASE DE RESPUESTAS'!Z6,Back!$M$16:$N$20,2,0)</f>
        <v>3</v>
      </c>
      <c r="AB5" s="19">
        <f>+VLOOKUP('BASE DE RESPUESTAS'!AA6,Back!$M$16:$N$20,2,0)</f>
        <v>4</v>
      </c>
      <c r="AC5" s="19" t="e">
        <f>+VLOOKUP('BASE DE RESPUESTAS'!AB6,Back!$M$16:$N$20,2,0)</f>
        <v>#N/A</v>
      </c>
      <c r="AD5" s="19" t="e">
        <f>+VLOOKUP('BASE DE RESPUESTAS'!AC6,Back!$M$16:$N$20,2,0)</f>
        <v>#N/A</v>
      </c>
      <c r="AE5" s="19" t="e">
        <f>+VLOOKUP('BASE DE RESPUESTAS'!AD6,Back!$M$16:$N$20,2,0)</f>
        <v>#N/A</v>
      </c>
      <c r="AF5" s="19" t="e">
        <f>+VLOOKUP('BASE DE RESPUESTAS'!AE6,Back!$M$16:$N$20,2,0)</f>
        <v>#N/A</v>
      </c>
      <c r="AG5" s="19" t="e">
        <f>+VLOOKUP('BASE DE RESPUESTAS'!AF6,Back!$M$16:$N$20,2,0)</f>
        <v>#N/A</v>
      </c>
      <c r="AH5" s="19" t="e">
        <f>+VLOOKUP('BASE DE RESPUESTAS'!AG6,Back!$M$16:$N$20,2,0)</f>
        <v>#N/A</v>
      </c>
      <c r="AI5" s="19" t="e">
        <f>+VLOOKUP('BASE DE RESPUESTAS'!AH6,Back!$M$16:$N$20,2,0)</f>
        <v>#N/A</v>
      </c>
      <c r="AJ5" s="19" t="e">
        <f>+VLOOKUP('BASE DE RESPUESTAS'!AI6,Back!$M$16:$N$20,2,0)</f>
        <v>#N/A</v>
      </c>
      <c r="AK5" s="19" t="e">
        <f>+VLOOKUP('BASE DE RESPUESTAS'!AJ6,Back!$M$16:$N$20,2,0)</f>
        <v>#N/A</v>
      </c>
      <c r="AL5" s="19" t="e">
        <f>+VLOOKUP('BASE DE RESPUESTAS'!AK6,Back!$M$16:$N$20,2,0)</f>
        <v>#N/A</v>
      </c>
      <c r="AM5" s="19" t="e">
        <f>+VLOOKUP('BASE DE RESPUESTAS'!AL6,Back!$M$16:$N$20,2,0)</f>
        <v>#N/A</v>
      </c>
      <c r="AN5" s="19" t="e">
        <f>+VLOOKUP('BASE DE RESPUESTAS'!AM6,Back!$M$16:$N$20,2,0)</f>
        <v>#N/A</v>
      </c>
      <c r="AO5" s="19" t="e">
        <f>+VLOOKUP('BASE DE RESPUESTAS'!AN6,Back!$M$16:$N$20,2,0)</f>
        <v>#N/A</v>
      </c>
      <c r="AP5" s="19" t="e">
        <f>+VLOOKUP('BASE DE RESPUESTAS'!AO6,Back!$M$16:$N$20,2,0)</f>
        <v>#N/A</v>
      </c>
      <c r="AQ5" s="19" t="e">
        <f>+VLOOKUP('BASE DE RESPUESTAS'!AP6,Back!$M$16:$N$20,2,0)</f>
        <v>#N/A</v>
      </c>
      <c r="AR5" s="19" t="e">
        <f>+VLOOKUP('BASE DE RESPUESTAS'!AQ6,Back!$M$16:$N$20,2,0)</f>
        <v>#N/A</v>
      </c>
      <c r="AS5" s="19" t="e">
        <f>+VLOOKUP('BASE DE RESPUESTAS'!AR6,Back!$M$16:$N$20,2,0)</f>
        <v>#N/A</v>
      </c>
      <c r="AT5" s="19" t="e">
        <f>+VLOOKUP('BASE DE RESPUESTAS'!AS6,Back!$M$16:$N$20,2,0)</f>
        <v>#N/A</v>
      </c>
      <c r="AU5" s="19" t="e">
        <f>+VLOOKUP('BASE DE RESPUESTAS'!AT6,Back!$M$16:$N$20,2,0)</f>
        <v>#N/A</v>
      </c>
      <c r="AV5" s="19" t="e">
        <f>+VLOOKUP('BASE DE RESPUESTAS'!AU6,Back!$M$16:$N$20,2,0)</f>
        <v>#N/A</v>
      </c>
      <c r="AW5" s="19" t="e">
        <f>+VLOOKUP('BASE DE RESPUESTAS'!AV6,Back!$M$16:$N$20,2,0)</f>
        <v>#N/A</v>
      </c>
      <c r="AX5" s="19" t="e">
        <f>+VLOOKUP('BASE DE RESPUESTAS'!AW6,Back!$M$16:$N$20,2,0)</f>
        <v>#N/A</v>
      </c>
      <c r="AY5" s="19" t="e">
        <f>+VLOOKUP('BASE DE RESPUESTAS'!AX6,Back!$M$16:$N$20,2,0)</f>
        <v>#N/A</v>
      </c>
      <c r="AZ5" s="19" t="e">
        <f>+VLOOKUP('BASE DE RESPUESTAS'!AY6,Back!$M$16:$N$20,2,0)</f>
        <v>#N/A</v>
      </c>
      <c r="BA5" s="19" t="e">
        <f>+VLOOKUP('BASE DE RESPUESTAS'!AZ6,Back!$M$16:$N$20,2,0)</f>
        <v>#N/A</v>
      </c>
      <c r="BB5" s="19" t="e">
        <f>+VLOOKUP('BASE DE RESPUESTAS'!BA6,Back!$M$16:$N$20,2,0)</f>
        <v>#N/A</v>
      </c>
      <c r="BC5" s="19" t="e">
        <f>+VLOOKUP('BASE DE RESPUESTAS'!BB6,Back!$M$16:$N$20,2,0)</f>
        <v>#N/A</v>
      </c>
      <c r="BD5" s="19" t="e">
        <f>+VLOOKUP('BASE DE RESPUESTAS'!BC6,Back!$M$16:$N$20,2,0)</f>
        <v>#N/A</v>
      </c>
      <c r="BE5" s="19" t="e">
        <f>+VLOOKUP('BASE DE RESPUESTAS'!BD6,Back!$M$16:$N$20,2,0)</f>
        <v>#N/A</v>
      </c>
    </row>
    <row r="6" spans="1:57" ht="13.5" customHeight="1" x14ac:dyDescent="0.3">
      <c r="A6" s="2"/>
      <c r="B6" s="82"/>
      <c r="C6" s="82"/>
      <c r="D6" s="18" t="s">
        <v>180</v>
      </c>
      <c r="E6" s="19">
        <v>2</v>
      </c>
      <c r="F6" s="18" t="s">
        <v>181</v>
      </c>
      <c r="G6" s="20"/>
      <c r="H6" s="19">
        <f>+VLOOKUP('BASE DE RESPUESTAS'!G7,Back!$M$16:$N$20,2,0)</f>
        <v>2</v>
      </c>
      <c r="I6" s="19">
        <f>+VLOOKUP('BASE DE RESPUESTAS'!H7,Back!$M$16:$N$20,2,0)</f>
        <v>4</v>
      </c>
      <c r="J6" s="19">
        <f>+VLOOKUP('BASE DE RESPUESTAS'!I7,Back!$M$16:$N$20,2,0)</f>
        <v>2</v>
      </c>
      <c r="K6" s="19">
        <f>+VLOOKUP('BASE DE RESPUESTAS'!J7,Back!$M$16:$N$20,2,0)</f>
        <v>4</v>
      </c>
      <c r="L6" s="19">
        <f>+VLOOKUP('BASE DE RESPUESTAS'!K7,Back!$M$16:$N$20,2,0)</f>
        <v>2</v>
      </c>
      <c r="M6" s="19">
        <f>+VLOOKUP('BASE DE RESPUESTAS'!L7,Back!$M$16:$N$20,2,0)</f>
        <v>4</v>
      </c>
      <c r="N6" s="19">
        <f>+VLOOKUP('BASE DE RESPUESTAS'!M7,Back!$M$16:$N$20,2,0)</f>
        <v>2</v>
      </c>
      <c r="O6" s="19">
        <f>+VLOOKUP('BASE DE RESPUESTAS'!N7,Back!$M$16:$N$20,2,0)</f>
        <v>4</v>
      </c>
      <c r="P6" s="19">
        <f>+VLOOKUP('BASE DE RESPUESTAS'!O7,Back!$M$16:$N$20,2,0)</f>
        <v>2</v>
      </c>
      <c r="Q6" s="19">
        <f>+VLOOKUP('BASE DE RESPUESTAS'!P7,Back!$M$16:$N$20,2,0)</f>
        <v>4</v>
      </c>
      <c r="R6" s="19">
        <f>+VLOOKUP('BASE DE RESPUESTAS'!Q7,Back!$M$16:$N$20,2,0)</f>
        <v>2</v>
      </c>
      <c r="S6" s="19">
        <f>+VLOOKUP('BASE DE RESPUESTAS'!R7,Back!$M$16:$N$20,2,0)</f>
        <v>4</v>
      </c>
      <c r="T6" s="19">
        <f>+VLOOKUP('BASE DE RESPUESTAS'!S7,Back!$M$16:$N$20,2,0)</f>
        <v>2</v>
      </c>
      <c r="U6" s="19">
        <f>+VLOOKUP('BASE DE RESPUESTAS'!T7,Back!$M$16:$N$20,2,0)</f>
        <v>4</v>
      </c>
      <c r="V6" s="19">
        <f>+VLOOKUP('BASE DE RESPUESTAS'!U7,Back!$M$16:$N$20,2,0)</f>
        <v>2</v>
      </c>
      <c r="W6" s="19">
        <f>+VLOOKUP('BASE DE RESPUESTAS'!V7,Back!$M$16:$N$20,2,0)</f>
        <v>4</v>
      </c>
      <c r="X6" s="19">
        <f>+VLOOKUP('BASE DE RESPUESTAS'!W7,Back!$M$16:$N$20,2,0)</f>
        <v>2</v>
      </c>
      <c r="Y6" s="19">
        <f>+VLOOKUP('BASE DE RESPUESTAS'!X7,Back!$M$16:$N$20,2,0)</f>
        <v>4</v>
      </c>
      <c r="Z6" s="19">
        <f>+VLOOKUP('BASE DE RESPUESTAS'!Y7,Back!$M$16:$N$20,2,0)</f>
        <v>2</v>
      </c>
      <c r="AA6" s="19">
        <f>+VLOOKUP('BASE DE RESPUESTAS'!Z7,Back!$M$16:$N$20,2,0)</f>
        <v>4</v>
      </c>
      <c r="AB6" s="19">
        <f>+VLOOKUP('BASE DE RESPUESTAS'!AA7,Back!$M$16:$N$20,2,0)</f>
        <v>2</v>
      </c>
      <c r="AC6" s="19" t="e">
        <f>+VLOOKUP('BASE DE RESPUESTAS'!AB7,Back!$M$16:$N$20,2,0)</f>
        <v>#N/A</v>
      </c>
      <c r="AD6" s="19" t="e">
        <f>+VLOOKUP('BASE DE RESPUESTAS'!AC7,Back!$M$16:$N$20,2,0)</f>
        <v>#N/A</v>
      </c>
      <c r="AE6" s="19" t="e">
        <f>+VLOOKUP('BASE DE RESPUESTAS'!AD7,Back!$M$16:$N$20,2,0)</f>
        <v>#N/A</v>
      </c>
      <c r="AF6" s="19" t="e">
        <f>+VLOOKUP('BASE DE RESPUESTAS'!AE7,Back!$M$16:$N$20,2,0)</f>
        <v>#N/A</v>
      </c>
      <c r="AG6" s="19" t="e">
        <f>+VLOOKUP('BASE DE RESPUESTAS'!AF7,Back!$M$16:$N$20,2,0)</f>
        <v>#N/A</v>
      </c>
      <c r="AH6" s="19" t="e">
        <f>+VLOOKUP('BASE DE RESPUESTAS'!AG7,Back!$M$16:$N$20,2,0)</f>
        <v>#N/A</v>
      </c>
      <c r="AI6" s="19" t="e">
        <f>+VLOOKUP('BASE DE RESPUESTAS'!AH7,Back!$M$16:$N$20,2,0)</f>
        <v>#N/A</v>
      </c>
      <c r="AJ6" s="19" t="e">
        <f>+VLOOKUP('BASE DE RESPUESTAS'!AI7,Back!$M$16:$N$20,2,0)</f>
        <v>#N/A</v>
      </c>
      <c r="AK6" s="19" t="e">
        <f>+VLOOKUP('BASE DE RESPUESTAS'!AJ7,Back!$M$16:$N$20,2,0)</f>
        <v>#N/A</v>
      </c>
      <c r="AL6" s="19" t="e">
        <f>+VLOOKUP('BASE DE RESPUESTAS'!AK7,Back!$M$16:$N$20,2,0)</f>
        <v>#N/A</v>
      </c>
      <c r="AM6" s="19" t="e">
        <f>+VLOOKUP('BASE DE RESPUESTAS'!AL7,Back!$M$16:$N$20,2,0)</f>
        <v>#N/A</v>
      </c>
      <c r="AN6" s="19" t="e">
        <f>+VLOOKUP('BASE DE RESPUESTAS'!AM7,Back!$M$16:$N$20,2,0)</f>
        <v>#N/A</v>
      </c>
      <c r="AO6" s="19" t="e">
        <f>+VLOOKUP('BASE DE RESPUESTAS'!AN7,Back!$M$16:$N$20,2,0)</f>
        <v>#N/A</v>
      </c>
      <c r="AP6" s="19" t="e">
        <f>+VLOOKUP('BASE DE RESPUESTAS'!AO7,Back!$M$16:$N$20,2,0)</f>
        <v>#N/A</v>
      </c>
      <c r="AQ6" s="19" t="e">
        <f>+VLOOKUP('BASE DE RESPUESTAS'!AP7,Back!$M$16:$N$20,2,0)</f>
        <v>#N/A</v>
      </c>
      <c r="AR6" s="19" t="e">
        <f>+VLOOKUP('BASE DE RESPUESTAS'!AQ7,Back!$M$16:$N$20,2,0)</f>
        <v>#N/A</v>
      </c>
      <c r="AS6" s="19" t="e">
        <f>+VLOOKUP('BASE DE RESPUESTAS'!AR7,Back!$M$16:$N$20,2,0)</f>
        <v>#N/A</v>
      </c>
      <c r="AT6" s="19" t="e">
        <f>+VLOOKUP('BASE DE RESPUESTAS'!AS7,Back!$M$16:$N$20,2,0)</f>
        <v>#N/A</v>
      </c>
      <c r="AU6" s="19" t="e">
        <f>+VLOOKUP('BASE DE RESPUESTAS'!AT7,Back!$M$16:$N$20,2,0)</f>
        <v>#N/A</v>
      </c>
      <c r="AV6" s="19" t="e">
        <f>+VLOOKUP('BASE DE RESPUESTAS'!AU7,Back!$M$16:$N$20,2,0)</f>
        <v>#N/A</v>
      </c>
      <c r="AW6" s="19" t="e">
        <f>+VLOOKUP('BASE DE RESPUESTAS'!AV7,Back!$M$16:$N$20,2,0)</f>
        <v>#N/A</v>
      </c>
      <c r="AX6" s="19" t="e">
        <f>+VLOOKUP('BASE DE RESPUESTAS'!AW7,Back!$M$16:$N$20,2,0)</f>
        <v>#N/A</v>
      </c>
      <c r="AY6" s="19" t="e">
        <f>+VLOOKUP('BASE DE RESPUESTAS'!AX7,Back!$M$16:$N$20,2,0)</f>
        <v>#N/A</v>
      </c>
      <c r="AZ6" s="19" t="e">
        <f>+VLOOKUP('BASE DE RESPUESTAS'!AY7,Back!$M$16:$N$20,2,0)</f>
        <v>#N/A</v>
      </c>
      <c r="BA6" s="19" t="e">
        <f>+VLOOKUP('BASE DE RESPUESTAS'!AZ7,Back!$M$16:$N$20,2,0)</f>
        <v>#N/A</v>
      </c>
      <c r="BB6" s="19" t="e">
        <f>+VLOOKUP('BASE DE RESPUESTAS'!BA7,Back!$M$16:$N$20,2,0)</f>
        <v>#N/A</v>
      </c>
      <c r="BC6" s="19" t="e">
        <f>+VLOOKUP('BASE DE RESPUESTAS'!BB7,Back!$M$16:$N$20,2,0)</f>
        <v>#N/A</v>
      </c>
      <c r="BD6" s="19" t="e">
        <f>+VLOOKUP('BASE DE RESPUESTAS'!BC7,Back!$M$16:$N$20,2,0)</f>
        <v>#N/A</v>
      </c>
      <c r="BE6" s="19" t="e">
        <f>+VLOOKUP('BASE DE RESPUESTAS'!BD7,Back!$M$16:$N$20,2,0)</f>
        <v>#N/A</v>
      </c>
    </row>
    <row r="7" spans="1:57" ht="13.5" customHeight="1" x14ac:dyDescent="0.3">
      <c r="A7" s="2"/>
      <c r="B7" s="85" t="s">
        <v>176</v>
      </c>
      <c r="C7" s="84" t="s">
        <v>182</v>
      </c>
      <c r="D7" s="18" t="s">
        <v>183</v>
      </c>
      <c r="E7" s="19">
        <v>3</v>
      </c>
      <c r="F7" s="18" t="s">
        <v>184</v>
      </c>
      <c r="G7" s="20"/>
      <c r="H7" s="19">
        <f>+VLOOKUP('BASE DE RESPUESTAS'!G8,Back!$M$16:$N$20,2,0)</f>
        <v>3</v>
      </c>
      <c r="I7" s="19">
        <f>+VLOOKUP('BASE DE RESPUESTAS'!H8,Back!$M$16:$N$20,2,0)</f>
        <v>4</v>
      </c>
      <c r="J7" s="19">
        <f>+VLOOKUP('BASE DE RESPUESTAS'!I8,Back!$M$16:$N$20,2,0)</f>
        <v>3</v>
      </c>
      <c r="K7" s="19">
        <f>+VLOOKUP('BASE DE RESPUESTAS'!J8,Back!$M$16:$N$20,2,0)</f>
        <v>4</v>
      </c>
      <c r="L7" s="19">
        <f>+VLOOKUP('BASE DE RESPUESTAS'!K8,Back!$M$16:$N$20,2,0)</f>
        <v>3</v>
      </c>
      <c r="M7" s="19">
        <f>+VLOOKUP('BASE DE RESPUESTAS'!L8,Back!$M$16:$N$20,2,0)</f>
        <v>4</v>
      </c>
      <c r="N7" s="19">
        <f>+VLOOKUP('BASE DE RESPUESTAS'!M8,Back!$M$16:$N$20,2,0)</f>
        <v>3</v>
      </c>
      <c r="O7" s="19">
        <f>+VLOOKUP('BASE DE RESPUESTAS'!N8,Back!$M$16:$N$20,2,0)</f>
        <v>4</v>
      </c>
      <c r="P7" s="19">
        <f>+VLOOKUP('BASE DE RESPUESTAS'!O8,Back!$M$16:$N$20,2,0)</f>
        <v>3</v>
      </c>
      <c r="Q7" s="19">
        <f>+VLOOKUP('BASE DE RESPUESTAS'!P8,Back!$M$16:$N$20,2,0)</f>
        <v>4</v>
      </c>
      <c r="R7" s="19">
        <f>+VLOOKUP('BASE DE RESPUESTAS'!Q8,Back!$M$16:$N$20,2,0)</f>
        <v>3</v>
      </c>
      <c r="S7" s="19">
        <f>+VLOOKUP('BASE DE RESPUESTAS'!R8,Back!$M$16:$N$20,2,0)</f>
        <v>4</v>
      </c>
      <c r="T7" s="19">
        <f>+VLOOKUP('BASE DE RESPUESTAS'!S8,Back!$M$16:$N$20,2,0)</f>
        <v>3</v>
      </c>
      <c r="U7" s="19">
        <f>+VLOOKUP('BASE DE RESPUESTAS'!T8,Back!$M$16:$N$20,2,0)</f>
        <v>4</v>
      </c>
      <c r="V7" s="19">
        <f>+VLOOKUP('BASE DE RESPUESTAS'!U8,Back!$M$16:$N$20,2,0)</f>
        <v>3</v>
      </c>
      <c r="W7" s="19">
        <f>+VLOOKUP('BASE DE RESPUESTAS'!V8,Back!$M$16:$N$20,2,0)</f>
        <v>4</v>
      </c>
      <c r="X7" s="19">
        <f>+VLOOKUP('BASE DE RESPUESTAS'!W8,Back!$M$16:$N$20,2,0)</f>
        <v>3</v>
      </c>
      <c r="Y7" s="19">
        <f>+VLOOKUP('BASE DE RESPUESTAS'!X8,Back!$M$16:$N$20,2,0)</f>
        <v>4</v>
      </c>
      <c r="Z7" s="19">
        <f>+VLOOKUP('BASE DE RESPUESTAS'!Y8,Back!$M$16:$N$20,2,0)</f>
        <v>3</v>
      </c>
      <c r="AA7" s="19">
        <f>+VLOOKUP('BASE DE RESPUESTAS'!Z8,Back!$M$16:$N$20,2,0)</f>
        <v>4</v>
      </c>
      <c r="AB7" s="19">
        <f>+VLOOKUP('BASE DE RESPUESTAS'!AA8,Back!$M$16:$N$20,2,0)</f>
        <v>3</v>
      </c>
      <c r="AC7" s="19" t="e">
        <f>+VLOOKUP('BASE DE RESPUESTAS'!AB8,Back!$M$16:$N$20,2,0)</f>
        <v>#N/A</v>
      </c>
      <c r="AD7" s="19" t="e">
        <f>+VLOOKUP('BASE DE RESPUESTAS'!AC8,Back!$M$16:$N$20,2,0)</f>
        <v>#N/A</v>
      </c>
      <c r="AE7" s="19" t="e">
        <f>+VLOOKUP('BASE DE RESPUESTAS'!AD8,Back!$M$16:$N$20,2,0)</f>
        <v>#N/A</v>
      </c>
      <c r="AF7" s="19" t="e">
        <f>+VLOOKUP('BASE DE RESPUESTAS'!AE8,Back!$M$16:$N$20,2,0)</f>
        <v>#N/A</v>
      </c>
      <c r="AG7" s="19" t="e">
        <f>+VLOOKUP('BASE DE RESPUESTAS'!AF8,Back!$M$16:$N$20,2,0)</f>
        <v>#N/A</v>
      </c>
      <c r="AH7" s="19" t="e">
        <f>+VLOOKUP('BASE DE RESPUESTAS'!AG8,Back!$M$16:$N$20,2,0)</f>
        <v>#N/A</v>
      </c>
      <c r="AI7" s="19" t="e">
        <f>+VLOOKUP('BASE DE RESPUESTAS'!AH8,Back!$M$16:$N$20,2,0)</f>
        <v>#N/A</v>
      </c>
      <c r="AJ7" s="19" t="e">
        <f>+VLOOKUP('BASE DE RESPUESTAS'!AI8,Back!$M$16:$N$20,2,0)</f>
        <v>#N/A</v>
      </c>
      <c r="AK7" s="19" t="e">
        <f>+VLOOKUP('BASE DE RESPUESTAS'!AJ8,Back!$M$16:$N$20,2,0)</f>
        <v>#N/A</v>
      </c>
      <c r="AL7" s="19" t="e">
        <f>+VLOOKUP('BASE DE RESPUESTAS'!AK8,Back!$M$16:$N$20,2,0)</f>
        <v>#N/A</v>
      </c>
      <c r="AM7" s="19" t="e">
        <f>+VLOOKUP('BASE DE RESPUESTAS'!AL8,Back!$M$16:$N$20,2,0)</f>
        <v>#N/A</v>
      </c>
      <c r="AN7" s="19" t="e">
        <f>+VLOOKUP('BASE DE RESPUESTAS'!AM8,Back!$M$16:$N$20,2,0)</f>
        <v>#N/A</v>
      </c>
      <c r="AO7" s="19" t="e">
        <f>+VLOOKUP('BASE DE RESPUESTAS'!AN8,Back!$M$16:$N$20,2,0)</f>
        <v>#N/A</v>
      </c>
      <c r="AP7" s="19" t="e">
        <f>+VLOOKUP('BASE DE RESPUESTAS'!AO8,Back!$M$16:$N$20,2,0)</f>
        <v>#N/A</v>
      </c>
      <c r="AQ7" s="19" t="e">
        <f>+VLOOKUP('BASE DE RESPUESTAS'!AP8,Back!$M$16:$N$20,2,0)</f>
        <v>#N/A</v>
      </c>
      <c r="AR7" s="19" t="e">
        <f>+VLOOKUP('BASE DE RESPUESTAS'!AQ8,Back!$M$16:$N$20,2,0)</f>
        <v>#N/A</v>
      </c>
      <c r="AS7" s="19" t="e">
        <f>+VLOOKUP('BASE DE RESPUESTAS'!AR8,Back!$M$16:$N$20,2,0)</f>
        <v>#N/A</v>
      </c>
      <c r="AT7" s="19" t="e">
        <f>+VLOOKUP('BASE DE RESPUESTAS'!AS8,Back!$M$16:$N$20,2,0)</f>
        <v>#N/A</v>
      </c>
      <c r="AU7" s="19" t="e">
        <f>+VLOOKUP('BASE DE RESPUESTAS'!AT8,Back!$M$16:$N$20,2,0)</f>
        <v>#N/A</v>
      </c>
      <c r="AV7" s="19" t="e">
        <f>+VLOOKUP('BASE DE RESPUESTAS'!AU8,Back!$M$16:$N$20,2,0)</f>
        <v>#N/A</v>
      </c>
      <c r="AW7" s="19" t="e">
        <f>+VLOOKUP('BASE DE RESPUESTAS'!AV8,Back!$M$16:$N$20,2,0)</f>
        <v>#N/A</v>
      </c>
      <c r="AX7" s="19" t="e">
        <f>+VLOOKUP('BASE DE RESPUESTAS'!AW8,Back!$M$16:$N$20,2,0)</f>
        <v>#N/A</v>
      </c>
      <c r="AY7" s="19" t="e">
        <f>+VLOOKUP('BASE DE RESPUESTAS'!AX8,Back!$M$16:$N$20,2,0)</f>
        <v>#N/A</v>
      </c>
      <c r="AZ7" s="19" t="e">
        <f>+VLOOKUP('BASE DE RESPUESTAS'!AY8,Back!$M$16:$N$20,2,0)</f>
        <v>#N/A</v>
      </c>
      <c r="BA7" s="19" t="e">
        <f>+VLOOKUP('BASE DE RESPUESTAS'!AZ8,Back!$M$16:$N$20,2,0)</f>
        <v>#N/A</v>
      </c>
      <c r="BB7" s="19" t="e">
        <f>+VLOOKUP('BASE DE RESPUESTAS'!BA8,Back!$M$16:$N$20,2,0)</f>
        <v>#N/A</v>
      </c>
      <c r="BC7" s="19" t="e">
        <f>+VLOOKUP('BASE DE RESPUESTAS'!BB8,Back!$M$16:$N$20,2,0)</f>
        <v>#N/A</v>
      </c>
      <c r="BD7" s="19" t="e">
        <f>+VLOOKUP('BASE DE RESPUESTAS'!BC8,Back!$M$16:$N$20,2,0)</f>
        <v>#N/A</v>
      </c>
      <c r="BE7" s="19" t="e">
        <f>+VLOOKUP('BASE DE RESPUESTAS'!BD8,Back!$M$16:$N$20,2,0)</f>
        <v>#N/A</v>
      </c>
    </row>
    <row r="8" spans="1:57" ht="13.5" customHeight="1" x14ac:dyDescent="0.3">
      <c r="A8" s="2"/>
      <c r="B8" s="81"/>
      <c r="C8" s="81"/>
      <c r="D8" s="18" t="s">
        <v>185</v>
      </c>
      <c r="E8" s="19">
        <v>4</v>
      </c>
      <c r="F8" s="18" t="s">
        <v>186</v>
      </c>
      <c r="G8" s="20"/>
      <c r="H8" s="19">
        <f>+VLOOKUP('BASE DE RESPUESTAS'!G9,Back!$M$16:$N$20,2,0)</f>
        <v>4</v>
      </c>
      <c r="I8" s="19">
        <f>+VLOOKUP('BASE DE RESPUESTAS'!H9,Back!$M$16:$N$20,2,0)</f>
        <v>2</v>
      </c>
      <c r="J8" s="19">
        <f>+VLOOKUP('BASE DE RESPUESTAS'!I9,Back!$M$16:$N$20,2,0)</f>
        <v>4</v>
      </c>
      <c r="K8" s="19">
        <f>+VLOOKUP('BASE DE RESPUESTAS'!J9,Back!$M$16:$N$20,2,0)</f>
        <v>2</v>
      </c>
      <c r="L8" s="19">
        <f>+VLOOKUP('BASE DE RESPUESTAS'!K9,Back!$M$16:$N$20,2,0)</f>
        <v>4</v>
      </c>
      <c r="M8" s="19">
        <f>+VLOOKUP('BASE DE RESPUESTAS'!L9,Back!$M$16:$N$20,2,0)</f>
        <v>2</v>
      </c>
      <c r="N8" s="19">
        <f>+VLOOKUP('BASE DE RESPUESTAS'!M9,Back!$M$16:$N$20,2,0)</f>
        <v>4</v>
      </c>
      <c r="O8" s="19">
        <f>+VLOOKUP('BASE DE RESPUESTAS'!N9,Back!$M$16:$N$20,2,0)</f>
        <v>2</v>
      </c>
      <c r="P8" s="19">
        <f>+VLOOKUP('BASE DE RESPUESTAS'!O9,Back!$M$16:$N$20,2,0)</f>
        <v>4</v>
      </c>
      <c r="Q8" s="19">
        <f>+VLOOKUP('BASE DE RESPUESTAS'!P9,Back!$M$16:$N$20,2,0)</f>
        <v>2</v>
      </c>
      <c r="R8" s="19">
        <f>+VLOOKUP('BASE DE RESPUESTAS'!Q9,Back!$M$16:$N$20,2,0)</f>
        <v>4</v>
      </c>
      <c r="S8" s="19">
        <f>+VLOOKUP('BASE DE RESPUESTAS'!R9,Back!$M$16:$N$20,2,0)</f>
        <v>2</v>
      </c>
      <c r="T8" s="19">
        <f>+VLOOKUP('BASE DE RESPUESTAS'!S9,Back!$M$16:$N$20,2,0)</f>
        <v>4</v>
      </c>
      <c r="U8" s="19">
        <f>+VLOOKUP('BASE DE RESPUESTAS'!T9,Back!$M$16:$N$20,2,0)</f>
        <v>2</v>
      </c>
      <c r="V8" s="19">
        <f>+VLOOKUP('BASE DE RESPUESTAS'!U9,Back!$M$16:$N$20,2,0)</f>
        <v>4</v>
      </c>
      <c r="W8" s="19">
        <f>+VLOOKUP('BASE DE RESPUESTAS'!V9,Back!$M$16:$N$20,2,0)</f>
        <v>2</v>
      </c>
      <c r="X8" s="19">
        <f>+VLOOKUP('BASE DE RESPUESTAS'!W9,Back!$M$16:$N$20,2,0)</f>
        <v>4</v>
      </c>
      <c r="Y8" s="19">
        <f>+VLOOKUP('BASE DE RESPUESTAS'!X9,Back!$M$16:$N$20,2,0)</f>
        <v>2</v>
      </c>
      <c r="Z8" s="19">
        <f>+VLOOKUP('BASE DE RESPUESTAS'!Y9,Back!$M$16:$N$20,2,0)</f>
        <v>4</v>
      </c>
      <c r="AA8" s="19">
        <f>+VLOOKUP('BASE DE RESPUESTAS'!Z9,Back!$M$16:$N$20,2,0)</f>
        <v>2</v>
      </c>
      <c r="AB8" s="19">
        <f>+VLOOKUP('BASE DE RESPUESTAS'!AA9,Back!$M$16:$N$20,2,0)</f>
        <v>4</v>
      </c>
      <c r="AC8" s="19" t="e">
        <f>+VLOOKUP('BASE DE RESPUESTAS'!AB9,Back!$M$16:$N$20,2,0)</f>
        <v>#N/A</v>
      </c>
      <c r="AD8" s="19" t="e">
        <f>+VLOOKUP('BASE DE RESPUESTAS'!AC9,Back!$M$16:$N$20,2,0)</f>
        <v>#N/A</v>
      </c>
      <c r="AE8" s="19" t="e">
        <f>+VLOOKUP('BASE DE RESPUESTAS'!AD9,Back!$M$16:$N$20,2,0)</f>
        <v>#N/A</v>
      </c>
      <c r="AF8" s="19" t="e">
        <f>+VLOOKUP('BASE DE RESPUESTAS'!AE9,Back!$M$16:$N$20,2,0)</f>
        <v>#N/A</v>
      </c>
      <c r="AG8" s="19" t="e">
        <f>+VLOOKUP('BASE DE RESPUESTAS'!AF9,Back!$M$16:$N$20,2,0)</f>
        <v>#N/A</v>
      </c>
      <c r="AH8" s="19" t="e">
        <f>+VLOOKUP('BASE DE RESPUESTAS'!AG9,Back!$M$16:$N$20,2,0)</f>
        <v>#N/A</v>
      </c>
      <c r="AI8" s="19" t="e">
        <f>+VLOOKUP('BASE DE RESPUESTAS'!AH9,Back!$M$16:$N$20,2,0)</f>
        <v>#N/A</v>
      </c>
      <c r="AJ8" s="19" t="e">
        <f>+VLOOKUP('BASE DE RESPUESTAS'!AI9,Back!$M$16:$N$20,2,0)</f>
        <v>#N/A</v>
      </c>
      <c r="AK8" s="19" t="e">
        <f>+VLOOKUP('BASE DE RESPUESTAS'!AJ9,Back!$M$16:$N$20,2,0)</f>
        <v>#N/A</v>
      </c>
      <c r="AL8" s="19" t="e">
        <f>+VLOOKUP('BASE DE RESPUESTAS'!AK9,Back!$M$16:$N$20,2,0)</f>
        <v>#N/A</v>
      </c>
      <c r="AM8" s="19" t="e">
        <f>+VLOOKUP('BASE DE RESPUESTAS'!AL9,Back!$M$16:$N$20,2,0)</f>
        <v>#N/A</v>
      </c>
      <c r="AN8" s="19" t="e">
        <f>+VLOOKUP('BASE DE RESPUESTAS'!AM9,Back!$M$16:$N$20,2,0)</f>
        <v>#N/A</v>
      </c>
      <c r="AO8" s="19" t="e">
        <f>+VLOOKUP('BASE DE RESPUESTAS'!AN9,Back!$M$16:$N$20,2,0)</f>
        <v>#N/A</v>
      </c>
      <c r="AP8" s="19" t="e">
        <f>+VLOOKUP('BASE DE RESPUESTAS'!AO9,Back!$M$16:$N$20,2,0)</f>
        <v>#N/A</v>
      </c>
      <c r="AQ8" s="19" t="e">
        <f>+VLOOKUP('BASE DE RESPUESTAS'!AP9,Back!$M$16:$N$20,2,0)</f>
        <v>#N/A</v>
      </c>
      <c r="AR8" s="19" t="e">
        <f>+VLOOKUP('BASE DE RESPUESTAS'!AQ9,Back!$M$16:$N$20,2,0)</f>
        <v>#N/A</v>
      </c>
      <c r="AS8" s="19" t="e">
        <f>+VLOOKUP('BASE DE RESPUESTAS'!AR9,Back!$M$16:$N$20,2,0)</f>
        <v>#N/A</v>
      </c>
      <c r="AT8" s="19" t="e">
        <f>+VLOOKUP('BASE DE RESPUESTAS'!AS9,Back!$M$16:$N$20,2,0)</f>
        <v>#N/A</v>
      </c>
      <c r="AU8" s="19" t="e">
        <f>+VLOOKUP('BASE DE RESPUESTAS'!AT9,Back!$M$16:$N$20,2,0)</f>
        <v>#N/A</v>
      </c>
      <c r="AV8" s="19" t="e">
        <f>+VLOOKUP('BASE DE RESPUESTAS'!AU9,Back!$M$16:$N$20,2,0)</f>
        <v>#N/A</v>
      </c>
      <c r="AW8" s="19" t="e">
        <f>+VLOOKUP('BASE DE RESPUESTAS'!AV9,Back!$M$16:$N$20,2,0)</f>
        <v>#N/A</v>
      </c>
      <c r="AX8" s="19" t="e">
        <f>+VLOOKUP('BASE DE RESPUESTAS'!AW9,Back!$M$16:$N$20,2,0)</f>
        <v>#N/A</v>
      </c>
      <c r="AY8" s="19" t="e">
        <f>+VLOOKUP('BASE DE RESPUESTAS'!AX9,Back!$M$16:$N$20,2,0)</f>
        <v>#N/A</v>
      </c>
      <c r="AZ8" s="19" t="e">
        <f>+VLOOKUP('BASE DE RESPUESTAS'!AY9,Back!$M$16:$N$20,2,0)</f>
        <v>#N/A</v>
      </c>
      <c r="BA8" s="19" t="e">
        <f>+VLOOKUP('BASE DE RESPUESTAS'!AZ9,Back!$M$16:$N$20,2,0)</f>
        <v>#N/A</v>
      </c>
      <c r="BB8" s="19" t="e">
        <f>+VLOOKUP('BASE DE RESPUESTAS'!BA9,Back!$M$16:$N$20,2,0)</f>
        <v>#N/A</v>
      </c>
      <c r="BC8" s="19" t="e">
        <f>+VLOOKUP('BASE DE RESPUESTAS'!BB9,Back!$M$16:$N$20,2,0)</f>
        <v>#N/A</v>
      </c>
      <c r="BD8" s="19" t="e">
        <f>+VLOOKUP('BASE DE RESPUESTAS'!BC9,Back!$M$16:$N$20,2,0)</f>
        <v>#N/A</v>
      </c>
      <c r="BE8" s="19" t="e">
        <f>+VLOOKUP('BASE DE RESPUESTAS'!BD9,Back!$M$16:$N$20,2,0)</f>
        <v>#N/A</v>
      </c>
    </row>
    <row r="9" spans="1:57" ht="13.5" customHeight="1" x14ac:dyDescent="0.3">
      <c r="A9" s="2"/>
      <c r="B9" s="82"/>
      <c r="C9" s="82"/>
      <c r="D9" s="18" t="s">
        <v>187</v>
      </c>
      <c r="E9" s="19">
        <v>5</v>
      </c>
      <c r="F9" s="18" t="s">
        <v>188</v>
      </c>
      <c r="G9" s="20"/>
      <c r="H9" s="19">
        <f>+VLOOKUP('BASE DE RESPUESTAS'!G10,Back!$M$16:$N$20,2,0)</f>
        <v>4</v>
      </c>
      <c r="I9" s="19">
        <f>+VLOOKUP('BASE DE RESPUESTAS'!H10,Back!$M$16:$N$20,2,0)</f>
        <v>3</v>
      </c>
      <c r="J9" s="19">
        <f>+VLOOKUP('BASE DE RESPUESTAS'!I10,Back!$M$16:$N$20,2,0)</f>
        <v>4</v>
      </c>
      <c r="K9" s="19">
        <f>+VLOOKUP('BASE DE RESPUESTAS'!J10,Back!$M$16:$N$20,2,0)</f>
        <v>3</v>
      </c>
      <c r="L9" s="19">
        <f>+VLOOKUP('BASE DE RESPUESTAS'!K10,Back!$M$16:$N$20,2,0)</f>
        <v>4</v>
      </c>
      <c r="M9" s="19">
        <f>+VLOOKUP('BASE DE RESPUESTAS'!L10,Back!$M$16:$N$20,2,0)</f>
        <v>3</v>
      </c>
      <c r="N9" s="19">
        <f>+VLOOKUP('BASE DE RESPUESTAS'!M10,Back!$M$16:$N$20,2,0)</f>
        <v>4</v>
      </c>
      <c r="O9" s="19">
        <f>+VLOOKUP('BASE DE RESPUESTAS'!N10,Back!$M$16:$N$20,2,0)</f>
        <v>3</v>
      </c>
      <c r="P9" s="19">
        <f>+VLOOKUP('BASE DE RESPUESTAS'!O10,Back!$M$16:$N$20,2,0)</f>
        <v>4</v>
      </c>
      <c r="Q9" s="19">
        <f>+VLOOKUP('BASE DE RESPUESTAS'!P10,Back!$M$16:$N$20,2,0)</f>
        <v>3</v>
      </c>
      <c r="R9" s="19">
        <f>+VLOOKUP('BASE DE RESPUESTAS'!Q10,Back!$M$16:$N$20,2,0)</f>
        <v>4</v>
      </c>
      <c r="S9" s="19">
        <f>+VLOOKUP('BASE DE RESPUESTAS'!R10,Back!$M$16:$N$20,2,0)</f>
        <v>3</v>
      </c>
      <c r="T9" s="19">
        <f>+VLOOKUP('BASE DE RESPUESTAS'!S10,Back!$M$16:$N$20,2,0)</f>
        <v>4</v>
      </c>
      <c r="U9" s="19">
        <f>+VLOOKUP('BASE DE RESPUESTAS'!T10,Back!$M$16:$N$20,2,0)</f>
        <v>3</v>
      </c>
      <c r="V9" s="19">
        <f>+VLOOKUP('BASE DE RESPUESTAS'!U10,Back!$M$16:$N$20,2,0)</f>
        <v>4</v>
      </c>
      <c r="W9" s="19">
        <f>+VLOOKUP('BASE DE RESPUESTAS'!V10,Back!$M$16:$N$20,2,0)</f>
        <v>3</v>
      </c>
      <c r="X9" s="19">
        <f>+VLOOKUP('BASE DE RESPUESTAS'!W10,Back!$M$16:$N$20,2,0)</f>
        <v>4</v>
      </c>
      <c r="Y9" s="19">
        <f>+VLOOKUP('BASE DE RESPUESTAS'!X10,Back!$M$16:$N$20,2,0)</f>
        <v>3</v>
      </c>
      <c r="Z9" s="19">
        <f>+VLOOKUP('BASE DE RESPUESTAS'!Y10,Back!$M$16:$N$20,2,0)</f>
        <v>4</v>
      </c>
      <c r="AA9" s="19">
        <f>+VLOOKUP('BASE DE RESPUESTAS'!Z10,Back!$M$16:$N$20,2,0)</f>
        <v>3</v>
      </c>
      <c r="AB9" s="19">
        <f>+VLOOKUP('BASE DE RESPUESTAS'!AA10,Back!$M$16:$N$20,2,0)</f>
        <v>4</v>
      </c>
      <c r="AC9" s="19" t="e">
        <f>+VLOOKUP('BASE DE RESPUESTAS'!AB10,Back!$M$16:$N$20,2,0)</f>
        <v>#N/A</v>
      </c>
      <c r="AD9" s="19" t="e">
        <f>+VLOOKUP('BASE DE RESPUESTAS'!AC10,Back!$M$16:$N$20,2,0)</f>
        <v>#N/A</v>
      </c>
      <c r="AE9" s="19" t="e">
        <f>+VLOOKUP('BASE DE RESPUESTAS'!AD10,Back!$M$16:$N$20,2,0)</f>
        <v>#N/A</v>
      </c>
      <c r="AF9" s="19" t="e">
        <f>+VLOOKUP('BASE DE RESPUESTAS'!AE10,Back!$M$16:$N$20,2,0)</f>
        <v>#N/A</v>
      </c>
      <c r="AG9" s="19" t="e">
        <f>+VLOOKUP('BASE DE RESPUESTAS'!AF10,Back!$M$16:$N$20,2,0)</f>
        <v>#N/A</v>
      </c>
      <c r="AH9" s="19" t="e">
        <f>+VLOOKUP('BASE DE RESPUESTAS'!AG10,Back!$M$16:$N$20,2,0)</f>
        <v>#N/A</v>
      </c>
      <c r="AI9" s="19" t="e">
        <f>+VLOOKUP('BASE DE RESPUESTAS'!AH10,Back!$M$16:$N$20,2,0)</f>
        <v>#N/A</v>
      </c>
      <c r="AJ9" s="19" t="e">
        <f>+VLOOKUP('BASE DE RESPUESTAS'!AI10,Back!$M$16:$N$20,2,0)</f>
        <v>#N/A</v>
      </c>
      <c r="AK9" s="19" t="e">
        <f>+VLOOKUP('BASE DE RESPUESTAS'!AJ10,Back!$M$16:$N$20,2,0)</f>
        <v>#N/A</v>
      </c>
      <c r="AL9" s="19" t="e">
        <f>+VLOOKUP('BASE DE RESPUESTAS'!AK10,Back!$M$16:$N$20,2,0)</f>
        <v>#N/A</v>
      </c>
      <c r="AM9" s="19" t="e">
        <f>+VLOOKUP('BASE DE RESPUESTAS'!AL10,Back!$M$16:$N$20,2,0)</f>
        <v>#N/A</v>
      </c>
      <c r="AN9" s="19" t="e">
        <f>+VLOOKUP('BASE DE RESPUESTAS'!AM10,Back!$M$16:$N$20,2,0)</f>
        <v>#N/A</v>
      </c>
      <c r="AO9" s="19" t="e">
        <f>+VLOOKUP('BASE DE RESPUESTAS'!AN10,Back!$M$16:$N$20,2,0)</f>
        <v>#N/A</v>
      </c>
      <c r="AP9" s="19" t="e">
        <f>+VLOOKUP('BASE DE RESPUESTAS'!AO10,Back!$M$16:$N$20,2,0)</f>
        <v>#N/A</v>
      </c>
      <c r="AQ9" s="19" t="e">
        <f>+VLOOKUP('BASE DE RESPUESTAS'!AP10,Back!$M$16:$N$20,2,0)</f>
        <v>#N/A</v>
      </c>
      <c r="AR9" s="19" t="e">
        <f>+VLOOKUP('BASE DE RESPUESTAS'!AQ10,Back!$M$16:$N$20,2,0)</f>
        <v>#N/A</v>
      </c>
      <c r="AS9" s="19" t="e">
        <f>+VLOOKUP('BASE DE RESPUESTAS'!AR10,Back!$M$16:$N$20,2,0)</f>
        <v>#N/A</v>
      </c>
      <c r="AT9" s="19" t="e">
        <f>+VLOOKUP('BASE DE RESPUESTAS'!AS10,Back!$M$16:$N$20,2,0)</f>
        <v>#N/A</v>
      </c>
      <c r="AU9" s="19" t="e">
        <f>+VLOOKUP('BASE DE RESPUESTAS'!AT10,Back!$M$16:$N$20,2,0)</f>
        <v>#N/A</v>
      </c>
      <c r="AV9" s="19" t="e">
        <f>+VLOOKUP('BASE DE RESPUESTAS'!AU10,Back!$M$16:$N$20,2,0)</f>
        <v>#N/A</v>
      </c>
      <c r="AW9" s="19" t="e">
        <f>+VLOOKUP('BASE DE RESPUESTAS'!AV10,Back!$M$16:$N$20,2,0)</f>
        <v>#N/A</v>
      </c>
      <c r="AX9" s="19" t="e">
        <f>+VLOOKUP('BASE DE RESPUESTAS'!AW10,Back!$M$16:$N$20,2,0)</f>
        <v>#N/A</v>
      </c>
      <c r="AY9" s="19" t="e">
        <f>+VLOOKUP('BASE DE RESPUESTAS'!AX10,Back!$M$16:$N$20,2,0)</f>
        <v>#N/A</v>
      </c>
      <c r="AZ9" s="19" t="e">
        <f>+VLOOKUP('BASE DE RESPUESTAS'!AY10,Back!$M$16:$N$20,2,0)</f>
        <v>#N/A</v>
      </c>
      <c r="BA9" s="19" t="e">
        <f>+VLOOKUP('BASE DE RESPUESTAS'!AZ10,Back!$M$16:$N$20,2,0)</f>
        <v>#N/A</v>
      </c>
      <c r="BB9" s="19" t="e">
        <f>+VLOOKUP('BASE DE RESPUESTAS'!BA10,Back!$M$16:$N$20,2,0)</f>
        <v>#N/A</v>
      </c>
      <c r="BC9" s="19" t="e">
        <f>+VLOOKUP('BASE DE RESPUESTAS'!BB10,Back!$M$16:$N$20,2,0)</f>
        <v>#N/A</v>
      </c>
      <c r="BD9" s="19" t="e">
        <f>+VLOOKUP('BASE DE RESPUESTAS'!BC10,Back!$M$16:$N$20,2,0)</f>
        <v>#N/A</v>
      </c>
      <c r="BE9" s="19" t="e">
        <f>+VLOOKUP('BASE DE RESPUESTAS'!BD10,Back!$M$16:$N$20,2,0)</f>
        <v>#N/A</v>
      </c>
    </row>
    <row r="10" spans="1:57" ht="13.5" customHeight="1" x14ac:dyDescent="0.3">
      <c r="A10" s="2"/>
      <c r="B10" s="85" t="s">
        <v>176</v>
      </c>
      <c r="C10" s="84" t="s">
        <v>189</v>
      </c>
      <c r="D10" s="18" t="s">
        <v>190</v>
      </c>
      <c r="E10" s="19">
        <v>6</v>
      </c>
      <c r="F10" s="18" t="s">
        <v>191</v>
      </c>
      <c r="G10" s="20"/>
      <c r="H10" s="19">
        <f>+VLOOKUP('BASE DE RESPUESTAS'!G11,Back!$M$16:$N$20,2,0)</f>
        <v>2</v>
      </c>
      <c r="I10" s="19">
        <f>+VLOOKUP('BASE DE RESPUESTAS'!H11,Back!$M$16:$N$20,2,0)</f>
        <v>4</v>
      </c>
      <c r="J10" s="19">
        <f>+VLOOKUP('BASE DE RESPUESTAS'!I11,Back!$M$16:$N$20,2,0)</f>
        <v>2</v>
      </c>
      <c r="K10" s="19">
        <f>+VLOOKUP('BASE DE RESPUESTAS'!J11,Back!$M$16:$N$20,2,0)</f>
        <v>4</v>
      </c>
      <c r="L10" s="19">
        <f>+VLOOKUP('BASE DE RESPUESTAS'!K11,Back!$M$16:$N$20,2,0)</f>
        <v>2</v>
      </c>
      <c r="M10" s="19">
        <f>+VLOOKUP('BASE DE RESPUESTAS'!L11,Back!$M$16:$N$20,2,0)</f>
        <v>4</v>
      </c>
      <c r="N10" s="19">
        <f>+VLOOKUP('BASE DE RESPUESTAS'!M11,Back!$M$16:$N$20,2,0)</f>
        <v>2</v>
      </c>
      <c r="O10" s="19">
        <f>+VLOOKUP('BASE DE RESPUESTAS'!N11,Back!$M$16:$N$20,2,0)</f>
        <v>4</v>
      </c>
      <c r="P10" s="19">
        <f>+VLOOKUP('BASE DE RESPUESTAS'!O11,Back!$M$16:$N$20,2,0)</f>
        <v>2</v>
      </c>
      <c r="Q10" s="19">
        <f>+VLOOKUP('BASE DE RESPUESTAS'!P11,Back!$M$16:$N$20,2,0)</f>
        <v>4</v>
      </c>
      <c r="R10" s="19">
        <f>+VLOOKUP('BASE DE RESPUESTAS'!Q11,Back!$M$16:$N$20,2,0)</f>
        <v>2</v>
      </c>
      <c r="S10" s="19">
        <f>+VLOOKUP('BASE DE RESPUESTAS'!R11,Back!$M$16:$N$20,2,0)</f>
        <v>4</v>
      </c>
      <c r="T10" s="19">
        <f>+VLOOKUP('BASE DE RESPUESTAS'!S11,Back!$M$16:$N$20,2,0)</f>
        <v>2</v>
      </c>
      <c r="U10" s="19">
        <f>+VLOOKUP('BASE DE RESPUESTAS'!T11,Back!$M$16:$N$20,2,0)</f>
        <v>4</v>
      </c>
      <c r="V10" s="19">
        <f>+VLOOKUP('BASE DE RESPUESTAS'!U11,Back!$M$16:$N$20,2,0)</f>
        <v>2</v>
      </c>
      <c r="W10" s="19">
        <f>+VLOOKUP('BASE DE RESPUESTAS'!V11,Back!$M$16:$N$20,2,0)</f>
        <v>4</v>
      </c>
      <c r="X10" s="19">
        <f>+VLOOKUP('BASE DE RESPUESTAS'!W11,Back!$M$16:$N$20,2,0)</f>
        <v>2</v>
      </c>
      <c r="Y10" s="19">
        <f>+VLOOKUP('BASE DE RESPUESTAS'!X11,Back!$M$16:$N$20,2,0)</f>
        <v>4</v>
      </c>
      <c r="Z10" s="19">
        <f>+VLOOKUP('BASE DE RESPUESTAS'!Y11,Back!$M$16:$N$20,2,0)</f>
        <v>2</v>
      </c>
      <c r="AA10" s="19">
        <f>+VLOOKUP('BASE DE RESPUESTAS'!Z11,Back!$M$16:$N$20,2,0)</f>
        <v>4</v>
      </c>
      <c r="AB10" s="19">
        <f>+VLOOKUP('BASE DE RESPUESTAS'!AA11,Back!$M$16:$N$20,2,0)</f>
        <v>2</v>
      </c>
      <c r="AC10" s="19" t="e">
        <f>+VLOOKUP('BASE DE RESPUESTAS'!AB11,Back!$M$16:$N$20,2,0)</f>
        <v>#N/A</v>
      </c>
      <c r="AD10" s="19" t="e">
        <f>+VLOOKUP('BASE DE RESPUESTAS'!AC11,Back!$M$16:$N$20,2,0)</f>
        <v>#N/A</v>
      </c>
      <c r="AE10" s="19" t="e">
        <f>+VLOOKUP('BASE DE RESPUESTAS'!AD11,Back!$M$16:$N$20,2,0)</f>
        <v>#N/A</v>
      </c>
      <c r="AF10" s="19" t="e">
        <f>+VLOOKUP('BASE DE RESPUESTAS'!AE11,Back!$M$16:$N$20,2,0)</f>
        <v>#N/A</v>
      </c>
      <c r="AG10" s="19" t="e">
        <f>+VLOOKUP('BASE DE RESPUESTAS'!AF11,Back!$M$16:$N$20,2,0)</f>
        <v>#N/A</v>
      </c>
      <c r="AH10" s="19" t="e">
        <f>+VLOOKUP('BASE DE RESPUESTAS'!AG11,Back!$M$16:$N$20,2,0)</f>
        <v>#N/A</v>
      </c>
      <c r="AI10" s="19" t="e">
        <f>+VLOOKUP('BASE DE RESPUESTAS'!AH11,Back!$M$16:$N$20,2,0)</f>
        <v>#N/A</v>
      </c>
      <c r="AJ10" s="19" t="e">
        <f>+VLOOKUP('BASE DE RESPUESTAS'!AI11,Back!$M$16:$N$20,2,0)</f>
        <v>#N/A</v>
      </c>
      <c r="AK10" s="19" t="e">
        <f>+VLOOKUP('BASE DE RESPUESTAS'!AJ11,Back!$M$16:$N$20,2,0)</f>
        <v>#N/A</v>
      </c>
      <c r="AL10" s="19" t="e">
        <f>+VLOOKUP('BASE DE RESPUESTAS'!AK11,Back!$M$16:$N$20,2,0)</f>
        <v>#N/A</v>
      </c>
      <c r="AM10" s="19" t="e">
        <f>+VLOOKUP('BASE DE RESPUESTAS'!AL11,Back!$M$16:$N$20,2,0)</f>
        <v>#N/A</v>
      </c>
      <c r="AN10" s="19" t="e">
        <f>+VLOOKUP('BASE DE RESPUESTAS'!AM11,Back!$M$16:$N$20,2,0)</f>
        <v>#N/A</v>
      </c>
      <c r="AO10" s="19" t="e">
        <f>+VLOOKUP('BASE DE RESPUESTAS'!AN11,Back!$M$16:$N$20,2,0)</f>
        <v>#N/A</v>
      </c>
      <c r="AP10" s="19" t="e">
        <f>+VLOOKUP('BASE DE RESPUESTAS'!AO11,Back!$M$16:$N$20,2,0)</f>
        <v>#N/A</v>
      </c>
      <c r="AQ10" s="19" t="e">
        <f>+VLOOKUP('BASE DE RESPUESTAS'!AP11,Back!$M$16:$N$20,2,0)</f>
        <v>#N/A</v>
      </c>
      <c r="AR10" s="19" t="e">
        <f>+VLOOKUP('BASE DE RESPUESTAS'!AQ11,Back!$M$16:$N$20,2,0)</f>
        <v>#N/A</v>
      </c>
      <c r="AS10" s="19" t="e">
        <f>+VLOOKUP('BASE DE RESPUESTAS'!AR11,Back!$M$16:$N$20,2,0)</f>
        <v>#N/A</v>
      </c>
      <c r="AT10" s="19" t="e">
        <f>+VLOOKUP('BASE DE RESPUESTAS'!AS11,Back!$M$16:$N$20,2,0)</f>
        <v>#N/A</v>
      </c>
      <c r="AU10" s="19" t="e">
        <f>+VLOOKUP('BASE DE RESPUESTAS'!AT11,Back!$M$16:$N$20,2,0)</f>
        <v>#N/A</v>
      </c>
      <c r="AV10" s="19" t="e">
        <f>+VLOOKUP('BASE DE RESPUESTAS'!AU11,Back!$M$16:$N$20,2,0)</f>
        <v>#N/A</v>
      </c>
      <c r="AW10" s="19" t="e">
        <f>+VLOOKUP('BASE DE RESPUESTAS'!AV11,Back!$M$16:$N$20,2,0)</f>
        <v>#N/A</v>
      </c>
      <c r="AX10" s="19" t="e">
        <f>+VLOOKUP('BASE DE RESPUESTAS'!AW11,Back!$M$16:$N$20,2,0)</f>
        <v>#N/A</v>
      </c>
      <c r="AY10" s="19" t="e">
        <f>+VLOOKUP('BASE DE RESPUESTAS'!AX11,Back!$M$16:$N$20,2,0)</f>
        <v>#N/A</v>
      </c>
      <c r="AZ10" s="19" t="e">
        <f>+VLOOKUP('BASE DE RESPUESTAS'!AY11,Back!$M$16:$N$20,2,0)</f>
        <v>#N/A</v>
      </c>
      <c r="BA10" s="19" t="e">
        <f>+VLOOKUP('BASE DE RESPUESTAS'!AZ11,Back!$M$16:$N$20,2,0)</f>
        <v>#N/A</v>
      </c>
      <c r="BB10" s="19" t="e">
        <f>+VLOOKUP('BASE DE RESPUESTAS'!BA11,Back!$M$16:$N$20,2,0)</f>
        <v>#N/A</v>
      </c>
      <c r="BC10" s="19" t="e">
        <f>+VLOOKUP('BASE DE RESPUESTAS'!BB11,Back!$M$16:$N$20,2,0)</f>
        <v>#N/A</v>
      </c>
      <c r="BD10" s="19" t="e">
        <f>+VLOOKUP('BASE DE RESPUESTAS'!BC11,Back!$M$16:$N$20,2,0)</f>
        <v>#N/A</v>
      </c>
      <c r="BE10" s="19" t="e">
        <f>+VLOOKUP('BASE DE RESPUESTAS'!BD11,Back!$M$16:$N$20,2,0)</f>
        <v>#N/A</v>
      </c>
    </row>
    <row r="11" spans="1:57" ht="13.5" customHeight="1" x14ac:dyDescent="0.3">
      <c r="A11" s="2"/>
      <c r="B11" s="81"/>
      <c r="C11" s="81"/>
      <c r="D11" s="18" t="s">
        <v>192</v>
      </c>
      <c r="E11" s="19">
        <v>7</v>
      </c>
      <c r="F11" s="18" t="s">
        <v>193</v>
      </c>
      <c r="G11" s="20"/>
      <c r="H11" s="19">
        <f>+VLOOKUP('BASE DE RESPUESTAS'!G12,Back!$M$16:$N$20,2,0)</f>
        <v>3</v>
      </c>
      <c r="I11" s="19">
        <f>+VLOOKUP('BASE DE RESPUESTAS'!H12,Back!$M$16:$N$20,2,0)</f>
        <v>4</v>
      </c>
      <c r="J11" s="19">
        <f>+VLOOKUP('BASE DE RESPUESTAS'!I12,Back!$M$16:$N$20,2,0)</f>
        <v>3</v>
      </c>
      <c r="K11" s="19">
        <f>+VLOOKUP('BASE DE RESPUESTAS'!J12,Back!$M$16:$N$20,2,0)</f>
        <v>4</v>
      </c>
      <c r="L11" s="19">
        <f>+VLOOKUP('BASE DE RESPUESTAS'!K12,Back!$M$16:$N$20,2,0)</f>
        <v>3</v>
      </c>
      <c r="M11" s="19">
        <f>+VLOOKUP('BASE DE RESPUESTAS'!L12,Back!$M$16:$N$20,2,0)</f>
        <v>4</v>
      </c>
      <c r="N11" s="19">
        <f>+VLOOKUP('BASE DE RESPUESTAS'!M12,Back!$M$16:$N$20,2,0)</f>
        <v>3</v>
      </c>
      <c r="O11" s="19">
        <f>+VLOOKUP('BASE DE RESPUESTAS'!N12,Back!$M$16:$N$20,2,0)</f>
        <v>4</v>
      </c>
      <c r="P11" s="19">
        <f>+VLOOKUP('BASE DE RESPUESTAS'!O12,Back!$M$16:$N$20,2,0)</f>
        <v>3</v>
      </c>
      <c r="Q11" s="19">
        <f>+VLOOKUP('BASE DE RESPUESTAS'!P12,Back!$M$16:$N$20,2,0)</f>
        <v>4</v>
      </c>
      <c r="R11" s="19">
        <f>+VLOOKUP('BASE DE RESPUESTAS'!Q12,Back!$M$16:$N$20,2,0)</f>
        <v>3</v>
      </c>
      <c r="S11" s="19">
        <f>+VLOOKUP('BASE DE RESPUESTAS'!R12,Back!$M$16:$N$20,2,0)</f>
        <v>4</v>
      </c>
      <c r="T11" s="19">
        <f>+VLOOKUP('BASE DE RESPUESTAS'!S12,Back!$M$16:$N$20,2,0)</f>
        <v>3</v>
      </c>
      <c r="U11" s="19">
        <f>+VLOOKUP('BASE DE RESPUESTAS'!T12,Back!$M$16:$N$20,2,0)</f>
        <v>4</v>
      </c>
      <c r="V11" s="19">
        <f>+VLOOKUP('BASE DE RESPUESTAS'!U12,Back!$M$16:$N$20,2,0)</f>
        <v>3</v>
      </c>
      <c r="W11" s="19">
        <f>+VLOOKUP('BASE DE RESPUESTAS'!V12,Back!$M$16:$N$20,2,0)</f>
        <v>4</v>
      </c>
      <c r="X11" s="19">
        <f>+VLOOKUP('BASE DE RESPUESTAS'!W12,Back!$M$16:$N$20,2,0)</f>
        <v>3</v>
      </c>
      <c r="Y11" s="19">
        <f>+VLOOKUP('BASE DE RESPUESTAS'!X12,Back!$M$16:$N$20,2,0)</f>
        <v>4</v>
      </c>
      <c r="Z11" s="19">
        <f>+VLOOKUP('BASE DE RESPUESTAS'!Y12,Back!$M$16:$N$20,2,0)</f>
        <v>3</v>
      </c>
      <c r="AA11" s="19">
        <f>+VLOOKUP('BASE DE RESPUESTAS'!Z12,Back!$M$16:$N$20,2,0)</f>
        <v>4</v>
      </c>
      <c r="AB11" s="19">
        <f>+VLOOKUP('BASE DE RESPUESTAS'!AA12,Back!$M$16:$N$20,2,0)</f>
        <v>3</v>
      </c>
      <c r="AC11" s="19" t="e">
        <f>+VLOOKUP('BASE DE RESPUESTAS'!AB12,Back!$M$16:$N$20,2,0)</f>
        <v>#N/A</v>
      </c>
      <c r="AD11" s="19" t="e">
        <f>+VLOOKUP('BASE DE RESPUESTAS'!AC12,Back!$M$16:$N$20,2,0)</f>
        <v>#N/A</v>
      </c>
      <c r="AE11" s="19" t="e">
        <f>+VLOOKUP('BASE DE RESPUESTAS'!AD12,Back!$M$16:$N$20,2,0)</f>
        <v>#N/A</v>
      </c>
      <c r="AF11" s="19" t="e">
        <f>+VLOOKUP('BASE DE RESPUESTAS'!AE12,Back!$M$16:$N$20,2,0)</f>
        <v>#N/A</v>
      </c>
      <c r="AG11" s="19" t="e">
        <f>+VLOOKUP('BASE DE RESPUESTAS'!AF12,Back!$M$16:$N$20,2,0)</f>
        <v>#N/A</v>
      </c>
      <c r="AH11" s="19" t="e">
        <f>+VLOOKUP('BASE DE RESPUESTAS'!AG12,Back!$M$16:$N$20,2,0)</f>
        <v>#N/A</v>
      </c>
      <c r="AI11" s="19" t="e">
        <f>+VLOOKUP('BASE DE RESPUESTAS'!AH12,Back!$M$16:$N$20,2,0)</f>
        <v>#N/A</v>
      </c>
      <c r="AJ11" s="19" t="e">
        <f>+VLOOKUP('BASE DE RESPUESTAS'!AI12,Back!$M$16:$N$20,2,0)</f>
        <v>#N/A</v>
      </c>
      <c r="AK11" s="19" t="e">
        <f>+VLOOKUP('BASE DE RESPUESTAS'!AJ12,Back!$M$16:$N$20,2,0)</f>
        <v>#N/A</v>
      </c>
      <c r="AL11" s="19" t="e">
        <f>+VLOOKUP('BASE DE RESPUESTAS'!AK12,Back!$M$16:$N$20,2,0)</f>
        <v>#N/A</v>
      </c>
      <c r="AM11" s="19" t="e">
        <f>+VLOOKUP('BASE DE RESPUESTAS'!AL12,Back!$M$16:$N$20,2,0)</f>
        <v>#N/A</v>
      </c>
      <c r="AN11" s="19" t="e">
        <f>+VLOOKUP('BASE DE RESPUESTAS'!AM12,Back!$M$16:$N$20,2,0)</f>
        <v>#N/A</v>
      </c>
      <c r="AO11" s="19" t="e">
        <f>+VLOOKUP('BASE DE RESPUESTAS'!AN12,Back!$M$16:$N$20,2,0)</f>
        <v>#N/A</v>
      </c>
      <c r="AP11" s="19" t="e">
        <f>+VLOOKUP('BASE DE RESPUESTAS'!AO12,Back!$M$16:$N$20,2,0)</f>
        <v>#N/A</v>
      </c>
      <c r="AQ11" s="19" t="e">
        <f>+VLOOKUP('BASE DE RESPUESTAS'!AP12,Back!$M$16:$N$20,2,0)</f>
        <v>#N/A</v>
      </c>
      <c r="AR11" s="19" t="e">
        <f>+VLOOKUP('BASE DE RESPUESTAS'!AQ12,Back!$M$16:$N$20,2,0)</f>
        <v>#N/A</v>
      </c>
      <c r="AS11" s="19" t="e">
        <f>+VLOOKUP('BASE DE RESPUESTAS'!AR12,Back!$M$16:$N$20,2,0)</f>
        <v>#N/A</v>
      </c>
      <c r="AT11" s="19" t="e">
        <f>+VLOOKUP('BASE DE RESPUESTAS'!AS12,Back!$M$16:$N$20,2,0)</f>
        <v>#N/A</v>
      </c>
      <c r="AU11" s="19" t="e">
        <f>+VLOOKUP('BASE DE RESPUESTAS'!AT12,Back!$M$16:$N$20,2,0)</f>
        <v>#N/A</v>
      </c>
      <c r="AV11" s="19" t="e">
        <f>+VLOOKUP('BASE DE RESPUESTAS'!AU12,Back!$M$16:$N$20,2,0)</f>
        <v>#N/A</v>
      </c>
      <c r="AW11" s="19" t="e">
        <f>+VLOOKUP('BASE DE RESPUESTAS'!AV12,Back!$M$16:$N$20,2,0)</f>
        <v>#N/A</v>
      </c>
      <c r="AX11" s="19" t="e">
        <f>+VLOOKUP('BASE DE RESPUESTAS'!AW12,Back!$M$16:$N$20,2,0)</f>
        <v>#N/A</v>
      </c>
      <c r="AY11" s="19" t="e">
        <f>+VLOOKUP('BASE DE RESPUESTAS'!AX12,Back!$M$16:$N$20,2,0)</f>
        <v>#N/A</v>
      </c>
      <c r="AZ11" s="19" t="e">
        <f>+VLOOKUP('BASE DE RESPUESTAS'!AY12,Back!$M$16:$N$20,2,0)</f>
        <v>#N/A</v>
      </c>
      <c r="BA11" s="19" t="e">
        <f>+VLOOKUP('BASE DE RESPUESTAS'!AZ12,Back!$M$16:$N$20,2,0)</f>
        <v>#N/A</v>
      </c>
      <c r="BB11" s="19" t="e">
        <f>+VLOOKUP('BASE DE RESPUESTAS'!BA12,Back!$M$16:$N$20,2,0)</f>
        <v>#N/A</v>
      </c>
      <c r="BC11" s="19" t="e">
        <f>+VLOOKUP('BASE DE RESPUESTAS'!BB12,Back!$M$16:$N$20,2,0)</f>
        <v>#N/A</v>
      </c>
      <c r="BD11" s="19" t="e">
        <f>+VLOOKUP('BASE DE RESPUESTAS'!BC12,Back!$M$16:$N$20,2,0)</f>
        <v>#N/A</v>
      </c>
      <c r="BE11" s="19" t="e">
        <f>+VLOOKUP('BASE DE RESPUESTAS'!BD12,Back!$M$16:$N$20,2,0)</f>
        <v>#N/A</v>
      </c>
    </row>
    <row r="12" spans="1:57" ht="13.5" customHeight="1" x14ac:dyDescent="0.3">
      <c r="A12" s="2"/>
      <c r="B12" s="82"/>
      <c r="C12" s="82"/>
      <c r="D12" s="18" t="s">
        <v>194</v>
      </c>
      <c r="E12" s="19">
        <v>8</v>
      </c>
      <c r="F12" s="18" t="s">
        <v>195</v>
      </c>
      <c r="G12" s="20"/>
      <c r="H12" s="19">
        <f>+VLOOKUP('BASE DE RESPUESTAS'!G13,Back!$M$16:$N$20,2,0)</f>
        <v>4</v>
      </c>
      <c r="I12" s="19">
        <f>+VLOOKUP('BASE DE RESPUESTAS'!H13,Back!$M$16:$N$20,2,0)</f>
        <v>2</v>
      </c>
      <c r="J12" s="19">
        <f>+VLOOKUP('BASE DE RESPUESTAS'!I13,Back!$M$16:$N$20,2,0)</f>
        <v>4</v>
      </c>
      <c r="K12" s="19">
        <f>+VLOOKUP('BASE DE RESPUESTAS'!J13,Back!$M$16:$N$20,2,0)</f>
        <v>2</v>
      </c>
      <c r="L12" s="19">
        <f>+VLOOKUP('BASE DE RESPUESTAS'!K13,Back!$M$16:$N$20,2,0)</f>
        <v>4</v>
      </c>
      <c r="M12" s="19">
        <f>+VLOOKUP('BASE DE RESPUESTAS'!L13,Back!$M$16:$N$20,2,0)</f>
        <v>2</v>
      </c>
      <c r="N12" s="19">
        <f>+VLOOKUP('BASE DE RESPUESTAS'!M13,Back!$M$16:$N$20,2,0)</f>
        <v>4</v>
      </c>
      <c r="O12" s="19">
        <f>+VLOOKUP('BASE DE RESPUESTAS'!N13,Back!$M$16:$N$20,2,0)</f>
        <v>2</v>
      </c>
      <c r="P12" s="19">
        <f>+VLOOKUP('BASE DE RESPUESTAS'!O13,Back!$M$16:$N$20,2,0)</f>
        <v>4</v>
      </c>
      <c r="Q12" s="19">
        <f>+VLOOKUP('BASE DE RESPUESTAS'!P13,Back!$M$16:$N$20,2,0)</f>
        <v>2</v>
      </c>
      <c r="R12" s="19">
        <f>+VLOOKUP('BASE DE RESPUESTAS'!Q13,Back!$M$16:$N$20,2,0)</f>
        <v>4</v>
      </c>
      <c r="S12" s="19">
        <f>+VLOOKUP('BASE DE RESPUESTAS'!R13,Back!$M$16:$N$20,2,0)</f>
        <v>2</v>
      </c>
      <c r="T12" s="19">
        <f>+VLOOKUP('BASE DE RESPUESTAS'!S13,Back!$M$16:$N$20,2,0)</f>
        <v>4</v>
      </c>
      <c r="U12" s="19">
        <f>+VLOOKUP('BASE DE RESPUESTAS'!T13,Back!$M$16:$N$20,2,0)</f>
        <v>2</v>
      </c>
      <c r="V12" s="19">
        <f>+VLOOKUP('BASE DE RESPUESTAS'!U13,Back!$M$16:$N$20,2,0)</f>
        <v>4</v>
      </c>
      <c r="W12" s="19">
        <f>+VLOOKUP('BASE DE RESPUESTAS'!V13,Back!$M$16:$N$20,2,0)</f>
        <v>2</v>
      </c>
      <c r="X12" s="19">
        <f>+VLOOKUP('BASE DE RESPUESTAS'!W13,Back!$M$16:$N$20,2,0)</f>
        <v>4</v>
      </c>
      <c r="Y12" s="19">
        <f>+VLOOKUP('BASE DE RESPUESTAS'!X13,Back!$M$16:$N$20,2,0)</f>
        <v>2</v>
      </c>
      <c r="Z12" s="19">
        <f>+VLOOKUP('BASE DE RESPUESTAS'!Y13,Back!$M$16:$N$20,2,0)</f>
        <v>4</v>
      </c>
      <c r="AA12" s="19">
        <f>+VLOOKUP('BASE DE RESPUESTAS'!Z13,Back!$M$16:$N$20,2,0)</f>
        <v>2</v>
      </c>
      <c r="AB12" s="19">
        <f>+VLOOKUP('BASE DE RESPUESTAS'!AA13,Back!$M$16:$N$20,2,0)</f>
        <v>4</v>
      </c>
      <c r="AC12" s="19" t="e">
        <f>+VLOOKUP('BASE DE RESPUESTAS'!AB13,Back!$M$16:$N$20,2,0)</f>
        <v>#N/A</v>
      </c>
      <c r="AD12" s="19" t="e">
        <f>+VLOOKUP('BASE DE RESPUESTAS'!AC13,Back!$M$16:$N$20,2,0)</f>
        <v>#N/A</v>
      </c>
      <c r="AE12" s="19" t="e">
        <f>+VLOOKUP('BASE DE RESPUESTAS'!AD13,Back!$M$16:$N$20,2,0)</f>
        <v>#N/A</v>
      </c>
      <c r="AF12" s="19" t="e">
        <f>+VLOOKUP('BASE DE RESPUESTAS'!AE13,Back!$M$16:$N$20,2,0)</f>
        <v>#N/A</v>
      </c>
      <c r="AG12" s="19" t="e">
        <f>+VLOOKUP('BASE DE RESPUESTAS'!AF13,Back!$M$16:$N$20,2,0)</f>
        <v>#N/A</v>
      </c>
      <c r="AH12" s="19" t="e">
        <f>+VLOOKUP('BASE DE RESPUESTAS'!AG13,Back!$M$16:$N$20,2,0)</f>
        <v>#N/A</v>
      </c>
      <c r="AI12" s="19" t="e">
        <f>+VLOOKUP('BASE DE RESPUESTAS'!AH13,Back!$M$16:$N$20,2,0)</f>
        <v>#N/A</v>
      </c>
      <c r="AJ12" s="19" t="e">
        <f>+VLOOKUP('BASE DE RESPUESTAS'!AI13,Back!$M$16:$N$20,2,0)</f>
        <v>#N/A</v>
      </c>
      <c r="AK12" s="19" t="e">
        <f>+VLOOKUP('BASE DE RESPUESTAS'!AJ13,Back!$M$16:$N$20,2,0)</f>
        <v>#N/A</v>
      </c>
      <c r="AL12" s="19" t="e">
        <f>+VLOOKUP('BASE DE RESPUESTAS'!AK13,Back!$M$16:$N$20,2,0)</f>
        <v>#N/A</v>
      </c>
      <c r="AM12" s="19" t="e">
        <f>+VLOOKUP('BASE DE RESPUESTAS'!AL13,Back!$M$16:$N$20,2,0)</f>
        <v>#N/A</v>
      </c>
      <c r="AN12" s="19" t="e">
        <f>+VLOOKUP('BASE DE RESPUESTAS'!AM13,Back!$M$16:$N$20,2,0)</f>
        <v>#N/A</v>
      </c>
      <c r="AO12" s="19" t="e">
        <f>+VLOOKUP('BASE DE RESPUESTAS'!AN13,Back!$M$16:$N$20,2,0)</f>
        <v>#N/A</v>
      </c>
      <c r="AP12" s="19" t="e">
        <f>+VLOOKUP('BASE DE RESPUESTAS'!AO13,Back!$M$16:$N$20,2,0)</f>
        <v>#N/A</v>
      </c>
      <c r="AQ12" s="19" t="e">
        <f>+VLOOKUP('BASE DE RESPUESTAS'!AP13,Back!$M$16:$N$20,2,0)</f>
        <v>#N/A</v>
      </c>
      <c r="AR12" s="19" t="e">
        <f>+VLOOKUP('BASE DE RESPUESTAS'!AQ13,Back!$M$16:$N$20,2,0)</f>
        <v>#N/A</v>
      </c>
      <c r="AS12" s="19" t="e">
        <f>+VLOOKUP('BASE DE RESPUESTAS'!AR13,Back!$M$16:$N$20,2,0)</f>
        <v>#N/A</v>
      </c>
      <c r="AT12" s="19" t="e">
        <f>+VLOOKUP('BASE DE RESPUESTAS'!AS13,Back!$M$16:$N$20,2,0)</f>
        <v>#N/A</v>
      </c>
      <c r="AU12" s="19" t="e">
        <f>+VLOOKUP('BASE DE RESPUESTAS'!AT13,Back!$M$16:$N$20,2,0)</f>
        <v>#N/A</v>
      </c>
      <c r="AV12" s="19" t="e">
        <f>+VLOOKUP('BASE DE RESPUESTAS'!AU13,Back!$M$16:$N$20,2,0)</f>
        <v>#N/A</v>
      </c>
      <c r="AW12" s="19" t="e">
        <f>+VLOOKUP('BASE DE RESPUESTAS'!AV13,Back!$M$16:$N$20,2,0)</f>
        <v>#N/A</v>
      </c>
      <c r="AX12" s="19" t="e">
        <f>+VLOOKUP('BASE DE RESPUESTAS'!AW13,Back!$M$16:$N$20,2,0)</f>
        <v>#N/A</v>
      </c>
      <c r="AY12" s="19" t="e">
        <f>+VLOOKUP('BASE DE RESPUESTAS'!AX13,Back!$M$16:$N$20,2,0)</f>
        <v>#N/A</v>
      </c>
      <c r="AZ12" s="19" t="e">
        <f>+VLOOKUP('BASE DE RESPUESTAS'!AY13,Back!$M$16:$N$20,2,0)</f>
        <v>#N/A</v>
      </c>
      <c r="BA12" s="19" t="e">
        <f>+VLOOKUP('BASE DE RESPUESTAS'!AZ13,Back!$M$16:$N$20,2,0)</f>
        <v>#N/A</v>
      </c>
      <c r="BB12" s="19" t="e">
        <f>+VLOOKUP('BASE DE RESPUESTAS'!BA13,Back!$M$16:$N$20,2,0)</f>
        <v>#N/A</v>
      </c>
      <c r="BC12" s="19" t="e">
        <f>+VLOOKUP('BASE DE RESPUESTAS'!BB13,Back!$M$16:$N$20,2,0)</f>
        <v>#N/A</v>
      </c>
      <c r="BD12" s="19" t="e">
        <f>+VLOOKUP('BASE DE RESPUESTAS'!BC13,Back!$M$16:$N$20,2,0)</f>
        <v>#N/A</v>
      </c>
      <c r="BE12" s="19" t="e">
        <f>+VLOOKUP('BASE DE RESPUESTAS'!BD13,Back!$M$16:$N$20,2,0)</f>
        <v>#N/A</v>
      </c>
    </row>
    <row r="13" spans="1:57" ht="13.5" customHeight="1" x14ac:dyDescent="0.3">
      <c r="A13" s="2"/>
      <c r="B13" s="85" t="s">
        <v>176</v>
      </c>
      <c r="C13" s="84" t="s">
        <v>196</v>
      </c>
      <c r="D13" s="18" t="s">
        <v>197</v>
      </c>
      <c r="E13" s="19">
        <v>9</v>
      </c>
      <c r="F13" s="18" t="s">
        <v>198</v>
      </c>
      <c r="G13" s="20"/>
      <c r="H13" s="19">
        <f>+VLOOKUP('BASE DE RESPUESTAS'!G14,Back!$M$16:$N$20,2,0)</f>
        <v>4</v>
      </c>
      <c r="I13" s="19">
        <f>+VLOOKUP('BASE DE RESPUESTAS'!H14,Back!$M$16:$N$20,2,0)</f>
        <v>3</v>
      </c>
      <c r="J13" s="19">
        <f>+VLOOKUP('BASE DE RESPUESTAS'!I14,Back!$M$16:$N$20,2,0)</f>
        <v>4</v>
      </c>
      <c r="K13" s="19">
        <f>+VLOOKUP('BASE DE RESPUESTAS'!J14,Back!$M$16:$N$20,2,0)</f>
        <v>3</v>
      </c>
      <c r="L13" s="19">
        <f>+VLOOKUP('BASE DE RESPUESTAS'!K14,Back!$M$16:$N$20,2,0)</f>
        <v>4</v>
      </c>
      <c r="M13" s="19">
        <f>+VLOOKUP('BASE DE RESPUESTAS'!L14,Back!$M$16:$N$20,2,0)</f>
        <v>3</v>
      </c>
      <c r="N13" s="19">
        <f>+VLOOKUP('BASE DE RESPUESTAS'!M14,Back!$M$16:$N$20,2,0)</f>
        <v>4</v>
      </c>
      <c r="O13" s="19">
        <f>+VLOOKUP('BASE DE RESPUESTAS'!N14,Back!$M$16:$N$20,2,0)</f>
        <v>3</v>
      </c>
      <c r="P13" s="19">
        <f>+VLOOKUP('BASE DE RESPUESTAS'!O14,Back!$M$16:$N$20,2,0)</f>
        <v>4</v>
      </c>
      <c r="Q13" s="19">
        <f>+VLOOKUP('BASE DE RESPUESTAS'!P14,Back!$M$16:$N$20,2,0)</f>
        <v>3</v>
      </c>
      <c r="R13" s="19">
        <f>+VLOOKUP('BASE DE RESPUESTAS'!Q14,Back!$M$16:$N$20,2,0)</f>
        <v>4</v>
      </c>
      <c r="S13" s="19">
        <f>+VLOOKUP('BASE DE RESPUESTAS'!R14,Back!$M$16:$N$20,2,0)</f>
        <v>3</v>
      </c>
      <c r="T13" s="19">
        <f>+VLOOKUP('BASE DE RESPUESTAS'!S14,Back!$M$16:$N$20,2,0)</f>
        <v>4</v>
      </c>
      <c r="U13" s="19">
        <f>+VLOOKUP('BASE DE RESPUESTAS'!T14,Back!$M$16:$N$20,2,0)</f>
        <v>3</v>
      </c>
      <c r="V13" s="19">
        <f>+VLOOKUP('BASE DE RESPUESTAS'!U14,Back!$M$16:$N$20,2,0)</f>
        <v>4</v>
      </c>
      <c r="W13" s="19">
        <f>+VLOOKUP('BASE DE RESPUESTAS'!V14,Back!$M$16:$N$20,2,0)</f>
        <v>3</v>
      </c>
      <c r="X13" s="19">
        <f>+VLOOKUP('BASE DE RESPUESTAS'!W14,Back!$M$16:$N$20,2,0)</f>
        <v>4</v>
      </c>
      <c r="Y13" s="19">
        <f>+VLOOKUP('BASE DE RESPUESTAS'!X14,Back!$M$16:$N$20,2,0)</f>
        <v>3</v>
      </c>
      <c r="Z13" s="19">
        <f>+VLOOKUP('BASE DE RESPUESTAS'!Y14,Back!$M$16:$N$20,2,0)</f>
        <v>4</v>
      </c>
      <c r="AA13" s="19">
        <f>+VLOOKUP('BASE DE RESPUESTAS'!Z14,Back!$M$16:$N$20,2,0)</f>
        <v>3</v>
      </c>
      <c r="AB13" s="19">
        <f>+VLOOKUP('BASE DE RESPUESTAS'!AA14,Back!$M$16:$N$20,2,0)</f>
        <v>4</v>
      </c>
      <c r="AC13" s="19" t="e">
        <f>+VLOOKUP('BASE DE RESPUESTAS'!AB14,Back!$M$16:$N$20,2,0)</f>
        <v>#N/A</v>
      </c>
      <c r="AD13" s="19" t="e">
        <f>+VLOOKUP('BASE DE RESPUESTAS'!AC14,Back!$M$16:$N$20,2,0)</f>
        <v>#N/A</v>
      </c>
      <c r="AE13" s="19" t="e">
        <f>+VLOOKUP('BASE DE RESPUESTAS'!AD14,Back!$M$16:$N$20,2,0)</f>
        <v>#N/A</v>
      </c>
      <c r="AF13" s="19" t="e">
        <f>+VLOOKUP('BASE DE RESPUESTAS'!AE14,Back!$M$16:$N$20,2,0)</f>
        <v>#N/A</v>
      </c>
      <c r="AG13" s="19" t="e">
        <f>+VLOOKUP('BASE DE RESPUESTAS'!AF14,Back!$M$16:$N$20,2,0)</f>
        <v>#N/A</v>
      </c>
      <c r="AH13" s="19" t="e">
        <f>+VLOOKUP('BASE DE RESPUESTAS'!AG14,Back!$M$16:$N$20,2,0)</f>
        <v>#N/A</v>
      </c>
      <c r="AI13" s="19" t="e">
        <f>+VLOOKUP('BASE DE RESPUESTAS'!AH14,Back!$M$16:$N$20,2,0)</f>
        <v>#N/A</v>
      </c>
      <c r="AJ13" s="19" t="e">
        <f>+VLOOKUP('BASE DE RESPUESTAS'!AI14,Back!$M$16:$N$20,2,0)</f>
        <v>#N/A</v>
      </c>
      <c r="AK13" s="19" t="e">
        <f>+VLOOKUP('BASE DE RESPUESTAS'!AJ14,Back!$M$16:$N$20,2,0)</f>
        <v>#N/A</v>
      </c>
      <c r="AL13" s="19" t="e">
        <f>+VLOOKUP('BASE DE RESPUESTAS'!AK14,Back!$M$16:$N$20,2,0)</f>
        <v>#N/A</v>
      </c>
      <c r="AM13" s="19" t="e">
        <f>+VLOOKUP('BASE DE RESPUESTAS'!AL14,Back!$M$16:$N$20,2,0)</f>
        <v>#N/A</v>
      </c>
      <c r="AN13" s="19" t="e">
        <f>+VLOOKUP('BASE DE RESPUESTAS'!AM14,Back!$M$16:$N$20,2,0)</f>
        <v>#N/A</v>
      </c>
      <c r="AO13" s="19" t="e">
        <f>+VLOOKUP('BASE DE RESPUESTAS'!AN14,Back!$M$16:$N$20,2,0)</f>
        <v>#N/A</v>
      </c>
      <c r="AP13" s="19" t="e">
        <f>+VLOOKUP('BASE DE RESPUESTAS'!AO14,Back!$M$16:$N$20,2,0)</f>
        <v>#N/A</v>
      </c>
      <c r="AQ13" s="19" t="e">
        <f>+VLOOKUP('BASE DE RESPUESTAS'!AP14,Back!$M$16:$N$20,2,0)</f>
        <v>#N/A</v>
      </c>
      <c r="AR13" s="19" t="e">
        <f>+VLOOKUP('BASE DE RESPUESTAS'!AQ14,Back!$M$16:$N$20,2,0)</f>
        <v>#N/A</v>
      </c>
      <c r="AS13" s="19" t="e">
        <f>+VLOOKUP('BASE DE RESPUESTAS'!AR14,Back!$M$16:$N$20,2,0)</f>
        <v>#N/A</v>
      </c>
      <c r="AT13" s="19" t="e">
        <f>+VLOOKUP('BASE DE RESPUESTAS'!AS14,Back!$M$16:$N$20,2,0)</f>
        <v>#N/A</v>
      </c>
      <c r="AU13" s="19" t="e">
        <f>+VLOOKUP('BASE DE RESPUESTAS'!AT14,Back!$M$16:$N$20,2,0)</f>
        <v>#N/A</v>
      </c>
      <c r="AV13" s="19" t="e">
        <f>+VLOOKUP('BASE DE RESPUESTAS'!AU14,Back!$M$16:$N$20,2,0)</f>
        <v>#N/A</v>
      </c>
      <c r="AW13" s="19" t="e">
        <f>+VLOOKUP('BASE DE RESPUESTAS'!AV14,Back!$M$16:$N$20,2,0)</f>
        <v>#N/A</v>
      </c>
      <c r="AX13" s="19" t="e">
        <f>+VLOOKUP('BASE DE RESPUESTAS'!AW14,Back!$M$16:$N$20,2,0)</f>
        <v>#N/A</v>
      </c>
      <c r="AY13" s="19" t="e">
        <f>+VLOOKUP('BASE DE RESPUESTAS'!AX14,Back!$M$16:$N$20,2,0)</f>
        <v>#N/A</v>
      </c>
      <c r="AZ13" s="19" t="e">
        <f>+VLOOKUP('BASE DE RESPUESTAS'!AY14,Back!$M$16:$N$20,2,0)</f>
        <v>#N/A</v>
      </c>
      <c r="BA13" s="19" t="e">
        <f>+VLOOKUP('BASE DE RESPUESTAS'!AZ14,Back!$M$16:$N$20,2,0)</f>
        <v>#N/A</v>
      </c>
      <c r="BB13" s="19" t="e">
        <f>+VLOOKUP('BASE DE RESPUESTAS'!BA14,Back!$M$16:$N$20,2,0)</f>
        <v>#N/A</v>
      </c>
      <c r="BC13" s="19" t="e">
        <f>+VLOOKUP('BASE DE RESPUESTAS'!BB14,Back!$M$16:$N$20,2,0)</f>
        <v>#N/A</v>
      </c>
      <c r="BD13" s="19" t="e">
        <f>+VLOOKUP('BASE DE RESPUESTAS'!BC14,Back!$M$16:$N$20,2,0)</f>
        <v>#N/A</v>
      </c>
      <c r="BE13" s="19" t="e">
        <f>+VLOOKUP('BASE DE RESPUESTAS'!BD14,Back!$M$16:$N$20,2,0)</f>
        <v>#N/A</v>
      </c>
    </row>
    <row r="14" spans="1:57" ht="13.5" customHeight="1" x14ac:dyDescent="0.3">
      <c r="A14" s="2"/>
      <c r="B14" s="81"/>
      <c r="C14" s="81"/>
      <c r="D14" s="86" t="s">
        <v>199</v>
      </c>
      <c r="E14" s="19">
        <v>10</v>
      </c>
      <c r="F14" s="18" t="s">
        <v>200</v>
      </c>
      <c r="G14" s="20"/>
      <c r="H14" s="19">
        <f>+VLOOKUP('BASE DE RESPUESTAS'!G15,Back!$M$16:$N$20,2,0)</f>
        <v>2</v>
      </c>
      <c r="I14" s="19">
        <f>+VLOOKUP('BASE DE RESPUESTAS'!H15,Back!$M$16:$N$20,2,0)</f>
        <v>4</v>
      </c>
      <c r="J14" s="19">
        <f>+VLOOKUP('BASE DE RESPUESTAS'!I15,Back!$M$16:$N$20,2,0)</f>
        <v>2</v>
      </c>
      <c r="K14" s="19">
        <f>+VLOOKUP('BASE DE RESPUESTAS'!J15,Back!$M$16:$N$20,2,0)</f>
        <v>4</v>
      </c>
      <c r="L14" s="19">
        <f>+VLOOKUP('BASE DE RESPUESTAS'!K15,Back!$M$16:$N$20,2,0)</f>
        <v>2</v>
      </c>
      <c r="M14" s="19">
        <f>+VLOOKUP('BASE DE RESPUESTAS'!L15,Back!$M$16:$N$20,2,0)</f>
        <v>4</v>
      </c>
      <c r="N14" s="19">
        <f>+VLOOKUP('BASE DE RESPUESTAS'!M15,Back!$M$16:$N$20,2,0)</f>
        <v>2</v>
      </c>
      <c r="O14" s="19">
        <f>+VLOOKUP('BASE DE RESPUESTAS'!N15,Back!$M$16:$N$20,2,0)</f>
        <v>4</v>
      </c>
      <c r="P14" s="19">
        <f>+VLOOKUP('BASE DE RESPUESTAS'!O15,Back!$M$16:$N$20,2,0)</f>
        <v>2</v>
      </c>
      <c r="Q14" s="19">
        <f>+VLOOKUP('BASE DE RESPUESTAS'!P15,Back!$M$16:$N$20,2,0)</f>
        <v>4</v>
      </c>
      <c r="R14" s="19">
        <f>+VLOOKUP('BASE DE RESPUESTAS'!Q15,Back!$M$16:$N$20,2,0)</f>
        <v>2</v>
      </c>
      <c r="S14" s="19">
        <f>+VLOOKUP('BASE DE RESPUESTAS'!R15,Back!$M$16:$N$20,2,0)</f>
        <v>4</v>
      </c>
      <c r="T14" s="19">
        <f>+VLOOKUP('BASE DE RESPUESTAS'!S15,Back!$M$16:$N$20,2,0)</f>
        <v>2</v>
      </c>
      <c r="U14" s="19">
        <f>+VLOOKUP('BASE DE RESPUESTAS'!T15,Back!$M$16:$N$20,2,0)</f>
        <v>4</v>
      </c>
      <c r="V14" s="19">
        <f>+VLOOKUP('BASE DE RESPUESTAS'!U15,Back!$M$16:$N$20,2,0)</f>
        <v>2</v>
      </c>
      <c r="W14" s="19">
        <f>+VLOOKUP('BASE DE RESPUESTAS'!V15,Back!$M$16:$N$20,2,0)</f>
        <v>4</v>
      </c>
      <c r="X14" s="19">
        <f>+VLOOKUP('BASE DE RESPUESTAS'!W15,Back!$M$16:$N$20,2,0)</f>
        <v>2</v>
      </c>
      <c r="Y14" s="19">
        <f>+VLOOKUP('BASE DE RESPUESTAS'!X15,Back!$M$16:$N$20,2,0)</f>
        <v>4</v>
      </c>
      <c r="Z14" s="19">
        <f>+VLOOKUP('BASE DE RESPUESTAS'!Y15,Back!$M$16:$N$20,2,0)</f>
        <v>2</v>
      </c>
      <c r="AA14" s="19">
        <f>+VLOOKUP('BASE DE RESPUESTAS'!Z15,Back!$M$16:$N$20,2,0)</f>
        <v>4</v>
      </c>
      <c r="AB14" s="19">
        <f>+VLOOKUP('BASE DE RESPUESTAS'!AA15,Back!$M$16:$N$20,2,0)</f>
        <v>2</v>
      </c>
      <c r="AC14" s="19" t="e">
        <f>+VLOOKUP('BASE DE RESPUESTAS'!AB15,Back!$M$16:$N$20,2,0)</f>
        <v>#N/A</v>
      </c>
      <c r="AD14" s="19" t="e">
        <f>+VLOOKUP('BASE DE RESPUESTAS'!AC15,Back!$M$16:$N$20,2,0)</f>
        <v>#N/A</v>
      </c>
      <c r="AE14" s="19" t="e">
        <f>+VLOOKUP('BASE DE RESPUESTAS'!AD15,Back!$M$16:$N$20,2,0)</f>
        <v>#N/A</v>
      </c>
      <c r="AF14" s="19" t="e">
        <f>+VLOOKUP('BASE DE RESPUESTAS'!AE15,Back!$M$16:$N$20,2,0)</f>
        <v>#N/A</v>
      </c>
      <c r="AG14" s="19" t="e">
        <f>+VLOOKUP('BASE DE RESPUESTAS'!AF15,Back!$M$16:$N$20,2,0)</f>
        <v>#N/A</v>
      </c>
      <c r="AH14" s="19" t="e">
        <f>+VLOOKUP('BASE DE RESPUESTAS'!AG15,Back!$M$16:$N$20,2,0)</f>
        <v>#N/A</v>
      </c>
      <c r="AI14" s="19" t="e">
        <f>+VLOOKUP('BASE DE RESPUESTAS'!AH15,Back!$M$16:$N$20,2,0)</f>
        <v>#N/A</v>
      </c>
      <c r="AJ14" s="19" t="e">
        <f>+VLOOKUP('BASE DE RESPUESTAS'!AI15,Back!$M$16:$N$20,2,0)</f>
        <v>#N/A</v>
      </c>
      <c r="AK14" s="19" t="e">
        <f>+VLOOKUP('BASE DE RESPUESTAS'!AJ15,Back!$M$16:$N$20,2,0)</f>
        <v>#N/A</v>
      </c>
      <c r="AL14" s="19" t="e">
        <f>+VLOOKUP('BASE DE RESPUESTAS'!AK15,Back!$M$16:$N$20,2,0)</f>
        <v>#N/A</v>
      </c>
      <c r="AM14" s="19" t="e">
        <f>+VLOOKUP('BASE DE RESPUESTAS'!AL15,Back!$M$16:$N$20,2,0)</f>
        <v>#N/A</v>
      </c>
      <c r="AN14" s="19" t="e">
        <f>+VLOOKUP('BASE DE RESPUESTAS'!AM15,Back!$M$16:$N$20,2,0)</f>
        <v>#N/A</v>
      </c>
      <c r="AO14" s="19" t="e">
        <f>+VLOOKUP('BASE DE RESPUESTAS'!AN15,Back!$M$16:$N$20,2,0)</f>
        <v>#N/A</v>
      </c>
      <c r="AP14" s="19" t="e">
        <f>+VLOOKUP('BASE DE RESPUESTAS'!AO15,Back!$M$16:$N$20,2,0)</f>
        <v>#N/A</v>
      </c>
      <c r="AQ14" s="19" t="e">
        <f>+VLOOKUP('BASE DE RESPUESTAS'!AP15,Back!$M$16:$N$20,2,0)</f>
        <v>#N/A</v>
      </c>
      <c r="AR14" s="19" t="e">
        <f>+VLOOKUP('BASE DE RESPUESTAS'!AQ15,Back!$M$16:$N$20,2,0)</f>
        <v>#N/A</v>
      </c>
      <c r="AS14" s="19" t="e">
        <f>+VLOOKUP('BASE DE RESPUESTAS'!AR15,Back!$M$16:$N$20,2,0)</f>
        <v>#N/A</v>
      </c>
      <c r="AT14" s="19" t="e">
        <f>+VLOOKUP('BASE DE RESPUESTAS'!AS15,Back!$M$16:$N$20,2,0)</f>
        <v>#N/A</v>
      </c>
      <c r="AU14" s="19" t="e">
        <f>+VLOOKUP('BASE DE RESPUESTAS'!AT15,Back!$M$16:$N$20,2,0)</f>
        <v>#N/A</v>
      </c>
      <c r="AV14" s="19" t="e">
        <f>+VLOOKUP('BASE DE RESPUESTAS'!AU15,Back!$M$16:$N$20,2,0)</f>
        <v>#N/A</v>
      </c>
      <c r="AW14" s="19" t="e">
        <f>+VLOOKUP('BASE DE RESPUESTAS'!AV15,Back!$M$16:$N$20,2,0)</f>
        <v>#N/A</v>
      </c>
      <c r="AX14" s="19" t="e">
        <f>+VLOOKUP('BASE DE RESPUESTAS'!AW15,Back!$M$16:$N$20,2,0)</f>
        <v>#N/A</v>
      </c>
      <c r="AY14" s="19" t="e">
        <f>+VLOOKUP('BASE DE RESPUESTAS'!AX15,Back!$M$16:$N$20,2,0)</f>
        <v>#N/A</v>
      </c>
      <c r="AZ14" s="19" t="e">
        <f>+VLOOKUP('BASE DE RESPUESTAS'!AY15,Back!$M$16:$N$20,2,0)</f>
        <v>#N/A</v>
      </c>
      <c r="BA14" s="19" t="e">
        <f>+VLOOKUP('BASE DE RESPUESTAS'!AZ15,Back!$M$16:$N$20,2,0)</f>
        <v>#N/A</v>
      </c>
      <c r="BB14" s="19" t="e">
        <f>+VLOOKUP('BASE DE RESPUESTAS'!BA15,Back!$M$16:$N$20,2,0)</f>
        <v>#N/A</v>
      </c>
      <c r="BC14" s="19" t="e">
        <f>+VLOOKUP('BASE DE RESPUESTAS'!BB15,Back!$M$16:$N$20,2,0)</f>
        <v>#N/A</v>
      </c>
      <c r="BD14" s="19" t="e">
        <f>+VLOOKUP('BASE DE RESPUESTAS'!BC15,Back!$M$16:$N$20,2,0)</f>
        <v>#N/A</v>
      </c>
      <c r="BE14" s="19" t="e">
        <f>+VLOOKUP('BASE DE RESPUESTAS'!BD15,Back!$M$16:$N$20,2,0)</f>
        <v>#N/A</v>
      </c>
    </row>
    <row r="15" spans="1:57" ht="13.5" customHeight="1" x14ac:dyDescent="0.3">
      <c r="A15" s="2"/>
      <c r="B15" s="82"/>
      <c r="C15" s="82"/>
      <c r="D15" s="82"/>
      <c r="E15" s="19">
        <v>11</v>
      </c>
      <c r="F15" s="18" t="s">
        <v>201</v>
      </c>
      <c r="G15" s="20"/>
      <c r="H15" s="19">
        <f>+VLOOKUP('BASE DE RESPUESTAS'!G16,Back!$M$16:$N$20,2,0)</f>
        <v>3</v>
      </c>
      <c r="I15" s="19">
        <f>+VLOOKUP('BASE DE RESPUESTAS'!H16,Back!$M$16:$N$20,2,0)</f>
        <v>4</v>
      </c>
      <c r="J15" s="19">
        <f>+VLOOKUP('BASE DE RESPUESTAS'!I16,Back!$M$16:$N$20,2,0)</f>
        <v>3</v>
      </c>
      <c r="K15" s="19">
        <f>+VLOOKUP('BASE DE RESPUESTAS'!J16,Back!$M$16:$N$20,2,0)</f>
        <v>4</v>
      </c>
      <c r="L15" s="19">
        <f>+VLOOKUP('BASE DE RESPUESTAS'!K16,Back!$M$16:$N$20,2,0)</f>
        <v>3</v>
      </c>
      <c r="M15" s="19">
        <f>+VLOOKUP('BASE DE RESPUESTAS'!L16,Back!$M$16:$N$20,2,0)</f>
        <v>4</v>
      </c>
      <c r="N15" s="19">
        <f>+VLOOKUP('BASE DE RESPUESTAS'!M16,Back!$M$16:$N$20,2,0)</f>
        <v>3</v>
      </c>
      <c r="O15" s="19">
        <f>+VLOOKUP('BASE DE RESPUESTAS'!N16,Back!$M$16:$N$20,2,0)</f>
        <v>4</v>
      </c>
      <c r="P15" s="19">
        <f>+VLOOKUP('BASE DE RESPUESTAS'!O16,Back!$M$16:$N$20,2,0)</f>
        <v>3</v>
      </c>
      <c r="Q15" s="19">
        <f>+VLOOKUP('BASE DE RESPUESTAS'!P16,Back!$M$16:$N$20,2,0)</f>
        <v>4</v>
      </c>
      <c r="R15" s="19">
        <f>+VLOOKUP('BASE DE RESPUESTAS'!Q16,Back!$M$16:$N$20,2,0)</f>
        <v>3</v>
      </c>
      <c r="S15" s="19">
        <f>+VLOOKUP('BASE DE RESPUESTAS'!R16,Back!$M$16:$N$20,2,0)</f>
        <v>4</v>
      </c>
      <c r="T15" s="19">
        <f>+VLOOKUP('BASE DE RESPUESTAS'!S16,Back!$M$16:$N$20,2,0)</f>
        <v>3</v>
      </c>
      <c r="U15" s="19">
        <f>+VLOOKUP('BASE DE RESPUESTAS'!T16,Back!$M$16:$N$20,2,0)</f>
        <v>4</v>
      </c>
      <c r="V15" s="19">
        <f>+VLOOKUP('BASE DE RESPUESTAS'!U16,Back!$M$16:$N$20,2,0)</f>
        <v>3</v>
      </c>
      <c r="W15" s="19">
        <f>+VLOOKUP('BASE DE RESPUESTAS'!V16,Back!$M$16:$N$20,2,0)</f>
        <v>4</v>
      </c>
      <c r="X15" s="19">
        <f>+VLOOKUP('BASE DE RESPUESTAS'!W16,Back!$M$16:$N$20,2,0)</f>
        <v>3</v>
      </c>
      <c r="Y15" s="19">
        <f>+VLOOKUP('BASE DE RESPUESTAS'!X16,Back!$M$16:$N$20,2,0)</f>
        <v>4</v>
      </c>
      <c r="Z15" s="19">
        <f>+VLOOKUP('BASE DE RESPUESTAS'!Y16,Back!$M$16:$N$20,2,0)</f>
        <v>3</v>
      </c>
      <c r="AA15" s="19">
        <f>+VLOOKUP('BASE DE RESPUESTAS'!Z16,Back!$M$16:$N$20,2,0)</f>
        <v>4</v>
      </c>
      <c r="AB15" s="19">
        <f>+VLOOKUP('BASE DE RESPUESTAS'!AA16,Back!$M$16:$N$20,2,0)</f>
        <v>3</v>
      </c>
      <c r="AC15" s="19" t="e">
        <f>+VLOOKUP('BASE DE RESPUESTAS'!AB16,Back!$M$16:$N$20,2,0)</f>
        <v>#N/A</v>
      </c>
      <c r="AD15" s="19" t="e">
        <f>+VLOOKUP('BASE DE RESPUESTAS'!AC16,Back!$M$16:$N$20,2,0)</f>
        <v>#N/A</v>
      </c>
      <c r="AE15" s="19" t="e">
        <f>+VLOOKUP('BASE DE RESPUESTAS'!AD16,Back!$M$16:$N$20,2,0)</f>
        <v>#N/A</v>
      </c>
      <c r="AF15" s="19" t="e">
        <f>+VLOOKUP('BASE DE RESPUESTAS'!AE16,Back!$M$16:$N$20,2,0)</f>
        <v>#N/A</v>
      </c>
      <c r="AG15" s="19" t="e">
        <f>+VLOOKUP('BASE DE RESPUESTAS'!AF16,Back!$M$16:$N$20,2,0)</f>
        <v>#N/A</v>
      </c>
      <c r="AH15" s="19" t="e">
        <f>+VLOOKUP('BASE DE RESPUESTAS'!AG16,Back!$M$16:$N$20,2,0)</f>
        <v>#N/A</v>
      </c>
      <c r="AI15" s="19" t="e">
        <f>+VLOOKUP('BASE DE RESPUESTAS'!AH16,Back!$M$16:$N$20,2,0)</f>
        <v>#N/A</v>
      </c>
      <c r="AJ15" s="19" t="e">
        <f>+VLOOKUP('BASE DE RESPUESTAS'!AI16,Back!$M$16:$N$20,2,0)</f>
        <v>#N/A</v>
      </c>
      <c r="AK15" s="19" t="e">
        <f>+VLOOKUP('BASE DE RESPUESTAS'!AJ16,Back!$M$16:$N$20,2,0)</f>
        <v>#N/A</v>
      </c>
      <c r="AL15" s="19" t="e">
        <f>+VLOOKUP('BASE DE RESPUESTAS'!AK16,Back!$M$16:$N$20,2,0)</f>
        <v>#N/A</v>
      </c>
      <c r="AM15" s="19" t="e">
        <f>+VLOOKUP('BASE DE RESPUESTAS'!AL16,Back!$M$16:$N$20,2,0)</f>
        <v>#N/A</v>
      </c>
      <c r="AN15" s="19" t="e">
        <f>+VLOOKUP('BASE DE RESPUESTAS'!AM16,Back!$M$16:$N$20,2,0)</f>
        <v>#N/A</v>
      </c>
      <c r="AO15" s="19" t="e">
        <f>+VLOOKUP('BASE DE RESPUESTAS'!AN16,Back!$M$16:$N$20,2,0)</f>
        <v>#N/A</v>
      </c>
      <c r="AP15" s="19" t="e">
        <f>+VLOOKUP('BASE DE RESPUESTAS'!AO16,Back!$M$16:$N$20,2,0)</f>
        <v>#N/A</v>
      </c>
      <c r="AQ15" s="19" t="e">
        <f>+VLOOKUP('BASE DE RESPUESTAS'!AP16,Back!$M$16:$N$20,2,0)</f>
        <v>#N/A</v>
      </c>
      <c r="AR15" s="19" t="e">
        <f>+VLOOKUP('BASE DE RESPUESTAS'!AQ16,Back!$M$16:$N$20,2,0)</f>
        <v>#N/A</v>
      </c>
      <c r="AS15" s="19" t="e">
        <f>+VLOOKUP('BASE DE RESPUESTAS'!AR16,Back!$M$16:$N$20,2,0)</f>
        <v>#N/A</v>
      </c>
      <c r="AT15" s="19" t="e">
        <f>+VLOOKUP('BASE DE RESPUESTAS'!AS16,Back!$M$16:$N$20,2,0)</f>
        <v>#N/A</v>
      </c>
      <c r="AU15" s="19" t="e">
        <f>+VLOOKUP('BASE DE RESPUESTAS'!AT16,Back!$M$16:$N$20,2,0)</f>
        <v>#N/A</v>
      </c>
      <c r="AV15" s="19" t="e">
        <f>+VLOOKUP('BASE DE RESPUESTAS'!AU16,Back!$M$16:$N$20,2,0)</f>
        <v>#N/A</v>
      </c>
      <c r="AW15" s="19" t="e">
        <f>+VLOOKUP('BASE DE RESPUESTAS'!AV16,Back!$M$16:$N$20,2,0)</f>
        <v>#N/A</v>
      </c>
      <c r="AX15" s="19" t="e">
        <f>+VLOOKUP('BASE DE RESPUESTAS'!AW16,Back!$M$16:$N$20,2,0)</f>
        <v>#N/A</v>
      </c>
      <c r="AY15" s="19" t="e">
        <f>+VLOOKUP('BASE DE RESPUESTAS'!AX16,Back!$M$16:$N$20,2,0)</f>
        <v>#N/A</v>
      </c>
      <c r="AZ15" s="19" t="e">
        <f>+VLOOKUP('BASE DE RESPUESTAS'!AY16,Back!$M$16:$N$20,2,0)</f>
        <v>#N/A</v>
      </c>
      <c r="BA15" s="19" t="e">
        <f>+VLOOKUP('BASE DE RESPUESTAS'!AZ16,Back!$M$16:$N$20,2,0)</f>
        <v>#N/A</v>
      </c>
      <c r="BB15" s="19" t="e">
        <f>+VLOOKUP('BASE DE RESPUESTAS'!BA16,Back!$M$16:$N$20,2,0)</f>
        <v>#N/A</v>
      </c>
      <c r="BC15" s="19" t="e">
        <f>+VLOOKUP('BASE DE RESPUESTAS'!BB16,Back!$M$16:$N$20,2,0)</f>
        <v>#N/A</v>
      </c>
      <c r="BD15" s="19" t="e">
        <f>+VLOOKUP('BASE DE RESPUESTAS'!BC16,Back!$M$16:$N$20,2,0)</f>
        <v>#N/A</v>
      </c>
      <c r="BE15" s="19" t="e">
        <f>+VLOOKUP('BASE DE RESPUESTAS'!BD16,Back!$M$16:$N$20,2,0)</f>
        <v>#N/A</v>
      </c>
    </row>
    <row r="16" spans="1:57" ht="13.5" customHeight="1" x14ac:dyDescent="0.3">
      <c r="A16" s="2"/>
      <c r="B16" s="85" t="s">
        <v>176</v>
      </c>
      <c r="C16" s="84" t="s">
        <v>202</v>
      </c>
      <c r="D16" s="18" t="s">
        <v>203</v>
      </c>
      <c r="E16" s="19">
        <v>12</v>
      </c>
      <c r="F16" s="18" t="s">
        <v>204</v>
      </c>
      <c r="G16" s="20"/>
      <c r="H16" s="19">
        <f>+VLOOKUP('BASE DE RESPUESTAS'!G17,Back!$M$16:$N$20,2,0)</f>
        <v>4</v>
      </c>
      <c r="I16" s="19">
        <f>+VLOOKUP('BASE DE RESPUESTAS'!H17,Back!$M$16:$N$20,2,0)</f>
        <v>2</v>
      </c>
      <c r="J16" s="19">
        <f>+VLOOKUP('BASE DE RESPUESTAS'!I17,Back!$M$16:$N$20,2,0)</f>
        <v>4</v>
      </c>
      <c r="K16" s="19">
        <f>+VLOOKUP('BASE DE RESPUESTAS'!J17,Back!$M$16:$N$20,2,0)</f>
        <v>2</v>
      </c>
      <c r="L16" s="19">
        <f>+VLOOKUP('BASE DE RESPUESTAS'!K17,Back!$M$16:$N$20,2,0)</f>
        <v>4</v>
      </c>
      <c r="M16" s="19">
        <f>+VLOOKUP('BASE DE RESPUESTAS'!L17,Back!$M$16:$N$20,2,0)</f>
        <v>2</v>
      </c>
      <c r="N16" s="19">
        <f>+VLOOKUP('BASE DE RESPUESTAS'!M17,Back!$M$16:$N$20,2,0)</f>
        <v>4</v>
      </c>
      <c r="O16" s="19">
        <f>+VLOOKUP('BASE DE RESPUESTAS'!N17,Back!$M$16:$N$20,2,0)</f>
        <v>2</v>
      </c>
      <c r="P16" s="19">
        <f>+VLOOKUP('BASE DE RESPUESTAS'!O17,Back!$M$16:$N$20,2,0)</f>
        <v>4</v>
      </c>
      <c r="Q16" s="19">
        <f>+VLOOKUP('BASE DE RESPUESTAS'!P17,Back!$M$16:$N$20,2,0)</f>
        <v>2</v>
      </c>
      <c r="R16" s="19">
        <f>+VLOOKUP('BASE DE RESPUESTAS'!Q17,Back!$M$16:$N$20,2,0)</f>
        <v>4</v>
      </c>
      <c r="S16" s="19">
        <f>+VLOOKUP('BASE DE RESPUESTAS'!R17,Back!$M$16:$N$20,2,0)</f>
        <v>2</v>
      </c>
      <c r="T16" s="19">
        <f>+VLOOKUP('BASE DE RESPUESTAS'!S17,Back!$M$16:$N$20,2,0)</f>
        <v>4</v>
      </c>
      <c r="U16" s="19">
        <f>+VLOOKUP('BASE DE RESPUESTAS'!T17,Back!$M$16:$N$20,2,0)</f>
        <v>2</v>
      </c>
      <c r="V16" s="19">
        <f>+VLOOKUP('BASE DE RESPUESTAS'!U17,Back!$M$16:$N$20,2,0)</f>
        <v>4</v>
      </c>
      <c r="W16" s="19">
        <f>+VLOOKUP('BASE DE RESPUESTAS'!V17,Back!$M$16:$N$20,2,0)</f>
        <v>2</v>
      </c>
      <c r="X16" s="19">
        <f>+VLOOKUP('BASE DE RESPUESTAS'!W17,Back!$M$16:$N$20,2,0)</f>
        <v>4</v>
      </c>
      <c r="Y16" s="19">
        <f>+VLOOKUP('BASE DE RESPUESTAS'!X17,Back!$M$16:$N$20,2,0)</f>
        <v>2</v>
      </c>
      <c r="Z16" s="19">
        <f>+VLOOKUP('BASE DE RESPUESTAS'!Y17,Back!$M$16:$N$20,2,0)</f>
        <v>4</v>
      </c>
      <c r="AA16" s="19">
        <f>+VLOOKUP('BASE DE RESPUESTAS'!Z17,Back!$M$16:$N$20,2,0)</f>
        <v>2</v>
      </c>
      <c r="AB16" s="19">
        <f>+VLOOKUP('BASE DE RESPUESTAS'!AA17,Back!$M$16:$N$20,2,0)</f>
        <v>4</v>
      </c>
      <c r="AC16" s="19" t="e">
        <f>+VLOOKUP('BASE DE RESPUESTAS'!AB17,Back!$M$16:$N$20,2,0)</f>
        <v>#N/A</v>
      </c>
      <c r="AD16" s="19" t="e">
        <f>+VLOOKUP('BASE DE RESPUESTAS'!AC17,Back!$M$16:$N$20,2,0)</f>
        <v>#N/A</v>
      </c>
      <c r="AE16" s="19" t="e">
        <f>+VLOOKUP('BASE DE RESPUESTAS'!AD17,Back!$M$16:$N$20,2,0)</f>
        <v>#N/A</v>
      </c>
      <c r="AF16" s="19" t="e">
        <f>+VLOOKUP('BASE DE RESPUESTAS'!AE17,Back!$M$16:$N$20,2,0)</f>
        <v>#N/A</v>
      </c>
      <c r="AG16" s="19" t="e">
        <f>+VLOOKUP('BASE DE RESPUESTAS'!AF17,Back!$M$16:$N$20,2,0)</f>
        <v>#N/A</v>
      </c>
      <c r="AH16" s="19" t="e">
        <f>+VLOOKUP('BASE DE RESPUESTAS'!AG17,Back!$M$16:$N$20,2,0)</f>
        <v>#N/A</v>
      </c>
      <c r="AI16" s="19" t="e">
        <f>+VLOOKUP('BASE DE RESPUESTAS'!AH17,Back!$M$16:$N$20,2,0)</f>
        <v>#N/A</v>
      </c>
      <c r="AJ16" s="19" t="e">
        <f>+VLOOKUP('BASE DE RESPUESTAS'!AI17,Back!$M$16:$N$20,2,0)</f>
        <v>#N/A</v>
      </c>
      <c r="AK16" s="19" t="e">
        <f>+VLOOKUP('BASE DE RESPUESTAS'!AJ17,Back!$M$16:$N$20,2,0)</f>
        <v>#N/A</v>
      </c>
      <c r="AL16" s="19" t="e">
        <f>+VLOOKUP('BASE DE RESPUESTAS'!AK17,Back!$M$16:$N$20,2,0)</f>
        <v>#N/A</v>
      </c>
      <c r="AM16" s="19" t="e">
        <f>+VLOOKUP('BASE DE RESPUESTAS'!AL17,Back!$M$16:$N$20,2,0)</f>
        <v>#N/A</v>
      </c>
      <c r="AN16" s="19" t="e">
        <f>+VLOOKUP('BASE DE RESPUESTAS'!AM17,Back!$M$16:$N$20,2,0)</f>
        <v>#N/A</v>
      </c>
      <c r="AO16" s="19" t="e">
        <f>+VLOOKUP('BASE DE RESPUESTAS'!AN17,Back!$M$16:$N$20,2,0)</f>
        <v>#N/A</v>
      </c>
      <c r="AP16" s="19" t="e">
        <f>+VLOOKUP('BASE DE RESPUESTAS'!AO17,Back!$M$16:$N$20,2,0)</f>
        <v>#N/A</v>
      </c>
      <c r="AQ16" s="19" t="e">
        <f>+VLOOKUP('BASE DE RESPUESTAS'!AP17,Back!$M$16:$N$20,2,0)</f>
        <v>#N/A</v>
      </c>
      <c r="AR16" s="19" t="e">
        <f>+VLOOKUP('BASE DE RESPUESTAS'!AQ17,Back!$M$16:$N$20,2,0)</f>
        <v>#N/A</v>
      </c>
      <c r="AS16" s="19" t="e">
        <f>+VLOOKUP('BASE DE RESPUESTAS'!AR17,Back!$M$16:$N$20,2,0)</f>
        <v>#N/A</v>
      </c>
      <c r="AT16" s="19" t="e">
        <f>+VLOOKUP('BASE DE RESPUESTAS'!AS17,Back!$M$16:$N$20,2,0)</f>
        <v>#N/A</v>
      </c>
      <c r="AU16" s="19" t="e">
        <f>+VLOOKUP('BASE DE RESPUESTAS'!AT17,Back!$M$16:$N$20,2,0)</f>
        <v>#N/A</v>
      </c>
      <c r="AV16" s="19" t="e">
        <f>+VLOOKUP('BASE DE RESPUESTAS'!AU17,Back!$M$16:$N$20,2,0)</f>
        <v>#N/A</v>
      </c>
      <c r="AW16" s="19" t="e">
        <f>+VLOOKUP('BASE DE RESPUESTAS'!AV17,Back!$M$16:$N$20,2,0)</f>
        <v>#N/A</v>
      </c>
      <c r="AX16" s="19" t="e">
        <f>+VLOOKUP('BASE DE RESPUESTAS'!AW17,Back!$M$16:$N$20,2,0)</f>
        <v>#N/A</v>
      </c>
      <c r="AY16" s="19" t="e">
        <f>+VLOOKUP('BASE DE RESPUESTAS'!AX17,Back!$M$16:$N$20,2,0)</f>
        <v>#N/A</v>
      </c>
      <c r="AZ16" s="19" t="e">
        <f>+VLOOKUP('BASE DE RESPUESTAS'!AY17,Back!$M$16:$N$20,2,0)</f>
        <v>#N/A</v>
      </c>
      <c r="BA16" s="19" t="e">
        <f>+VLOOKUP('BASE DE RESPUESTAS'!AZ17,Back!$M$16:$N$20,2,0)</f>
        <v>#N/A</v>
      </c>
      <c r="BB16" s="19" t="e">
        <f>+VLOOKUP('BASE DE RESPUESTAS'!BA17,Back!$M$16:$N$20,2,0)</f>
        <v>#N/A</v>
      </c>
      <c r="BC16" s="19" t="e">
        <f>+VLOOKUP('BASE DE RESPUESTAS'!BB17,Back!$M$16:$N$20,2,0)</f>
        <v>#N/A</v>
      </c>
      <c r="BD16" s="19" t="e">
        <f>+VLOOKUP('BASE DE RESPUESTAS'!BC17,Back!$M$16:$N$20,2,0)</f>
        <v>#N/A</v>
      </c>
      <c r="BE16" s="19" t="e">
        <f>+VLOOKUP('BASE DE RESPUESTAS'!BD17,Back!$M$16:$N$20,2,0)</f>
        <v>#N/A</v>
      </c>
    </row>
    <row r="17" spans="1:57" ht="13.5" customHeight="1" x14ac:dyDescent="0.3">
      <c r="A17" s="2"/>
      <c r="B17" s="81"/>
      <c r="C17" s="81"/>
      <c r="D17" s="18" t="s">
        <v>205</v>
      </c>
      <c r="E17" s="19">
        <v>13</v>
      </c>
      <c r="F17" s="18" t="s">
        <v>206</v>
      </c>
      <c r="G17" s="20"/>
      <c r="H17" s="19">
        <f>+VLOOKUP('BASE DE RESPUESTAS'!G18,Back!$M$16:$N$20,2,0)</f>
        <v>4</v>
      </c>
      <c r="I17" s="19">
        <f>+VLOOKUP('BASE DE RESPUESTAS'!H18,Back!$M$16:$N$20,2,0)</f>
        <v>3</v>
      </c>
      <c r="J17" s="19">
        <f>+VLOOKUP('BASE DE RESPUESTAS'!I18,Back!$M$16:$N$20,2,0)</f>
        <v>4</v>
      </c>
      <c r="K17" s="19">
        <f>+VLOOKUP('BASE DE RESPUESTAS'!J18,Back!$M$16:$N$20,2,0)</f>
        <v>3</v>
      </c>
      <c r="L17" s="19">
        <f>+VLOOKUP('BASE DE RESPUESTAS'!K18,Back!$M$16:$N$20,2,0)</f>
        <v>4</v>
      </c>
      <c r="M17" s="19">
        <f>+VLOOKUP('BASE DE RESPUESTAS'!L18,Back!$M$16:$N$20,2,0)</f>
        <v>3</v>
      </c>
      <c r="N17" s="19">
        <f>+VLOOKUP('BASE DE RESPUESTAS'!M18,Back!$M$16:$N$20,2,0)</f>
        <v>4</v>
      </c>
      <c r="O17" s="19">
        <f>+VLOOKUP('BASE DE RESPUESTAS'!N18,Back!$M$16:$N$20,2,0)</f>
        <v>3</v>
      </c>
      <c r="P17" s="19">
        <f>+VLOOKUP('BASE DE RESPUESTAS'!O18,Back!$M$16:$N$20,2,0)</f>
        <v>4</v>
      </c>
      <c r="Q17" s="19">
        <f>+VLOOKUP('BASE DE RESPUESTAS'!P18,Back!$M$16:$N$20,2,0)</f>
        <v>3</v>
      </c>
      <c r="R17" s="19">
        <f>+VLOOKUP('BASE DE RESPUESTAS'!Q18,Back!$M$16:$N$20,2,0)</f>
        <v>4</v>
      </c>
      <c r="S17" s="19">
        <f>+VLOOKUP('BASE DE RESPUESTAS'!R18,Back!$M$16:$N$20,2,0)</f>
        <v>3</v>
      </c>
      <c r="T17" s="19">
        <f>+VLOOKUP('BASE DE RESPUESTAS'!S18,Back!$M$16:$N$20,2,0)</f>
        <v>4</v>
      </c>
      <c r="U17" s="19">
        <f>+VLOOKUP('BASE DE RESPUESTAS'!T18,Back!$M$16:$N$20,2,0)</f>
        <v>3</v>
      </c>
      <c r="V17" s="19">
        <f>+VLOOKUP('BASE DE RESPUESTAS'!U18,Back!$M$16:$N$20,2,0)</f>
        <v>4</v>
      </c>
      <c r="W17" s="19">
        <f>+VLOOKUP('BASE DE RESPUESTAS'!V18,Back!$M$16:$N$20,2,0)</f>
        <v>3</v>
      </c>
      <c r="X17" s="19">
        <f>+VLOOKUP('BASE DE RESPUESTAS'!W18,Back!$M$16:$N$20,2,0)</f>
        <v>4</v>
      </c>
      <c r="Y17" s="19">
        <f>+VLOOKUP('BASE DE RESPUESTAS'!X18,Back!$M$16:$N$20,2,0)</f>
        <v>3</v>
      </c>
      <c r="Z17" s="19">
        <f>+VLOOKUP('BASE DE RESPUESTAS'!Y18,Back!$M$16:$N$20,2,0)</f>
        <v>4</v>
      </c>
      <c r="AA17" s="19">
        <f>+VLOOKUP('BASE DE RESPUESTAS'!Z18,Back!$M$16:$N$20,2,0)</f>
        <v>3</v>
      </c>
      <c r="AB17" s="19">
        <f>+VLOOKUP('BASE DE RESPUESTAS'!AA18,Back!$M$16:$N$20,2,0)</f>
        <v>4</v>
      </c>
      <c r="AC17" s="19" t="e">
        <f>+VLOOKUP('BASE DE RESPUESTAS'!AB18,Back!$M$16:$N$20,2,0)</f>
        <v>#N/A</v>
      </c>
      <c r="AD17" s="19" t="e">
        <f>+VLOOKUP('BASE DE RESPUESTAS'!AC18,Back!$M$16:$N$20,2,0)</f>
        <v>#N/A</v>
      </c>
      <c r="AE17" s="19" t="e">
        <f>+VLOOKUP('BASE DE RESPUESTAS'!AD18,Back!$M$16:$N$20,2,0)</f>
        <v>#N/A</v>
      </c>
      <c r="AF17" s="19" t="e">
        <f>+VLOOKUP('BASE DE RESPUESTAS'!AE18,Back!$M$16:$N$20,2,0)</f>
        <v>#N/A</v>
      </c>
      <c r="AG17" s="19" t="e">
        <f>+VLOOKUP('BASE DE RESPUESTAS'!AF18,Back!$M$16:$N$20,2,0)</f>
        <v>#N/A</v>
      </c>
      <c r="AH17" s="19" t="e">
        <f>+VLOOKUP('BASE DE RESPUESTAS'!AG18,Back!$M$16:$N$20,2,0)</f>
        <v>#N/A</v>
      </c>
      <c r="AI17" s="19" t="e">
        <f>+VLOOKUP('BASE DE RESPUESTAS'!AH18,Back!$M$16:$N$20,2,0)</f>
        <v>#N/A</v>
      </c>
      <c r="AJ17" s="19" t="e">
        <f>+VLOOKUP('BASE DE RESPUESTAS'!AI18,Back!$M$16:$N$20,2,0)</f>
        <v>#N/A</v>
      </c>
      <c r="AK17" s="19" t="e">
        <f>+VLOOKUP('BASE DE RESPUESTAS'!AJ18,Back!$M$16:$N$20,2,0)</f>
        <v>#N/A</v>
      </c>
      <c r="AL17" s="19" t="e">
        <f>+VLOOKUP('BASE DE RESPUESTAS'!AK18,Back!$M$16:$N$20,2,0)</f>
        <v>#N/A</v>
      </c>
      <c r="AM17" s="19" t="e">
        <f>+VLOOKUP('BASE DE RESPUESTAS'!AL18,Back!$M$16:$N$20,2,0)</f>
        <v>#N/A</v>
      </c>
      <c r="AN17" s="19" t="e">
        <f>+VLOOKUP('BASE DE RESPUESTAS'!AM18,Back!$M$16:$N$20,2,0)</f>
        <v>#N/A</v>
      </c>
      <c r="AO17" s="19" t="e">
        <f>+VLOOKUP('BASE DE RESPUESTAS'!AN18,Back!$M$16:$N$20,2,0)</f>
        <v>#N/A</v>
      </c>
      <c r="AP17" s="19" t="e">
        <f>+VLOOKUP('BASE DE RESPUESTAS'!AO18,Back!$M$16:$N$20,2,0)</f>
        <v>#N/A</v>
      </c>
      <c r="AQ17" s="19" t="e">
        <f>+VLOOKUP('BASE DE RESPUESTAS'!AP18,Back!$M$16:$N$20,2,0)</f>
        <v>#N/A</v>
      </c>
      <c r="AR17" s="19" t="e">
        <f>+VLOOKUP('BASE DE RESPUESTAS'!AQ18,Back!$M$16:$N$20,2,0)</f>
        <v>#N/A</v>
      </c>
      <c r="AS17" s="19" t="e">
        <f>+VLOOKUP('BASE DE RESPUESTAS'!AR18,Back!$M$16:$N$20,2,0)</f>
        <v>#N/A</v>
      </c>
      <c r="AT17" s="19" t="e">
        <f>+VLOOKUP('BASE DE RESPUESTAS'!AS18,Back!$M$16:$N$20,2,0)</f>
        <v>#N/A</v>
      </c>
      <c r="AU17" s="19" t="e">
        <f>+VLOOKUP('BASE DE RESPUESTAS'!AT18,Back!$M$16:$N$20,2,0)</f>
        <v>#N/A</v>
      </c>
      <c r="AV17" s="19" t="e">
        <f>+VLOOKUP('BASE DE RESPUESTAS'!AU18,Back!$M$16:$N$20,2,0)</f>
        <v>#N/A</v>
      </c>
      <c r="AW17" s="19" t="e">
        <f>+VLOOKUP('BASE DE RESPUESTAS'!AV18,Back!$M$16:$N$20,2,0)</f>
        <v>#N/A</v>
      </c>
      <c r="AX17" s="19" t="e">
        <f>+VLOOKUP('BASE DE RESPUESTAS'!AW18,Back!$M$16:$N$20,2,0)</f>
        <v>#N/A</v>
      </c>
      <c r="AY17" s="19" t="e">
        <f>+VLOOKUP('BASE DE RESPUESTAS'!AX18,Back!$M$16:$N$20,2,0)</f>
        <v>#N/A</v>
      </c>
      <c r="AZ17" s="19" t="e">
        <f>+VLOOKUP('BASE DE RESPUESTAS'!AY18,Back!$M$16:$N$20,2,0)</f>
        <v>#N/A</v>
      </c>
      <c r="BA17" s="19" t="e">
        <f>+VLOOKUP('BASE DE RESPUESTAS'!AZ18,Back!$M$16:$N$20,2,0)</f>
        <v>#N/A</v>
      </c>
      <c r="BB17" s="19" t="e">
        <f>+VLOOKUP('BASE DE RESPUESTAS'!BA18,Back!$M$16:$N$20,2,0)</f>
        <v>#N/A</v>
      </c>
      <c r="BC17" s="19" t="e">
        <f>+VLOOKUP('BASE DE RESPUESTAS'!BB18,Back!$M$16:$N$20,2,0)</f>
        <v>#N/A</v>
      </c>
      <c r="BD17" s="19" t="e">
        <f>+VLOOKUP('BASE DE RESPUESTAS'!BC18,Back!$M$16:$N$20,2,0)</f>
        <v>#N/A</v>
      </c>
      <c r="BE17" s="19" t="e">
        <f>+VLOOKUP('BASE DE RESPUESTAS'!BD18,Back!$M$16:$N$20,2,0)</f>
        <v>#N/A</v>
      </c>
    </row>
    <row r="18" spans="1:57" ht="13.5" customHeight="1" x14ac:dyDescent="0.3">
      <c r="A18" s="2"/>
      <c r="B18" s="82"/>
      <c r="C18" s="82"/>
      <c r="D18" s="18" t="s">
        <v>207</v>
      </c>
      <c r="E18" s="19">
        <v>14</v>
      </c>
      <c r="F18" s="18" t="s">
        <v>208</v>
      </c>
      <c r="G18" s="20"/>
      <c r="H18" s="19">
        <f>+VLOOKUP('BASE DE RESPUESTAS'!G19,Back!$M$16:$N$20,2,0)</f>
        <v>2</v>
      </c>
      <c r="I18" s="19">
        <f>+VLOOKUP('BASE DE RESPUESTAS'!H19,Back!$M$16:$N$20,2,0)</f>
        <v>4</v>
      </c>
      <c r="J18" s="19">
        <f>+VLOOKUP('BASE DE RESPUESTAS'!I19,Back!$M$16:$N$20,2,0)</f>
        <v>2</v>
      </c>
      <c r="K18" s="19">
        <f>+VLOOKUP('BASE DE RESPUESTAS'!J19,Back!$M$16:$N$20,2,0)</f>
        <v>4</v>
      </c>
      <c r="L18" s="19">
        <f>+VLOOKUP('BASE DE RESPUESTAS'!K19,Back!$M$16:$N$20,2,0)</f>
        <v>2</v>
      </c>
      <c r="M18" s="19">
        <f>+VLOOKUP('BASE DE RESPUESTAS'!L19,Back!$M$16:$N$20,2,0)</f>
        <v>4</v>
      </c>
      <c r="N18" s="19">
        <f>+VLOOKUP('BASE DE RESPUESTAS'!M19,Back!$M$16:$N$20,2,0)</f>
        <v>2</v>
      </c>
      <c r="O18" s="19">
        <f>+VLOOKUP('BASE DE RESPUESTAS'!N19,Back!$M$16:$N$20,2,0)</f>
        <v>4</v>
      </c>
      <c r="P18" s="19">
        <f>+VLOOKUP('BASE DE RESPUESTAS'!O19,Back!$M$16:$N$20,2,0)</f>
        <v>2</v>
      </c>
      <c r="Q18" s="19">
        <f>+VLOOKUP('BASE DE RESPUESTAS'!P19,Back!$M$16:$N$20,2,0)</f>
        <v>4</v>
      </c>
      <c r="R18" s="19">
        <f>+VLOOKUP('BASE DE RESPUESTAS'!Q19,Back!$M$16:$N$20,2,0)</f>
        <v>2</v>
      </c>
      <c r="S18" s="19">
        <f>+VLOOKUP('BASE DE RESPUESTAS'!R19,Back!$M$16:$N$20,2,0)</f>
        <v>4</v>
      </c>
      <c r="T18" s="19">
        <f>+VLOOKUP('BASE DE RESPUESTAS'!S19,Back!$M$16:$N$20,2,0)</f>
        <v>2</v>
      </c>
      <c r="U18" s="19">
        <f>+VLOOKUP('BASE DE RESPUESTAS'!T19,Back!$M$16:$N$20,2,0)</f>
        <v>4</v>
      </c>
      <c r="V18" s="19">
        <f>+VLOOKUP('BASE DE RESPUESTAS'!U19,Back!$M$16:$N$20,2,0)</f>
        <v>2</v>
      </c>
      <c r="W18" s="19">
        <f>+VLOOKUP('BASE DE RESPUESTAS'!V19,Back!$M$16:$N$20,2,0)</f>
        <v>4</v>
      </c>
      <c r="X18" s="19">
        <f>+VLOOKUP('BASE DE RESPUESTAS'!W19,Back!$M$16:$N$20,2,0)</f>
        <v>2</v>
      </c>
      <c r="Y18" s="19">
        <f>+VLOOKUP('BASE DE RESPUESTAS'!X19,Back!$M$16:$N$20,2,0)</f>
        <v>4</v>
      </c>
      <c r="Z18" s="19">
        <f>+VLOOKUP('BASE DE RESPUESTAS'!Y19,Back!$M$16:$N$20,2,0)</f>
        <v>2</v>
      </c>
      <c r="AA18" s="19">
        <f>+VLOOKUP('BASE DE RESPUESTAS'!Z19,Back!$M$16:$N$20,2,0)</f>
        <v>4</v>
      </c>
      <c r="AB18" s="19">
        <f>+VLOOKUP('BASE DE RESPUESTAS'!AA19,Back!$M$16:$N$20,2,0)</f>
        <v>2</v>
      </c>
      <c r="AC18" s="19" t="e">
        <f>+VLOOKUP('BASE DE RESPUESTAS'!AB19,Back!$M$16:$N$20,2,0)</f>
        <v>#N/A</v>
      </c>
      <c r="AD18" s="19" t="e">
        <f>+VLOOKUP('BASE DE RESPUESTAS'!AC19,Back!$M$16:$N$20,2,0)</f>
        <v>#N/A</v>
      </c>
      <c r="AE18" s="19" t="e">
        <f>+VLOOKUP('BASE DE RESPUESTAS'!AD19,Back!$M$16:$N$20,2,0)</f>
        <v>#N/A</v>
      </c>
      <c r="AF18" s="19" t="e">
        <f>+VLOOKUP('BASE DE RESPUESTAS'!AE19,Back!$M$16:$N$20,2,0)</f>
        <v>#N/A</v>
      </c>
      <c r="AG18" s="19" t="e">
        <f>+VLOOKUP('BASE DE RESPUESTAS'!AF19,Back!$M$16:$N$20,2,0)</f>
        <v>#N/A</v>
      </c>
      <c r="AH18" s="19" t="e">
        <f>+VLOOKUP('BASE DE RESPUESTAS'!AG19,Back!$M$16:$N$20,2,0)</f>
        <v>#N/A</v>
      </c>
      <c r="AI18" s="19" t="e">
        <f>+VLOOKUP('BASE DE RESPUESTAS'!AH19,Back!$M$16:$N$20,2,0)</f>
        <v>#N/A</v>
      </c>
      <c r="AJ18" s="19" t="e">
        <f>+VLOOKUP('BASE DE RESPUESTAS'!AI19,Back!$M$16:$N$20,2,0)</f>
        <v>#N/A</v>
      </c>
      <c r="AK18" s="19" t="e">
        <f>+VLOOKUP('BASE DE RESPUESTAS'!AJ19,Back!$M$16:$N$20,2,0)</f>
        <v>#N/A</v>
      </c>
      <c r="AL18" s="19" t="e">
        <f>+VLOOKUP('BASE DE RESPUESTAS'!AK19,Back!$M$16:$N$20,2,0)</f>
        <v>#N/A</v>
      </c>
      <c r="AM18" s="19" t="e">
        <f>+VLOOKUP('BASE DE RESPUESTAS'!AL19,Back!$M$16:$N$20,2,0)</f>
        <v>#N/A</v>
      </c>
      <c r="AN18" s="19" t="e">
        <f>+VLOOKUP('BASE DE RESPUESTAS'!AM19,Back!$M$16:$N$20,2,0)</f>
        <v>#N/A</v>
      </c>
      <c r="AO18" s="19" t="e">
        <f>+VLOOKUP('BASE DE RESPUESTAS'!AN19,Back!$M$16:$N$20,2,0)</f>
        <v>#N/A</v>
      </c>
      <c r="AP18" s="19" t="e">
        <f>+VLOOKUP('BASE DE RESPUESTAS'!AO19,Back!$M$16:$N$20,2,0)</f>
        <v>#N/A</v>
      </c>
      <c r="AQ18" s="19" t="e">
        <f>+VLOOKUP('BASE DE RESPUESTAS'!AP19,Back!$M$16:$N$20,2,0)</f>
        <v>#N/A</v>
      </c>
      <c r="AR18" s="19" t="e">
        <f>+VLOOKUP('BASE DE RESPUESTAS'!AQ19,Back!$M$16:$N$20,2,0)</f>
        <v>#N/A</v>
      </c>
      <c r="AS18" s="19" t="e">
        <f>+VLOOKUP('BASE DE RESPUESTAS'!AR19,Back!$M$16:$N$20,2,0)</f>
        <v>#N/A</v>
      </c>
      <c r="AT18" s="19" t="e">
        <f>+VLOOKUP('BASE DE RESPUESTAS'!AS19,Back!$M$16:$N$20,2,0)</f>
        <v>#N/A</v>
      </c>
      <c r="AU18" s="19" t="e">
        <f>+VLOOKUP('BASE DE RESPUESTAS'!AT19,Back!$M$16:$N$20,2,0)</f>
        <v>#N/A</v>
      </c>
      <c r="AV18" s="19" t="e">
        <f>+VLOOKUP('BASE DE RESPUESTAS'!AU19,Back!$M$16:$N$20,2,0)</f>
        <v>#N/A</v>
      </c>
      <c r="AW18" s="19" t="e">
        <f>+VLOOKUP('BASE DE RESPUESTAS'!AV19,Back!$M$16:$N$20,2,0)</f>
        <v>#N/A</v>
      </c>
      <c r="AX18" s="19" t="e">
        <f>+VLOOKUP('BASE DE RESPUESTAS'!AW19,Back!$M$16:$N$20,2,0)</f>
        <v>#N/A</v>
      </c>
      <c r="AY18" s="19" t="e">
        <f>+VLOOKUP('BASE DE RESPUESTAS'!AX19,Back!$M$16:$N$20,2,0)</f>
        <v>#N/A</v>
      </c>
      <c r="AZ18" s="19" t="e">
        <f>+VLOOKUP('BASE DE RESPUESTAS'!AY19,Back!$M$16:$N$20,2,0)</f>
        <v>#N/A</v>
      </c>
      <c r="BA18" s="19" t="e">
        <f>+VLOOKUP('BASE DE RESPUESTAS'!AZ19,Back!$M$16:$N$20,2,0)</f>
        <v>#N/A</v>
      </c>
      <c r="BB18" s="19" t="e">
        <f>+VLOOKUP('BASE DE RESPUESTAS'!BA19,Back!$M$16:$N$20,2,0)</f>
        <v>#N/A</v>
      </c>
      <c r="BC18" s="19" t="e">
        <f>+VLOOKUP('BASE DE RESPUESTAS'!BB19,Back!$M$16:$N$20,2,0)</f>
        <v>#N/A</v>
      </c>
      <c r="BD18" s="19" t="e">
        <f>+VLOOKUP('BASE DE RESPUESTAS'!BC19,Back!$M$16:$N$20,2,0)</f>
        <v>#N/A</v>
      </c>
      <c r="BE18" s="19" t="e">
        <f>+VLOOKUP('BASE DE RESPUESTAS'!BD19,Back!$M$16:$N$20,2,0)</f>
        <v>#N/A</v>
      </c>
    </row>
    <row r="19" spans="1:57" ht="13.5" customHeight="1" x14ac:dyDescent="0.3">
      <c r="A19" s="2"/>
      <c r="B19" s="85" t="s">
        <v>176</v>
      </c>
      <c r="C19" s="84" t="s">
        <v>209</v>
      </c>
      <c r="D19" s="18" t="s">
        <v>210</v>
      </c>
      <c r="E19" s="19">
        <v>15</v>
      </c>
      <c r="F19" s="18" t="s">
        <v>211</v>
      </c>
      <c r="G19" s="20"/>
      <c r="H19" s="19">
        <f>+VLOOKUP('BASE DE RESPUESTAS'!G20,Back!$M$16:$N$20,2,0)</f>
        <v>3</v>
      </c>
      <c r="I19" s="19">
        <f>+VLOOKUP('BASE DE RESPUESTAS'!H20,Back!$M$16:$N$20,2,0)</f>
        <v>4</v>
      </c>
      <c r="J19" s="19">
        <f>+VLOOKUP('BASE DE RESPUESTAS'!I20,Back!$M$16:$N$20,2,0)</f>
        <v>3</v>
      </c>
      <c r="K19" s="19">
        <f>+VLOOKUP('BASE DE RESPUESTAS'!J20,Back!$M$16:$N$20,2,0)</f>
        <v>4</v>
      </c>
      <c r="L19" s="19">
        <f>+VLOOKUP('BASE DE RESPUESTAS'!K20,Back!$M$16:$N$20,2,0)</f>
        <v>3</v>
      </c>
      <c r="M19" s="19">
        <f>+VLOOKUP('BASE DE RESPUESTAS'!L20,Back!$M$16:$N$20,2,0)</f>
        <v>4</v>
      </c>
      <c r="N19" s="19">
        <f>+VLOOKUP('BASE DE RESPUESTAS'!M20,Back!$M$16:$N$20,2,0)</f>
        <v>3</v>
      </c>
      <c r="O19" s="19">
        <f>+VLOOKUP('BASE DE RESPUESTAS'!N20,Back!$M$16:$N$20,2,0)</f>
        <v>4</v>
      </c>
      <c r="P19" s="19">
        <f>+VLOOKUP('BASE DE RESPUESTAS'!O20,Back!$M$16:$N$20,2,0)</f>
        <v>3</v>
      </c>
      <c r="Q19" s="19">
        <f>+VLOOKUP('BASE DE RESPUESTAS'!P20,Back!$M$16:$N$20,2,0)</f>
        <v>4</v>
      </c>
      <c r="R19" s="19">
        <f>+VLOOKUP('BASE DE RESPUESTAS'!Q20,Back!$M$16:$N$20,2,0)</f>
        <v>3</v>
      </c>
      <c r="S19" s="19">
        <f>+VLOOKUP('BASE DE RESPUESTAS'!R20,Back!$M$16:$N$20,2,0)</f>
        <v>4</v>
      </c>
      <c r="T19" s="19">
        <f>+VLOOKUP('BASE DE RESPUESTAS'!S20,Back!$M$16:$N$20,2,0)</f>
        <v>3</v>
      </c>
      <c r="U19" s="19">
        <f>+VLOOKUP('BASE DE RESPUESTAS'!T20,Back!$M$16:$N$20,2,0)</f>
        <v>4</v>
      </c>
      <c r="V19" s="19">
        <f>+VLOOKUP('BASE DE RESPUESTAS'!U20,Back!$M$16:$N$20,2,0)</f>
        <v>3</v>
      </c>
      <c r="W19" s="19">
        <f>+VLOOKUP('BASE DE RESPUESTAS'!V20,Back!$M$16:$N$20,2,0)</f>
        <v>4</v>
      </c>
      <c r="X19" s="19">
        <f>+VLOOKUP('BASE DE RESPUESTAS'!W20,Back!$M$16:$N$20,2,0)</f>
        <v>3</v>
      </c>
      <c r="Y19" s="19">
        <f>+VLOOKUP('BASE DE RESPUESTAS'!X20,Back!$M$16:$N$20,2,0)</f>
        <v>4</v>
      </c>
      <c r="Z19" s="19">
        <f>+VLOOKUP('BASE DE RESPUESTAS'!Y20,Back!$M$16:$N$20,2,0)</f>
        <v>3</v>
      </c>
      <c r="AA19" s="19">
        <f>+VLOOKUP('BASE DE RESPUESTAS'!Z20,Back!$M$16:$N$20,2,0)</f>
        <v>4</v>
      </c>
      <c r="AB19" s="19">
        <f>+VLOOKUP('BASE DE RESPUESTAS'!AA20,Back!$M$16:$N$20,2,0)</f>
        <v>3</v>
      </c>
      <c r="AC19" s="19" t="e">
        <f>+VLOOKUP('BASE DE RESPUESTAS'!AB20,Back!$M$16:$N$20,2,0)</f>
        <v>#N/A</v>
      </c>
      <c r="AD19" s="19" t="e">
        <f>+VLOOKUP('BASE DE RESPUESTAS'!AC20,Back!$M$16:$N$20,2,0)</f>
        <v>#N/A</v>
      </c>
      <c r="AE19" s="19" t="e">
        <f>+VLOOKUP('BASE DE RESPUESTAS'!AD20,Back!$M$16:$N$20,2,0)</f>
        <v>#N/A</v>
      </c>
      <c r="AF19" s="19" t="e">
        <f>+VLOOKUP('BASE DE RESPUESTAS'!AE20,Back!$M$16:$N$20,2,0)</f>
        <v>#N/A</v>
      </c>
      <c r="AG19" s="19" t="e">
        <f>+VLOOKUP('BASE DE RESPUESTAS'!AF20,Back!$M$16:$N$20,2,0)</f>
        <v>#N/A</v>
      </c>
      <c r="AH19" s="19" t="e">
        <f>+VLOOKUP('BASE DE RESPUESTAS'!AG20,Back!$M$16:$N$20,2,0)</f>
        <v>#N/A</v>
      </c>
      <c r="AI19" s="19" t="e">
        <f>+VLOOKUP('BASE DE RESPUESTAS'!AH20,Back!$M$16:$N$20,2,0)</f>
        <v>#N/A</v>
      </c>
      <c r="AJ19" s="19" t="e">
        <f>+VLOOKUP('BASE DE RESPUESTAS'!AI20,Back!$M$16:$N$20,2,0)</f>
        <v>#N/A</v>
      </c>
      <c r="AK19" s="19" t="e">
        <f>+VLOOKUP('BASE DE RESPUESTAS'!AJ20,Back!$M$16:$N$20,2,0)</f>
        <v>#N/A</v>
      </c>
      <c r="AL19" s="19" t="e">
        <f>+VLOOKUP('BASE DE RESPUESTAS'!AK20,Back!$M$16:$N$20,2,0)</f>
        <v>#N/A</v>
      </c>
      <c r="AM19" s="19" t="e">
        <f>+VLOOKUP('BASE DE RESPUESTAS'!AL20,Back!$M$16:$N$20,2,0)</f>
        <v>#N/A</v>
      </c>
      <c r="AN19" s="19" t="e">
        <f>+VLOOKUP('BASE DE RESPUESTAS'!AM20,Back!$M$16:$N$20,2,0)</f>
        <v>#N/A</v>
      </c>
      <c r="AO19" s="19" t="e">
        <f>+VLOOKUP('BASE DE RESPUESTAS'!AN20,Back!$M$16:$N$20,2,0)</f>
        <v>#N/A</v>
      </c>
      <c r="AP19" s="19" t="e">
        <f>+VLOOKUP('BASE DE RESPUESTAS'!AO20,Back!$M$16:$N$20,2,0)</f>
        <v>#N/A</v>
      </c>
      <c r="AQ19" s="19" t="e">
        <f>+VLOOKUP('BASE DE RESPUESTAS'!AP20,Back!$M$16:$N$20,2,0)</f>
        <v>#N/A</v>
      </c>
      <c r="AR19" s="19" t="e">
        <f>+VLOOKUP('BASE DE RESPUESTAS'!AQ20,Back!$M$16:$N$20,2,0)</f>
        <v>#N/A</v>
      </c>
      <c r="AS19" s="19" t="e">
        <f>+VLOOKUP('BASE DE RESPUESTAS'!AR20,Back!$M$16:$N$20,2,0)</f>
        <v>#N/A</v>
      </c>
      <c r="AT19" s="19" t="e">
        <f>+VLOOKUP('BASE DE RESPUESTAS'!AS20,Back!$M$16:$N$20,2,0)</f>
        <v>#N/A</v>
      </c>
      <c r="AU19" s="19" t="e">
        <f>+VLOOKUP('BASE DE RESPUESTAS'!AT20,Back!$M$16:$N$20,2,0)</f>
        <v>#N/A</v>
      </c>
      <c r="AV19" s="19" t="e">
        <f>+VLOOKUP('BASE DE RESPUESTAS'!AU20,Back!$M$16:$N$20,2,0)</f>
        <v>#N/A</v>
      </c>
      <c r="AW19" s="19" t="e">
        <f>+VLOOKUP('BASE DE RESPUESTAS'!AV20,Back!$M$16:$N$20,2,0)</f>
        <v>#N/A</v>
      </c>
      <c r="AX19" s="19" t="e">
        <f>+VLOOKUP('BASE DE RESPUESTAS'!AW20,Back!$M$16:$N$20,2,0)</f>
        <v>#N/A</v>
      </c>
      <c r="AY19" s="19" t="e">
        <f>+VLOOKUP('BASE DE RESPUESTAS'!AX20,Back!$M$16:$N$20,2,0)</f>
        <v>#N/A</v>
      </c>
      <c r="AZ19" s="19" t="e">
        <f>+VLOOKUP('BASE DE RESPUESTAS'!AY20,Back!$M$16:$N$20,2,0)</f>
        <v>#N/A</v>
      </c>
      <c r="BA19" s="19" t="e">
        <f>+VLOOKUP('BASE DE RESPUESTAS'!AZ20,Back!$M$16:$N$20,2,0)</f>
        <v>#N/A</v>
      </c>
      <c r="BB19" s="19" t="e">
        <f>+VLOOKUP('BASE DE RESPUESTAS'!BA20,Back!$M$16:$N$20,2,0)</f>
        <v>#N/A</v>
      </c>
      <c r="BC19" s="19" t="e">
        <f>+VLOOKUP('BASE DE RESPUESTAS'!BB20,Back!$M$16:$N$20,2,0)</f>
        <v>#N/A</v>
      </c>
      <c r="BD19" s="19" t="e">
        <f>+VLOOKUP('BASE DE RESPUESTAS'!BC20,Back!$M$16:$N$20,2,0)</f>
        <v>#N/A</v>
      </c>
      <c r="BE19" s="19" t="e">
        <f>+VLOOKUP('BASE DE RESPUESTAS'!BD20,Back!$M$16:$N$20,2,0)</f>
        <v>#N/A</v>
      </c>
    </row>
    <row r="20" spans="1:57" ht="13.5" customHeight="1" x14ac:dyDescent="0.3">
      <c r="A20" s="2"/>
      <c r="B20" s="81"/>
      <c r="C20" s="81"/>
      <c r="D20" s="18" t="s">
        <v>212</v>
      </c>
      <c r="E20" s="19">
        <v>16</v>
      </c>
      <c r="F20" s="18" t="s">
        <v>213</v>
      </c>
      <c r="G20" s="20"/>
      <c r="H20" s="19">
        <f>+VLOOKUP('BASE DE RESPUESTAS'!G21,Back!$M$16:$N$20,2,0)</f>
        <v>4</v>
      </c>
      <c r="I20" s="19">
        <f>+VLOOKUP('BASE DE RESPUESTAS'!H21,Back!$M$16:$N$20,2,0)</f>
        <v>2</v>
      </c>
      <c r="J20" s="19">
        <f>+VLOOKUP('BASE DE RESPUESTAS'!I21,Back!$M$16:$N$20,2,0)</f>
        <v>4</v>
      </c>
      <c r="K20" s="19">
        <f>+VLOOKUP('BASE DE RESPUESTAS'!J21,Back!$M$16:$N$20,2,0)</f>
        <v>2</v>
      </c>
      <c r="L20" s="19">
        <f>+VLOOKUP('BASE DE RESPUESTAS'!K21,Back!$M$16:$N$20,2,0)</f>
        <v>4</v>
      </c>
      <c r="M20" s="19">
        <f>+VLOOKUP('BASE DE RESPUESTAS'!L21,Back!$M$16:$N$20,2,0)</f>
        <v>2</v>
      </c>
      <c r="N20" s="19">
        <f>+VLOOKUP('BASE DE RESPUESTAS'!M21,Back!$M$16:$N$20,2,0)</f>
        <v>4</v>
      </c>
      <c r="O20" s="19">
        <f>+VLOOKUP('BASE DE RESPUESTAS'!N21,Back!$M$16:$N$20,2,0)</f>
        <v>2</v>
      </c>
      <c r="P20" s="19">
        <f>+VLOOKUP('BASE DE RESPUESTAS'!O21,Back!$M$16:$N$20,2,0)</f>
        <v>4</v>
      </c>
      <c r="Q20" s="19">
        <f>+VLOOKUP('BASE DE RESPUESTAS'!P21,Back!$M$16:$N$20,2,0)</f>
        <v>2</v>
      </c>
      <c r="R20" s="19">
        <f>+VLOOKUP('BASE DE RESPUESTAS'!Q21,Back!$M$16:$N$20,2,0)</f>
        <v>4</v>
      </c>
      <c r="S20" s="19">
        <f>+VLOOKUP('BASE DE RESPUESTAS'!R21,Back!$M$16:$N$20,2,0)</f>
        <v>2</v>
      </c>
      <c r="T20" s="19">
        <f>+VLOOKUP('BASE DE RESPUESTAS'!S21,Back!$M$16:$N$20,2,0)</f>
        <v>4</v>
      </c>
      <c r="U20" s="19">
        <f>+VLOOKUP('BASE DE RESPUESTAS'!T21,Back!$M$16:$N$20,2,0)</f>
        <v>2</v>
      </c>
      <c r="V20" s="19">
        <f>+VLOOKUP('BASE DE RESPUESTAS'!U21,Back!$M$16:$N$20,2,0)</f>
        <v>4</v>
      </c>
      <c r="W20" s="19">
        <f>+VLOOKUP('BASE DE RESPUESTAS'!V21,Back!$M$16:$N$20,2,0)</f>
        <v>2</v>
      </c>
      <c r="X20" s="19">
        <f>+VLOOKUP('BASE DE RESPUESTAS'!W21,Back!$M$16:$N$20,2,0)</f>
        <v>4</v>
      </c>
      <c r="Y20" s="19">
        <f>+VLOOKUP('BASE DE RESPUESTAS'!X21,Back!$M$16:$N$20,2,0)</f>
        <v>2</v>
      </c>
      <c r="Z20" s="19">
        <f>+VLOOKUP('BASE DE RESPUESTAS'!Y21,Back!$M$16:$N$20,2,0)</f>
        <v>4</v>
      </c>
      <c r="AA20" s="19">
        <f>+VLOOKUP('BASE DE RESPUESTAS'!Z21,Back!$M$16:$N$20,2,0)</f>
        <v>2</v>
      </c>
      <c r="AB20" s="19">
        <f>+VLOOKUP('BASE DE RESPUESTAS'!AA21,Back!$M$16:$N$20,2,0)</f>
        <v>4</v>
      </c>
      <c r="AC20" s="19" t="e">
        <f>+VLOOKUP('BASE DE RESPUESTAS'!AB21,Back!$M$16:$N$20,2,0)</f>
        <v>#N/A</v>
      </c>
      <c r="AD20" s="19" t="e">
        <f>+VLOOKUP('BASE DE RESPUESTAS'!AC21,Back!$M$16:$N$20,2,0)</f>
        <v>#N/A</v>
      </c>
      <c r="AE20" s="19" t="e">
        <f>+VLOOKUP('BASE DE RESPUESTAS'!AD21,Back!$M$16:$N$20,2,0)</f>
        <v>#N/A</v>
      </c>
      <c r="AF20" s="19" t="e">
        <f>+VLOOKUP('BASE DE RESPUESTAS'!AE21,Back!$M$16:$N$20,2,0)</f>
        <v>#N/A</v>
      </c>
      <c r="AG20" s="19" t="e">
        <f>+VLOOKUP('BASE DE RESPUESTAS'!AF21,Back!$M$16:$N$20,2,0)</f>
        <v>#N/A</v>
      </c>
      <c r="AH20" s="19" t="e">
        <f>+VLOOKUP('BASE DE RESPUESTAS'!AG21,Back!$M$16:$N$20,2,0)</f>
        <v>#N/A</v>
      </c>
      <c r="AI20" s="19" t="e">
        <f>+VLOOKUP('BASE DE RESPUESTAS'!AH21,Back!$M$16:$N$20,2,0)</f>
        <v>#N/A</v>
      </c>
      <c r="AJ20" s="19" t="e">
        <f>+VLOOKUP('BASE DE RESPUESTAS'!AI21,Back!$M$16:$N$20,2,0)</f>
        <v>#N/A</v>
      </c>
      <c r="AK20" s="19" t="e">
        <f>+VLOOKUP('BASE DE RESPUESTAS'!AJ21,Back!$M$16:$N$20,2,0)</f>
        <v>#N/A</v>
      </c>
      <c r="AL20" s="19" t="e">
        <f>+VLOOKUP('BASE DE RESPUESTAS'!AK21,Back!$M$16:$N$20,2,0)</f>
        <v>#N/A</v>
      </c>
      <c r="AM20" s="19" t="e">
        <f>+VLOOKUP('BASE DE RESPUESTAS'!AL21,Back!$M$16:$N$20,2,0)</f>
        <v>#N/A</v>
      </c>
      <c r="AN20" s="19" t="e">
        <f>+VLOOKUP('BASE DE RESPUESTAS'!AM21,Back!$M$16:$N$20,2,0)</f>
        <v>#N/A</v>
      </c>
      <c r="AO20" s="19" t="e">
        <f>+VLOOKUP('BASE DE RESPUESTAS'!AN21,Back!$M$16:$N$20,2,0)</f>
        <v>#N/A</v>
      </c>
      <c r="AP20" s="19" t="e">
        <f>+VLOOKUP('BASE DE RESPUESTAS'!AO21,Back!$M$16:$N$20,2,0)</f>
        <v>#N/A</v>
      </c>
      <c r="AQ20" s="19" t="e">
        <f>+VLOOKUP('BASE DE RESPUESTAS'!AP21,Back!$M$16:$N$20,2,0)</f>
        <v>#N/A</v>
      </c>
      <c r="AR20" s="19" t="e">
        <f>+VLOOKUP('BASE DE RESPUESTAS'!AQ21,Back!$M$16:$N$20,2,0)</f>
        <v>#N/A</v>
      </c>
      <c r="AS20" s="19" t="e">
        <f>+VLOOKUP('BASE DE RESPUESTAS'!AR21,Back!$M$16:$N$20,2,0)</f>
        <v>#N/A</v>
      </c>
      <c r="AT20" s="19" t="e">
        <f>+VLOOKUP('BASE DE RESPUESTAS'!AS21,Back!$M$16:$N$20,2,0)</f>
        <v>#N/A</v>
      </c>
      <c r="AU20" s="19" t="e">
        <f>+VLOOKUP('BASE DE RESPUESTAS'!AT21,Back!$M$16:$N$20,2,0)</f>
        <v>#N/A</v>
      </c>
      <c r="AV20" s="19" t="e">
        <f>+VLOOKUP('BASE DE RESPUESTAS'!AU21,Back!$M$16:$N$20,2,0)</f>
        <v>#N/A</v>
      </c>
      <c r="AW20" s="19" t="e">
        <f>+VLOOKUP('BASE DE RESPUESTAS'!AV21,Back!$M$16:$N$20,2,0)</f>
        <v>#N/A</v>
      </c>
      <c r="AX20" s="19" t="e">
        <f>+VLOOKUP('BASE DE RESPUESTAS'!AW21,Back!$M$16:$N$20,2,0)</f>
        <v>#N/A</v>
      </c>
      <c r="AY20" s="19" t="e">
        <f>+VLOOKUP('BASE DE RESPUESTAS'!AX21,Back!$M$16:$N$20,2,0)</f>
        <v>#N/A</v>
      </c>
      <c r="AZ20" s="19" t="e">
        <f>+VLOOKUP('BASE DE RESPUESTAS'!AY21,Back!$M$16:$N$20,2,0)</f>
        <v>#N/A</v>
      </c>
      <c r="BA20" s="19" t="e">
        <f>+VLOOKUP('BASE DE RESPUESTAS'!AZ21,Back!$M$16:$N$20,2,0)</f>
        <v>#N/A</v>
      </c>
      <c r="BB20" s="19" t="e">
        <f>+VLOOKUP('BASE DE RESPUESTAS'!BA21,Back!$M$16:$N$20,2,0)</f>
        <v>#N/A</v>
      </c>
      <c r="BC20" s="19" t="e">
        <f>+VLOOKUP('BASE DE RESPUESTAS'!BB21,Back!$M$16:$N$20,2,0)</f>
        <v>#N/A</v>
      </c>
      <c r="BD20" s="19" t="e">
        <f>+VLOOKUP('BASE DE RESPUESTAS'!BC21,Back!$M$16:$N$20,2,0)</f>
        <v>#N/A</v>
      </c>
      <c r="BE20" s="19" t="e">
        <f>+VLOOKUP('BASE DE RESPUESTAS'!BD21,Back!$M$16:$N$20,2,0)</f>
        <v>#N/A</v>
      </c>
    </row>
    <row r="21" spans="1:57" ht="13.5" customHeight="1" x14ac:dyDescent="0.3">
      <c r="A21" s="2"/>
      <c r="B21" s="82"/>
      <c r="C21" s="82"/>
      <c r="D21" s="18" t="s">
        <v>214</v>
      </c>
      <c r="E21" s="19">
        <v>17</v>
      </c>
      <c r="F21" s="18" t="s">
        <v>215</v>
      </c>
      <c r="G21" s="20"/>
      <c r="H21" s="19">
        <f>+VLOOKUP('BASE DE RESPUESTAS'!G22,Back!$M$16:$N$20,2,0)</f>
        <v>4</v>
      </c>
      <c r="I21" s="19">
        <f>+VLOOKUP('BASE DE RESPUESTAS'!H22,Back!$M$16:$N$20,2,0)</f>
        <v>3</v>
      </c>
      <c r="J21" s="19">
        <f>+VLOOKUP('BASE DE RESPUESTAS'!I22,Back!$M$16:$N$20,2,0)</f>
        <v>4</v>
      </c>
      <c r="K21" s="19">
        <f>+VLOOKUP('BASE DE RESPUESTAS'!J22,Back!$M$16:$N$20,2,0)</f>
        <v>3</v>
      </c>
      <c r="L21" s="19">
        <f>+VLOOKUP('BASE DE RESPUESTAS'!K22,Back!$M$16:$N$20,2,0)</f>
        <v>4</v>
      </c>
      <c r="M21" s="19">
        <f>+VLOOKUP('BASE DE RESPUESTAS'!L22,Back!$M$16:$N$20,2,0)</f>
        <v>3</v>
      </c>
      <c r="N21" s="19">
        <f>+VLOOKUP('BASE DE RESPUESTAS'!M22,Back!$M$16:$N$20,2,0)</f>
        <v>4</v>
      </c>
      <c r="O21" s="19">
        <f>+VLOOKUP('BASE DE RESPUESTAS'!N22,Back!$M$16:$N$20,2,0)</f>
        <v>3</v>
      </c>
      <c r="P21" s="19">
        <f>+VLOOKUP('BASE DE RESPUESTAS'!O22,Back!$M$16:$N$20,2,0)</f>
        <v>4</v>
      </c>
      <c r="Q21" s="19">
        <f>+VLOOKUP('BASE DE RESPUESTAS'!P22,Back!$M$16:$N$20,2,0)</f>
        <v>3</v>
      </c>
      <c r="R21" s="19">
        <f>+VLOOKUP('BASE DE RESPUESTAS'!Q22,Back!$M$16:$N$20,2,0)</f>
        <v>4</v>
      </c>
      <c r="S21" s="19">
        <f>+VLOOKUP('BASE DE RESPUESTAS'!R22,Back!$M$16:$N$20,2,0)</f>
        <v>3</v>
      </c>
      <c r="T21" s="19">
        <f>+VLOOKUP('BASE DE RESPUESTAS'!S22,Back!$M$16:$N$20,2,0)</f>
        <v>4</v>
      </c>
      <c r="U21" s="19">
        <f>+VLOOKUP('BASE DE RESPUESTAS'!T22,Back!$M$16:$N$20,2,0)</f>
        <v>3</v>
      </c>
      <c r="V21" s="19">
        <f>+VLOOKUP('BASE DE RESPUESTAS'!U22,Back!$M$16:$N$20,2,0)</f>
        <v>4</v>
      </c>
      <c r="W21" s="19">
        <f>+VLOOKUP('BASE DE RESPUESTAS'!V22,Back!$M$16:$N$20,2,0)</f>
        <v>3</v>
      </c>
      <c r="X21" s="19">
        <f>+VLOOKUP('BASE DE RESPUESTAS'!W22,Back!$M$16:$N$20,2,0)</f>
        <v>4</v>
      </c>
      <c r="Y21" s="19">
        <f>+VLOOKUP('BASE DE RESPUESTAS'!X22,Back!$M$16:$N$20,2,0)</f>
        <v>3</v>
      </c>
      <c r="Z21" s="19">
        <f>+VLOOKUP('BASE DE RESPUESTAS'!Y22,Back!$M$16:$N$20,2,0)</f>
        <v>4</v>
      </c>
      <c r="AA21" s="19">
        <f>+VLOOKUP('BASE DE RESPUESTAS'!Z22,Back!$M$16:$N$20,2,0)</f>
        <v>3</v>
      </c>
      <c r="AB21" s="19">
        <f>+VLOOKUP('BASE DE RESPUESTAS'!AA22,Back!$M$16:$N$20,2,0)</f>
        <v>4</v>
      </c>
      <c r="AC21" s="19" t="e">
        <f>+VLOOKUP('BASE DE RESPUESTAS'!AB22,Back!$M$16:$N$20,2,0)</f>
        <v>#N/A</v>
      </c>
      <c r="AD21" s="19" t="e">
        <f>+VLOOKUP('BASE DE RESPUESTAS'!AC22,Back!$M$16:$N$20,2,0)</f>
        <v>#N/A</v>
      </c>
      <c r="AE21" s="19" t="e">
        <f>+VLOOKUP('BASE DE RESPUESTAS'!AD22,Back!$M$16:$N$20,2,0)</f>
        <v>#N/A</v>
      </c>
      <c r="AF21" s="19" t="e">
        <f>+VLOOKUP('BASE DE RESPUESTAS'!AE22,Back!$M$16:$N$20,2,0)</f>
        <v>#N/A</v>
      </c>
      <c r="AG21" s="19" t="e">
        <f>+VLOOKUP('BASE DE RESPUESTAS'!AF22,Back!$M$16:$N$20,2,0)</f>
        <v>#N/A</v>
      </c>
      <c r="AH21" s="19" t="e">
        <f>+VLOOKUP('BASE DE RESPUESTAS'!AG22,Back!$M$16:$N$20,2,0)</f>
        <v>#N/A</v>
      </c>
      <c r="AI21" s="19" t="e">
        <f>+VLOOKUP('BASE DE RESPUESTAS'!AH22,Back!$M$16:$N$20,2,0)</f>
        <v>#N/A</v>
      </c>
      <c r="AJ21" s="19" t="e">
        <f>+VLOOKUP('BASE DE RESPUESTAS'!AI22,Back!$M$16:$N$20,2,0)</f>
        <v>#N/A</v>
      </c>
      <c r="AK21" s="19" t="e">
        <f>+VLOOKUP('BASE DE RESPUESTAS'!AJ22,Back!$M$16:$N$20,2,0)</f>
        <v>#N/A</v>
      </c>
      <c r="AL21" s="19" t="e">
        <f>+VLOOKUP('BASE DE RESPUESTAS'!AK22,Back!$M$16:$N$20,2,0)</f>
        <v>#N/A</v>
      </c>
      <c r="AM21" s="19" t="e">
        <f>+VLOOKUP('BASE DE RESPUESTAS'!AL22,Back!$M$16:$N$20,2,0)</f>
        <v>#N/A</v>
      </c>
      <c r="AN21" s="19" t="e">
        <f>+VLOOKUP('BASE DE RESPUESTAS'!AM22,Back!$M$16:$N$20,2,0)</f>
        <v>#N/A</v>
      </c>
      <c r="AO21" s="19" t="e">
        <f>+VLOOKUP('BASE DE RESPUESTAS'!AN22,Back!$M$16:$N$20,2,0)</f>
        <v>#N/A</v>
      </c>
      <c r="AP21" s="19" t="e">
        <f>+VLOOKUP('BASE DE RESPUESTAS'!AO22,Back!$M$16:$N$20,2,0)</f>
        <v>#N/A</v>
      </c>
      <c r="AQ21" s="19" t="e">
        <f>+VLOOKUP('BASE DE RESPUESTAS'!AP22,Back!$M$16:$N$20,2,0)</f>
        <v>#N/A</v>
      </c>
      <c r="AR21" s="19" t="e">
        <f>+VLOOKUP('BASE DE RESPUESTAS'!AQ22,Back!$M$16:$N$20,2,0)</f>
        <v>#N/A</v>
      </c>
      <c r="AS21" s="19" t="e">
        <f>+VLOOKUP('BASE DE RESPUESTAS'!AR22,Back!$M$16:$N$20,2,0)</f>
        <v>#N/A</v>
      </c>
      <c r="AT21" s="19" t="e">
        <f>+VLOOKUP('BASE DE RESPUESTAS'!AS22,Back!$M$16:$N$20,2,0)</f>
        <v>#N/A</v>
      </c>
      <c r="AU21" s="19" t="e">
        <f>+VLOOKUP('BASE DE RESPUESTAS'!AT22,Back!$M$16:$N$20,2,0)</f>
        <v>#N/A</v>
      </c>
      <c r="AV21" s="19" t="e">
        <f>+VLOOKUP('BASE DE RESPUESTAS'!AU22,Back!$M$16:$N$20,2,0)</f>
        <v>#N/A</v>
      </c>
      <c r="AW21" s="19" t="e">
        <f>+VLOOKUP('BASE DE RESPUESTAS'!AV22,Back!$M$16:$N$20,2,0)</f>
        <v>#N/A</v>
      </c>
      <c r="AX21" s="19" t="e">
        <f>+VLOOKUP('BASE DE RESPUESTAS'!AW22,Back!$M$16:$N$20,2,0)</f>
        <v>#N/A</v>
      </c>
      <c r="AY21" s="19" t="e">
        <f>+VLOOKUP('BASE DE RESPUESTAS'!AX22,Back!$M$16:$N$20,2,0)</f>
        <v>#N/A</v>
      </c>
      <c r="AZ21" s="19" t="e">
        <f>+VLOOKUP('BASE DE RESPUESTAS'!AY22,Back!$M$16:$N$20,2,0)</f>
        <v>#N/A</v>
      </c>
      <c r="BA21" s="19" t="e">
        <f>+VLOOKUP('BASE DE RESPUESTAS'!AZ22,Back!$M$16:$N$20,2,0)</f>
        <v>#N/A</v>
      </c>
      <c r="BB21" s="19" t="e">
        <f>+VLOOKUP('BASE DE RESPUESTAS'!BA22,Back!$M$16:$N$20,2,0)</f>
        <v>#N/A</v>
      </c>
      <c r="BC21" s="19" t="e">
        <f>+VLOOKUP('BASE DE RESPUESTAS'!BB22,Back!$M$16:$N$20,2,0)</f>
        <v>#N/A</v>
      </c>
      <c r="BD21" s="19" t="e">
        <f>+VLOOKUP('BASE DE RESPUESTAS'!BC22,Back!$M$16:$N$20,2,0)</f>
        <v>#N/A</v>
      </c>
      <c r="BE21" s="19" t="e">
        <f>+VLOOKUP('BASE DE RESPUESTAS'!BD22,Back!$M$16:$N$20,2,0)</f>
        <v>#N/A</v>
      </c>
    </row>
    <row r="22" spans="1:57" ht="13.5" customHeight="1" x14ac:dyDescent="0.3">
      <c r="A22" s="2"/>
      <c r="B22" s="85" t="s">
        <v>176</v>
      </c>
      <c r="C22" s="84" t="s">
        <v>216</v>
      </c>
      <c r="D22" s="18" t="s">
        <v>217</v>
      </c>
      <c r="E22" s="19">
        <v>18</v>
      </c>
      <c r="F22" s="18" t="s">
        <v>218</v>
      </c>
      <c r="G22" s="20"/>
      <c r="H22" s="19">
        <f>+VLOOKUP('BASE DE RESPUESTAS'!G23,Back!$M$16:$N$20,2,0)</f>
        <v>2</v>
      </c>
      <c r="I22" s="19">
        <f>+VLOOKUP('BASE DE RESPUESTAS'!H23,Back!$M$16:$N$20,2,0)</f>
        <v>4</v>
      </c>
      <c r="J22" s="19">
        <f>+VLOOKUP('BASE DE RESPUESTAS'!I23,Back!$M$16:$N$20,2,0)</f>
        <v>2</v>
      </c>
      <c r="K22" s="19">
        <f>+VLOOKUP('BASE DE RESPUESTAS'!J23,Back!$M$16:$N$20,2,0)</f>
        <v>4</v>
      </c>
      <c r="L22" s="19">
        <f>+VLOOKUP('BASE DE RESPUESTAS'!K23,Back!$M$16:$N$20,2,0)</f>
        <v>2</v>
      </c>
      <c r="M22" s="19">
        <f>+VLOOKUP('BASE DE RESPUESTAS'!L23,Back!$M$16:$N$20,2,0)</f>
        <v>4</v>
      </c>
      <c r="N22" s="19">
        <f>+VLOOKUP('BASE DE RESPUESTAS'!M23,Back!$M$16:$N$20,2,0)</f>
        <v>2</v>
      </c>
      <c r="O22" s="19">
        <f>+VLOOKUP('BASE DE RESPUESTAS'!N23,Back!$M$16:$N$20,2,0)</f>
        <v>4</v>
      </c>
      <c r="P22" s="19">
        <f>+VLOOKUP('BASE DE RESPUESTAS'!O23,Back!$M$16:$N$20,2,0)</f>
        <v>2</v>
      </c>
      <c r="Q22" s="19">
        <f>+VLOOKUP('BASE DE RESPUESTAS'!P23,Back!$M$16:$N$20,2,0)</f>
        <v>4</v>
      </c>
      <c r="R22" s="19">
        <f>+VLOOKUP('BASE DE RESPUESTAS'!Q23,Back!$M$16:$N$20,2,0)</f>
        <v>2</v>
      </c>
      <c r="S22" s="19">
        <f>+VLOOKUP('BASE DE RESPUESTAS'!R23,Back!$M$16:$N$20,2,0)</f>
        <v>4</v>
      </c>
      <c r="T22" s="19">
        <f>+VLOOKUP('BASE DE RESPUESTAS'!S23,Back!$M$16:$N$20,2,0)</f>
        <v>2</v>
      </c>
      <c r="U22" s="19">
        <f>+VLOOKUP('BASE DE RESPUESTAS'!T23,Back!$M$16:$N$20,2,0)</f>
        <v>4</v>
      </c>
      <c r="V22" s="19">
        <f>+VLOOKUP('BASE DE RESPUESTAS'!U23,Back!$M$16:$N$20,2,0)</f>
        <v>2</v>
      </c>
      <c r="W22" s="19">
        <f>+VLOOKUP('BASE DE RESPUESTAS'!V23,Back!$M$16:$N$20,2,0)</f>
        <v>4</v>
      </c>
      <c r="X22" s="19">
        <f>+VLOOKUP('BASE DE RESPUESTAS'!W23,Back!$M$16:$N$20,2,0)</f>
        <v>2</v>
      </c>
      <c r="Y22" s="19">
        <f>+VLOOKUP('BASE DE RESPUESTAS'!X23,Back!$M$16:$N$20,2,0)</f>
        <v>4</v>
      </c>
      <c r="Z22" s="19">
        <f>+VLOOKUP('BASE DE RESPUESTAS'!Y23,Back!$M$16:$N$20,2,0)</f>
        <v>2</v>
      </c>
      <c r="AA22" s="19">
        <f>+VLOOKUP('BASE DE RESPUESTAS'!Z23,Back!$M$16:$N$20,2,0)</f>
        <v>4</v>
      </c>
      <c r="AB22" s="19">
        <f>+VLOOKUP('BASE DE RESPUESTAS'!AA23,Back!$M$16:$N$20,2,0)</f>
        <v>2</v>
      </c>
      <c r="AC22" s="19" t="e">
        <f>+VLOOKUP('BASE DE RESPUESTAS'!AB23,Back!$M$16:$N$20,2,0)</f>
        <v>#N/A</v>
      </c>
      <c r="AD22" s="19" t="e">
        <f>+VLOOKUP('BASE DE RESPUESTAS'!AC23,Back!$M$16:$N$20,2,0)</f>
        <v>#N/A</v>
      </c>
      <c r="AE22" s="19" t="e">
        <f>+VLOOKUP('BASE DE RESPUESTAS'!AD23,Back!$M$16:$N$20,2,0)</f>
        <v>#N/A</v>
      </c>
      <c r="AF22" s="19" t="e">
        <f>+VLOOKUP('BASE DE RESPUESTAS'!AE23,Back!$M$16:$N$20,2,0)</f>
        <v>#N/A</v>
      </c>
      <c r="AG22" s="19" t="e">
        <f>+VLOOKUP('BASE DE RESPUESTAS'!AF23,Back!$M$16:$N$20,2,0)</f>
        <v>#N/A</v>
      </c>
      <c r="AH22" s="19" t="e">
        <f>+VLOOKUP('BASE DE RESPUESTAS'!AG23,Back!$M$16:$N$20,2,0)</f>
        <v>#N/A</v>
      </c>
      <c r="AI22" s="19" t="e">
        <f>+VLOOKUP('BASE DE RESPUESTAS'!AH23,Back!$M$16:$N$20,2,0)</f>
        <v>#N/A</v>
      </c>
      <c r="AJ22" s="19" t="e">
        <f>+VLOOKUP('BASE DE RESPUESTAS'!AI23,Back!$M$16:$N$20,2,0)</f>
        <v>#N/A</v>
      </c>
      <c r="AK22" s="19" t="e">
        <f>+VLOOKUP('BASE DE RESPUESTAS'!AJ23,Back!$M$16:$N$20,2,0)</f>
        <v>#N/A</v>
      </c>
      <c r="AL22" s="19" t="e">
        <f>+VLOOKUP('BASE DE RESPUESTAS'!AK23,Back!$M$16:$N$20,2,0)</f>
        <v>#N/A</v>
      </c>
      <c r="AM22" s="19" t="e">
        <f>+VLOOKUP('BASE DE RESPUESTAS'!AL23,Back!$M$16:$N$20,2,0)</f>
        <v>#N/A</v>
      </c>
      <c r="AN22" s="19" t="e">
        <f>+VLOOKUP('BASE DE RESPUESTAS'!AM23,Back!$M$16:$N$20,2,0)</f>
        <v>#N/A</v>
      </c>
      <c r="AO22" s="19" t="e">
        <f>+VLOOKUP('BASE DE RESPUESTAS'!AN23,Back!$M$16:$N$20,2,0)</f>
        <v>#N/A</v>
      </c>
      <c r="AP22" s="19" t="e">
        <f>+VLOOKUP('BASE DE RESPUESTAS'!AO23,Back!$M$16:$N$20,2,0)</f>
        <v>#N/A</v>
      </c>
      <c r="AQ22" s="19" t="e">
        <f>+VLOOKUP('BASE DE RESPUESTAS'!AP23,Back!$M$16:$N$20,2,0)</f>
        <v>#N/A</v>
      </c>
      <c r="AR22" s="19" t="e">
        <f>+VLOOKUP('BASE DE RESPUESTAS'!AQ23,Back!$M$16:$N$20,2,0)</f>
        <v>#N/A</v>
      </c>
      <c r="AS22" s="19" t="e">
        <f>+VLOOKUP('BASE DE RESPUESTAS'!AR23,Back!$M$16:$N$20,2,0)</f>
        <v>#N/A</v>
      </c>
      <c r="AT22" s="19" t="e">
        <f>+VLOOKUP('BASE DE RESPUESTAS'!AS23,Back!$M$16:$N$20,2,0)</f>
        <v>#N/A</v>
      </c>
      <c r="AU22" s="19" t="e">
        <f>+VLOOKUP('BASE DE RESPUESTAS'!AT23,Back!$M$16:$N$20,2,0)</f>
        <v>#N/A</v>
      </c>
      <c r="AV22" s="19" t="e">
        <f>+VLOOKUP('BASE DE RESPUESTAS'!AU23,Back!$M$16:$N$20,2,0)</f>
        <v>#N/A</v>
      </c>
      <c r="AW22" s="19" t="e">
        <f>+VLOOKUP('BASE DE RESPUESTAS'!AV23,Back!$M$16:$N$20,2,0)</f>
        <v>#N/A</v>
      </c>
      <c r="AX22" s="19" t="e">
        <f>+VLOOKUP('BASE DE RESPUESTAS'!AW23,Back!$M$16:$N$20,2,0)</f>
        <v>#N/A</v>
      </c>
      <c r="AY22" s="19" t="e">
        <f>+VLOOKUP('BASE DE RESPUESTAS'!AX23,Back!$M$16:$N$20,2,0)</f>
        <v>#N/A</v>
      </c>
      <c r="AZ22" s="19" t="e">
        <f>+VLOOKUP('BASE DE RESPUESTAS'!AY23,Back!$M$16:$N$20,2,0)</f>
        <v>#N/A</v>
      </c>
      <c r="BA22" s="19" t="e">
        <f>+VLOOKUP('BASE DE RESPUESTAS'!AZ23,Back!$M$16:$N$20,2,0)</f>
        <v>#N/A</v>
      </c>
      <c r="BB22" s="19" t="e">
        <f>+VLOOKUP('BASE DE RESPUESTAS'!BA23,Back!$M$16:$N$20,2,0)</f>
        <v>#N/A</v>
      </c>
      <c r="BC22" s="19" t="e">
        <f>+VLOOKUP('BASE DE RESPUESTAS'!BB23,Back!$M$16:$N$20,2,0)</f>
        <v>#N/A</v>
      </c>
      <c r="BD22" s="19" t="e">
        <f>+VLOOKUP('BASE DE RESPUESTAS'!BC23,Back!$M$16:$N$20,2,0)</f>
        <v>#N/A</v>
      </c>
      <c r="BE22" s="19" t="e">
        <f>+VLOOKUP('BASE DE RESPUESTAS'!BD23,Back!$M$16:$N$20,2,0)</f>
        <v>#N/A</v>
      </c>
    </row>
    <row r="23" spans="1:57" ht="13.5" customHeight="1" x14ac:dyDescent="0.3">
      <c r="A23" s="2"/>
      <c r="B23" s="81"/>
      <c r="C23" s="81"/>
      <c r="D23" s="18" t="s">
        <v>219</v>
      </c>
      <c r="E23" s="19">
        <v>19</v>
      </c>
      <c r="F23" s="18" t="s">
        <v>220</v>
      </c>
      <c r="G23" s="20"/>
      <c r="H23" s="19">
        <f>+VLOOKUP('BASE DE RESPUESTAS'!G24,Back!$M$16:$N$20,2,0)</f>
        <v>3</v>
      </c>
      <c r="I23" s="19">
        <f>+VLOOKUP('BASE DE RESPUESTAS'!H24,Back!$M$16:$N$20,2,0)</f>
        <v>4</v>
      </c>
      <c r="J23" s="19">
        <f>+VLOOKUP('BASE DE RESPUESTAS'!I24,Back!$M$16:$N$20,2,0)</f>
        <v>3</v>
      </c>
      <c r="K23" s="19">
        <f>+VLOOKUP('BASE DE RESPUESTAS'!J24,Back!$M$16:$N$20,2,0)</f>
        <v>4</v>
      </c>
      <c r="L23" s="19">
        <f>+VLOOKUP('BASE DE RESPUESTAS'!K24,Back!$M$16:$N$20,2,0)</f>
        <v>3</v>
      </c>
      <c r="M23" s="19">
        <f>+VLOOKUP('BASE DE RESPUESTAS'!L24,Back!$M$16:$N$20,2,0)</f>
        <v>4</v>
      </c>
      <c r="N23" s="19">
        <f>+VLOOKUP('BASE DE RESPUESTAS'!M24,Back!$M$16:$N$20,2,0)</f>
        <v>3</v>
      </c>
      <c r="O23" s="19">
        <f>+VLOOKUP('BASE DE RESPUESTAS'!N24,Back!$M$16:$N$20,2,0)</f>
        <v>4</v>
      </c>
      <c r="P23" s="19">
        <f>+VLOOKUP('BASE DE RESPUESTAS'!O24,Back!$M$16:$N$20,2,0)</f>
        <v>3</v>
      </c>
      <c r="Q23" s="19">
        <f>+VLOOKUP('BASE DE RESPUESTAS'!P24,Back!$M$16:$N$20,2,0)</f>
        <v>4</v>
      </c>
      <c r="R23" s="19">
        <f>+VLOOKUP('BASE DE RESPUESTAS'!Q24,Back!$M$16:$N$20,2,0)</f>
        <v>3</v>
      </c>
      <c r="S23" s="19">
        <f>+VLOOKUP('BASE DE RESPUESTAS'!R24,Back!$M$16:$N$20,2,0)</f>
        <v>4</v>
      </c>
      <c r="T23" s="19">
        <f>+VLOOKUP('BASE DE RESPUESTAS'!S24,Back!$M$16:$N$20,2,0)</f>
        <v>3</v>
      </c>
      <c r="U23" s="19">
        <f>+VLOOKUP('BASE DE RESPUESTAS'!T24,Back!$M$16:$N$20,2,0)</f>
        <v>4</v>
      </c>
      <c r="V23" s="19">
        <f>+VLOOKUP('BASE DE RESPUESTAS'!U24,Back!$M$16:$N$20,2,0)</f>
        <v>3</v>
      </c>
      <c r="W23" s="19">
        <f>+VLOOKUP('BASE DE RESPUESTAS'!V24,Back!$M$16:$N$20,2,0)</f>
        <v>4</v>
      </c>
      <c r="X23" s="19">
        <f>+VLOOKUP('BASE DE RESPUESTAS'!W24,Back!$M$16:$N$20,2,0)</f>
        <v>3</v>
      </c>
      <c r="Y23" s="19">
        <f>+VLOOKUP('BASE DE RESPUESTAS'!X24,Back!$M$16:$N$20,2,0)</f>
        <v>4</v>
      </c>
      <c r="Z23" s="19">
        <f>+VLOOKUP('BASE DE RESPUESTAS'!Y24,Back!$M$16:$N$20,2,0)</f>
        <v>3</v>
      </c>
      <c r="AA23" s="19">
        <f>+VLOOKUP('BASE DE RESPUESTAS'!Z24,Back!$M$16:$N$20,2,0)</f>
        <v>4</v>
      </c>
      <c r="AB23" s="19">
        <f>+VLOOKUP('BASE DE RESPUESTAS'!AA24,Back!$M$16:$N$20,2,0)</f>
        <v>3</v>
      </c>
      <c r="AC23" s="19" t="e">
        <f>+VLOOKUP('BASE DE RESPUESTAS'!AB24,Back!$M$16:$N$20,2,0)</f>
        <v>#N/A</v>
      </c>
      <c r="AD23" s="19" t="e">
        <f>+VLOOKUP('BASE DE RESPUESTAS'!AC24,Back!$M$16:$N$20,2,0)</f>
        <v>#N/A</v>
      </c>
      <c r="AE23" s="19" t="e">
        <f>+VLOOKUP('BASE DE RESPUESTAS'!AD24,Back!$M$16:$N$20,2,0)</f>
        <v>#N/A</v>
      </c>
      <c r="AF23" s="19" t="e">
        <f>+VLOOKUP('BASE DE RESPUESTAS'!AE24,Back!$M$16:$N$20,2,0)</f>
        <v>#N/A</v>
      </c>
      <c r="AG23" s="19" t="e">
        <f>+VLOOKUP('BASE DE RESPUESTAS'!AF24,Back!$M$16:$N$20,2,0)</f>
        <v>#N/A</v>
      </c>
      <c r="AH23" s="19" t="e">
        <f>+VLOOKUP('BASE DE RESPUESTAS'!AG24,Back!$M$16:$N$20,2,0)</f>
        <v>#N/A</v>
      </c>
      <c r="AI23" s="19" t="e">
        <f>+VLOOKUP('BASE DE RESPUESTAS'!AH24,Back!$M$16:$N$20,2,0)</f>
        <v>#N/A</v>
      </c>
      <c r="AJ23" s="19" t="e">
        <f>+VLOOKUP('BASE DE RESPUESTAS'!AI24,Back!$M$16:$N$20,2,0)</f>
        <v>#N/A</v>
      </c>
      <c r="AK23" s="19" t="e">
        <f>+VLOOKUP('BASE DE RESPUESTAS'!AJ24,Back!$M$16:$N$20,2,0)</f>
        <v>#N/A</v>
      </c>
      <c r="AL23" s="19" t="e">
        <f>+VLOOKUP('BASE DE RESPUESTAS'!AK24,Back!$M$16:$N$20,2,0)</f>
        <v>#N/A</v>
      </c>
      <c r="AM23" s="19" t="e">
        <f>+VLOOKUP('BASE DE RESPUESTAS'!AL24,Back!$M$16:$N$20,2,0)</f>
        <v>#N/A</v>
      </c>
      <c r="AN23" s="19" t="e">
        <f>+VLOOKUP('BASE DE RESPUESTAS'!AM24,Back!$M$16:$N$20,2,0)</f>
        <v>#N/A</v>
      </c>
      <c r="AO23" s="19" t="e">
        <f>+VLOOKUP('BASE DE RESPUESTAS'!AN24,Back!$M$16:$N$20,2,0)</f>
        <v>#N/A</v>
      </c>
      <c r="AP23" s="19" t="e">
        <f>+VLOOKUP('BASE DE RESPUESTAS'!AO24,Back!$M$16:$N$20,2,0)</f>
        <v>#N/A</v>
      </c>
      <c r="AQ23" s="19" t="e">
        <f>+VLOOKUP('BASE DE RESPUESTAS'!AP24,Back!$M$16:$N$20,2,0)</f>
        <v>#N/A</v>
      </c>
      <c r="AR23" s="19" t="e">
        <f>+VLOOKUP('BASE DE RESPUESTAS'!AQ24,Back!$M$16:$N$20,2,0)</f>
        <v>#N/A</v>
      </c>
      <c r="AS23" s="19" t="e">
        <f>+VLOOKUP('BASE DE RESPUESTAS'!AR24,Back!$M$16:$N$20,2,0)</f>
        <v>#N/A</v>
      </c>
      <c r="AT23" s="19" t="e">
        <f>+VLOOKUP('BASE DE RESPUESTAS'!AS24,Back!$M$16:$N$20,2,0)</f>
        <v>#N/A</v>
      </c>
      <c r="AU23" s="19" t="e">
        <f>+VLOOKUP('BASE DE RESPUESTAS'!AT24,Back!$M$16:$N$20,2,0)</f>
        <v>#N/A</v>
      </c>
      <c r="AV23" s="19" t="e">
        <f>+VLOOKUP('BASE DE RESPUESTAS'!AU24,Back!$M$16:$N$20,2,0)</f>
        <v>#N/A</v>
      </c>
      <c r="AW23" s="19" t="e">
        <f>+VLOOKUP('BASE DE RESPUESTAS'!AV24,Back!$M$16:$N$20,2,0)</f>
        <v>#N/A</v>
      </c>
      <c r="AX23" s="19" t="e">
        <f>+VLOOKUP('BASE DE RESPUESTAS'!AW24,Back!$M$16:$N$20,2,0)</f>
        <v>#N/A</v>
      </c>
      <c r="AY23" s="19" t="e">
        <f>+VLOOKUP('BASE DE RESPUESTAS'!AX24,Back!$M$16:$N$20,2,0)</f>
        <v>#N/A</v>
      </c>
      <c r="AZ23" s="19" t="e">
        <f>+VLOOKUP('BASE DE RESPUESTAS'!AY24,Back!$M$16:$N$20,2,0)</f>
        <v>#N/A</v>
      </c>
      <c r="BA23" s="19" t="e">
        <f>+VLOOKUP('BASE DE RESPUESTAS'!AZ24,Back!$M$16:$N$20,2,0)</f>
        <v>#N/A</v>
      </c>
      <c r="BB23" s="19" t="e">
        <f>+VLOOKUP('BASE DE RESPUESTAS'!BA24,Back!$M$16:$N$20,2,0)</f>
        <v>#N/A</v>
      </c>
      <c r="BC23" s="19" t="e">
        <f>+VLOOKUP('BASE DE RESPUESTAS'!BB24,Back!$M$16:$N$20,2,0)</f>
        <v>#N/A</v>
      </c>
      <c r="BD23" s="19" t="e">
        <f>+VLOOKUP('BASE DE RESPUESTAS'!BC24,Back!$M$16:$N$20,2,0)</f>
        <v>#N/A</v>
      </c>
      <c r="BE23" s="19" t="e">
        <f>+VLOOKUP('BASE DE RESPUESTAS'!BD24,Back!$M$16:$N$20,2,0)</f>
        <v>#N/A</v>
      </c>
    </row>
    <row r="24" spans="1:57" ht="13.5" customHeight="1" x14ac:dyDescent="0.3">
      <c r="A24" s="2"/>
      <c r="B24" s="82"/>
      <c r="C24" s="82"/>
      <c r="D24" s="18" t="s">
        <v>221</v>
      </c>
      <c r="E24" s="19">
        <v>20</v>
      </c>
      <c r="F24" s="18" t="s">
        <v>222</v>
      </c>
      <c r="G24" s="20"/>
      <c r="H24" s="19">
        <f>+VLOOKUP('BASE DE RESPUESTAS'!G25,Back!$M$16:$N$20,2,0)</f>
        <v>4</v>
      </c>
      <c r="I24" s="19">
        <f>+VLOOKUP('BASE DE RESPUESTAS'!H25,Back!$M$16:$N$20,2,0)</f>
        <v>2</v>
      </c>
      <c r="J24" s="19">
        <f>+VLOOKUP('BASE DE RESPUESTAS'!I25,Back!$M$16:$N$20,2,0)</f>
        <v>4</v>
      </c>
      <c r="K24" s="19">
        <f>+VLOOKUP('BASE DE RESPUESTAS'!J25,Back!$M$16:$N$20,2,0)</f>
        <v>2</v>
      </c>
      <c r="L24" s="19">
        <f>+VLOOKUP('BASE DE RESPUESTAS'!K25,Back!$M$16:$N$20,2,0)</f>
        <v>4</v>
      </c>
      <c r="M24" s="19">
        <f>+VLOOKUP('BASE DE RESPUESTAS'!L25,Back!$M$16:$N$20,2,0)</f>
        <v>2</v>
      </c>
      <c r="N24" s="19">
        <f>+VLOOKUP('BASE DE RESPUESTAS'!M25,Back!$M$16:$N$20,2,0)</f>
        <v>4</v>
      </c>
      <c r="O24" s="19">
        <f>+VLOOKUP('BASE DE RESPUESTAS'!N25,Back!$M$16:$N$20,2,0)</f>
        <v>2</v>
      </c>
      <c r="P24" s="19">
        <f>+VLOOKUP('BASE DE RESPUESTAS'!O25,Back!$M$16:$N$20,2,0)</f>
        <v>4</v>
      </c>
      <c r="Q24" s="19">
        <f>+VLOOKUP('BASE DE RESPUESTAS'!P25,Back!$M$16:$N$20,2,0)</f>
        <v>2</v>
      </c>
      <c r="R24" s="19">
        <f>+VLOOKUP('BASE DE RESPUESTAS'!Q25,Back!$M$16:$N$20,2,0)</f>
        <v>4</v>
      </c>
      <c r="S24" s="19">
        <f>+VLOOKUP('BASE DE RESPUESTAS'!R25,Back!$M$16:$N$20,2,0)</f>
        <v>2</v>
      </c>
      <c r="T24" s="19">
        <f>+VLOOKUP('BASE DE RESPUESTAS'!S25,Back!$M$16:$N$20,2,0)</f>
        <v>4</v>
      </c>
      <c r="U24" s="19">
        <f>+VLOOKUP('BASE DE RESPUESTAS'!T25,Back!$M$16:$N$20,2,0)</f>
        <v>2</v>
      </c>
      <c r="V24" s="19">
        <f>+VLOOKUP('BASE DE RESPUESTAS'!U25,Back!$M$16:$N$20,2,0)</f>
        <v>4</v>
      </c>
      <c r="W24" s="19">
        <f>+VLOOKUP('BASE DE RESPUESTAS'!V25,Back!$M$16:$N$20,2,0)</f>
        <v>2</v>
      </c>
      <c r="X24" s="19">
        <f>+VLOOKUP('BASE DE RESPUESTAS'!W25,Back!$M$16:$N$20,2,0)</f>
        <v>4</v>
      </c>
      <c r="Y24" s="19">
        <f>+VLOOKUP('BASE DE RESPUESTAS'!X25,Back!$M$16:$N$20,2,0)</f>
        <v>2</v>
      </c>
      <c r="Z24" s="19">
        <f>+VLOOKUP('BASE DE RESPUESTAS'!Y25,Back!$M$16:$N$20,2,0)</f>
        <v>4</v>
      </c>
      <c r="AA24" s="19">
        <f>+VLOOKUP('BASE DE RESPUESTAS'!Z25,Back!$M$16:$N$20,2,0)</f>
        <v>2</v>
      </c>
      <c r="AB24" s="19">
        <f>+VLOOKUP('BASE DE RESPUESTAS'!AA25,Back!$M$16:$N$20,2,0)</f>
        <v>4</v>
      </c>
      <c r="AC24" s="19" t="e">
        <f>+VLOOKUP('BASE DE RESPUESTAS'!AB25,Back!$M$16:$N$20,2,0)</f>
        <v>#N/A</v>
      </c>
      <c r="AD24" s="19" t="e">
        <f>+VLOOKUP('BASE DE RESPUESTAS'!AC25,Back!$M$16:$N$20,2,0)</f>
        <v>#N/A</v>
      </c>
      <c r="AE24" s="19" t="e">
        <f>+VLOOKUP('BASE DE RESPUESTAS'!AD25,Back!$M$16:$N$20,2,0)</f>
        <v>#N/A</v>
      </c>
      <c r="AF24" s="19" t="e">
        <f>+VLOOKUP('BASE DE RESPUESTAS'!AE25,Back!$M$16:$N$20,2,0)</f>
        <v>#N/A</v>
      </c>
      <c r="AG24" s="19" t="e">
        <f>+VLOOKUP('BASE DE RESPUESTAS'!AF25,Back!$M$16:$N$20,2,0)</f>
        <v>#N/A</v>
      </c>
      <c r="AH24" s="19" t="e">
        <f>+VLOOKUP('BASE DE RESPUESTAS'!AG25,Back!$M$16:$N$20,2,0)</f>
        <v>#N/A</v>
      </c>
      <c r="AI24" s="19" t="e">
        <f>+VLOOKUP('BASE DE RESPUESTAS'!AH25,Back!$M$16:$N$20,2,0)</f>
        <v>#N/A</v>
      </c>
      <c r="AJ24" s="19" t="e">
        <f>+VLOOKUP('BASE DE RESPUESTAS'!AI25,Back!$M$16:$N$20,2,0)</f>
        <v>#N/A</v>
      </c>
      <c r="AK24" s="19" t="e">
        <f>+VLOOKUP('BASE DE RESPUESTAS'!AJ25,Back!$M$16:$N$20,2,0)</f>
        <v>#N/A</v>
      </c>
      <c r="AL24" s="19" t="e">
        <f>+VLOOKUP('BASE DE RESPUESTAS'!AK25,Back!$M$16:$N$20,2,0)</f>
        <v>#N/A</v>
      </c>
      <c r="AM24" s="19" t="e">
        <f>+VLOOKUP('BASE DE RESPUESTAS'!AL25,Back!$M$16:$N$20,2,0)</f>
        <v>#N/A</v>
      </c>
      <c r="AN24" s="19" t="e">
        <f>+VLOOKUP('BASE DE RESPUESTAS'!AM25,Back!$M$16:$N$20,2,0)</f>
        <v>#N/A</v>
      </c>
      <c r="AO24" s="19" t="e">
        <f>+VLOOKUP('BASE DE RESPUESTAS'!AN25,Back!$M$16:$N$20,2,0)</f>
        <v>#N/A</v>
      </c>
      <c r="AP24" s="19" t="e">
        <f>+VLOOKUP('BASE DE RESPUESTAS'!AO25,Back!$M$16:$N$20,2,0)</f>
        <v>#N/A</v>
      </c>
      <c r="AQ24" s="19" t="e">
        <f>+VLOOKUP('BASE DE RESPUESTAS'!AP25,Back!$M$16:$N$20,2,0)</f>
        <v>#N/A</v>
      </c>
      <c r="AR24" s="19" t="e">
        <f>+VLOOKUP('BASE DE RESPUESTAS'!AQ25,Back!$M$16:$N$20,2,0)</f>
        <v>#N/A</v>
      </c>
      <c r="AS24" s="19" t="e">
        <f>+VLOOKUP('BASE DE RESPUESTAS'!AR25,Back!$M$16:$N$20,2,0)</f>
        <v>#N/A</v>
      </c>
      <c r="AT24" s="19" t="e">
        <f>+VLOOKUP('BASE DE RESPUESTAS'!AS25,Back!$M$16:$N$20,2,0)</f>
        <v>#N/A</v>
      </c>
      <c r="AU24" s="19" t="e">
        <f>+VLOOKUP('BASE DE RESPUESTAS'!AT25,Back!$M$16:$N$20,2,0)</f>
        <v>#N/A</v>
      </c>
      <c r="AV24" s="19" t="e">
        <f>+VLOOKUP('BASE DE RESPUESTAS'!AU25,Back!$M$16:$N$20,2,0)</f>
        <v>#N/A</v>
      </c>
      <c r="AW24" s="19" t="e">
        <f>+VLOOKUP('BASE DE RESPUESTAS'!AV25,Back!$M$16:$N$20,2,0)</f>
        <v>#N/A</v>
      </c>
      <c r="AX24" s="19" t="e">
        <f>+VLOOKUP('BASE DE RESPUESTAS'!AW25,Back!$M$16:$N$20,2,0)</f>
        <v>#N/A</v>
      </c>
      <c r="AY24" s="19" t="e">
        <f>+VLOOKUP('BASE DE RESPUESTAS'!AX25,Back!$M$16:$N$20,2,0)</f>
        <v>#N/A</v>
      </c>
      <c r="AZ24" s="19" t="e">
        <f>+VLOOKUP('BASE DE RESPUESTAS'!AY25,Back!$M$16:$N$20,2,0)</f>
        <v>#N/A</v>
      </c>
      <c r="BA24" s="19" t="e">
        <f>+VLOOKUP('BASE DE RESPUESTAS'!AZ25,Back!$M$16:$N$20,2,0)</f>
        <v>#N/A</v>
      </c>
      <c r="BB24" s="19" t="e">
        <f>+VLOOKUP('BASE DE RESPUESTAS'!BA25,Back!$M$16:$N$20,2,0)</f>
        <v>#N/A</v>
      </c>
      <c r="BC24" s="19" t="e">
        <f>+VLOOKUP('BASE DE RESPUESTAS'!BB25,Back!$M$16:$N$20,2,0)</f>
        <v>#N/A</v>
      </c>
      <c r="BD24" s="19" t="e">
        <f>+VLOOKUP('BASE DE RESPUESTAS'!BC25,Back!$M$16:$N$20,2,0)</f>
        <v>#N/A</v>
      </c>
      <c r="BE24" s="19" t="e">
        <f>+VLOOKUP('BASE DE RESPUESTAS'!BD25,Back!$M$16:$N$20,2,0)</f>
        <v>#N/A</v>
      </c>
    </row>
    <row r="25" spans="1:57" ht="13.5" customHeight="1" x14ac:dyDescent="0.3">
      <c r="A25" s="2"/>
      <c r="B25" s="85" t="s">
        <v>176</v>
      </c>
      <c r="C25" s="84" t="s">
        <v>223</v>
      </c>
      <c r="D25" s="18" t="s">
        <v>224</v>
      </c>
      <c r="E25" s="19">
        <v>21</v>
      </c>
      <c r="F25" s="18" t="s">
        <v>225</v>
      </c>
      <c r="G25" s="20"/>
      <c r="H25" s="19">
        <f>+VLOOKUP('BASE DE RESPUESTAS'!G26,Back!$M$16:$N$20,2,0)</f>
        <v>4</v>
      </c>
      <c r="I25" s="19">
        <f>+VLOOKUP('BASE DE RESPUESTAS'!H26,Back!$M$16:$N$20,2,0)</f>
        <v>4</v>
      </c>
      <c r="J25" s="19">
        <f>+VLOOKUP('BASE DE RESPUESTAS'!I26,Back!$M$16:$N$20,2,0)</f>
        <v>4</v>
      </c>
      <c r="K25" s="19">
        <f>+VLOOKUP('BASE DE RESPUESTAS'!J26,Back!$M$16:$N$20,2,0)</f>
        <v>4</v>
      </c>
      <c r="L25" s="19">
        <f>+VLOOKUP('BASE DE RESPUESTAS'!K26,Back!$M$16:$N$20,2,0)</f>
        <v>4</v>
      </c>
      <c r="M25" s="19">
        <f>+VLOOKUP('BASE DE RESPUESTAS'!L26,Back!$M$16:$N$20,2,0)</f>
        <v>4</v>
      </c>
      <c r="N25" s="19">
        <f>+VLOOKUP('BASE DE RESPUESTAS'!M26,Back!$M$16:$N$20,2,0)</f>
        <v>4</v>
      </c>
      <c r="O25" s="19">
        <f>+VLOOKUP('BASE DE RESPUESTAS'!N26,Back!$M$16:$N$20,2,0)</f>
        <v>4</v>
      </c>
      <c r="P25" s="19">
        <f>+VLOOKUP('BASE DE RESPUESTAS'!O26,Back!$M$16:$N$20,2,0)</f>
        <v>4</v>
      </c>
      <c r="Q25" s="19">
        <f>+VLOOKUP('BASE DE RESPUESTAS'!P26,Back!$M$16:$N$20,2,0)</f>
        <v>4</v>
      </c>
      <c r="R25" s="19">
        <f>+VLOOKUP('BASE DE RESPUESTAS'!Q26,Back!$M$16:$N$20,2,0)</f>
        <v>4</v>
      </c>
      <c r="S25" s="19">
        <f>+VLOOKUP('BASE DE RESPUESTAS'!R26,Back!$M$16:$N$20,2,0)</f>
        <v>4</v>
      </c>
      <c r="T25" s="19">
        <f>+VLOOKUP('BASE DE RESPUESTAS'!S26,Back!$M$16:$N$20,2,0)</f>
        <v>4</v>
      </c>
      <c r="U25" s="19">
        <f>+VLOOKUP('BASE DE RESPUESTAS'!T26,Back!$M$16:$N$20,2,0)</f>
        <v>4</v>
      </c>
      <c r="V25" s="19">
        <f>+VLOOKUP('BASE DE RESPUESTAS'!U26,Back!$M$16:$N$20,2,0)</f>
        <v>4</v>
      </c>
      <c r="W25" s="19">
        <f>+VLOOKUP('BASE DE RESPUESTAS'!V26,Back!$M$16:$N$20,2,0)</f>
        <v>4</v>
      </c>
      <c r="X25" s="19">
        <f>+VLOOKUP('BASE DE RESPUESTAS'!W26,Back!$M$16:$N$20,2,0)</f>
        <v>4</v>
      </c>
      <c r="Y25" s="19">
        <f>+VLOOKUP('BASE DE RESPUESTAS'!X26,Back!$M$16:$N$20,2,0)</f>
        <v>4</v>
      </c>
      <c r="Z25" s="19">
        <f>+VLOOKUP('BASE DE RESPUESTAS'!Y26,Back!$M$16:$N$20,2,0)</f>
        <v>4</v>
      </c>
      <c r="AA25" s="19">
        <f>+VLOOKUP('BASE DE RESPUESTAS'!Z26,Back!$M$16:$N$20,2,0)</f>
        <v>4</v>
      </c>
      <c r="AB25" s="19">
        <f>+VLOOKUP('BASE DE RESPUESTAS'!AA26,Back!$M$16:$N$20,2,0)</f>
        <v>4</v>
      </c>
      <c r="AC25" s="19" t="e">
        <f>+VLOOKUP('BASE DE RESPUESTAS'!AB26,Back!$M$16:$N$20,2,0)</f>
        <v>#N/A</v>
      </c>
      <c r="AD25" s="19" t="e">
        <f>+VLOOKUP('BASE DE RESPUESTAS'!AC26,Back!$M$16:$N$20,2,0)</f>
        <v>#N/A</v>
      </c>
      <c r="AE25" s="19" t="e">
        <f>+VLOOKUP('BASE DE RESPUESTAS'!AD26,Back!$M$16:$N$20,2,0)</f>
        <v>#N/A</v>
      </c>
      <c r="AF25" s="19" t="e">
        <f>+VLOOKUP('BASE DE RESPUESTAS'!AE26,Back!$M$16:$N$20,2,0)</f>
        <v>#N/A</v>
      </c>
      <c r="AG25" s="19" t="e">
        <f>+VLOOKUP('BASE DE RESPUESTAS'!AF26,Back!$M$16:$N$20,2,0)</f>
        <v>#N/A</v>
      </c>
      <c r="AH25" s="19" t="e">
        <f>+VLOOKUP('BASE DE RESPUESTAS'!AG26,Back!$M$16:$N$20,2,0)</f>
        <v>#N/A</v>
      </c>
      <c r="AI25" s="19" t="e">
        <f>+VLOOKUP('BASE DE RESPUESTAS'!AH26,Back!$M$16:$N$20,2,0)</f>
        <v>#N/A</v>
      </c>
      <c r="AJ25" s="19" t="e">
        <f>+VLOOKUP('BASE DE RESPUESTAS'!AI26,Back!$M$16:$N$20,2,0)</f>
        <v>#N/A</v>
      </c>
      <c r="AK25" s="19" t="e">
        <f>+VLOOKUP('BASE DE RESPUESTAS'!AJ26,Back!$M$16:$N$20,2,0)</f>
        <v>#N/A</v>
      </c>
      <c r="AL25" s="19" t="e">
        <f>+VLOOKUP('BASE DE RESPUESTAS'!AK26,Back!$M$16:$N$20,2,0)</f>
        <v>#N/A</v>
      </c>
      <c r="AM25" s="19" t="e">
        <f>+VLOOKUP('BASE DE RESPUESTAS'!AL26,Back!$M$16:$N$20,2,0)</f>
        <v>#N/A</v>
      </c>
      <c r="AN25" s="19" t="e">
        <f>+VLOOKUP('BASE DE RESPUESTAS'!AM26,Back!$M$16:$N$20,2,0)</f>
        <v>#N/A</v>
      </c>
      <c r="AO25" s="19" t="e">
        <f>+VLOOKUP('BASE DE RESPUESTAS'!AN26,Back!$M$16:$N$20,2,0)</f>
        <v>#N/A</v>
      </c>
      <c r="AP25" s="19" t="e">
        <f>+VLOOKUP('BASE DE RESPUESTAS'!AO26,Back!$M$16:$N$20,2,0)</f>
        <v>#N/A</v>
      </c>
      <c r="AQ25" s="19" t="e">
        <f>+VLOOKUP('BASE DE RESPUESTAS'!AP26,Back!$M$16:$N$20,2,0)</f>
        <v>#N/A</v>
      </c>
      <c r="AR25" s="19" t="e">
        <f>+VLOOKUP('BASE DE RESPUESTAS'!AQ26,Back!$M$16:$N$20,2,0)</f>
        <v>#N/A</v>
      </c>
      <c r="AS25" s="19" t="e">
        <f>+VLOOKUP('BASE DE RESPUESTAS'!AR26,Back!$M$16:$N$20,2,0)</f>
        <v>#N/A</v>
      </c>
      <c r="AT25" s="19" t="e">
        <f>+VLOOKUP('BASE DE RESPUESTAS'!AS26,Back!$M$16:$N$20,2,0)</f>
        <v>#N/A</v>
      </c>
      <c r="AU25" s="19" t="e">
        <f>+VLOOKUP('BASE DE RESPUESTAS'!AT26,Back!$M$16:$N$20,2,0)</f>
        <v>#N/A</v>
      </c>
      <c r="AV25" s="19" t="e">
        <f>+VLOOKUP('BASE DE RESPUESTAS'!AU26,Back!$M$16:$N$20,2,0)</f>
        <v>#N/A</v>
      </c>
      <c r="AW25" s="19" t="e">
        <f>+VLOOKUP('BASE DE RESPUESTAS'!AV26,Back!$M$16:$N$20,2,0)</f>
        <v>#N/A</v>
      </c>
      <c r="AX25" s="19" t="e">
        <f>+VLOOKUP('BASE DE RESPUESTAS'!AW26,Back!$M$16:$N$20,2,0)</f>
        <v>#N/A</v>
      </c>
      <c r="AY25" s="19" t="e">
        <f>+VLOOKUP('BASE DE RESPUESTAS'!AX26,Back!$M$16:$N$20,2,0)</f>
        <v>#N/A</v>
      </c>
      <c r="AZ25" s="19" t="e">
        <f>+VLOOKUP('BASE DE RESPUESTAS'!AY26,Back!$M$16:$N$20,2,0)</f>
        <v>#N/A</v>
      </c>
      <c r="BA25" s="19" t="e">
        <f>+VLOOKUP('BASE DE RESPUESTAS'!AZ26,Back!$M$16:$N$20,2,0)</f>
        <v>#N/A</v>
      </c>
      <c r="BB25" s="19" t="e">
        <f>+VLOOKUP('BASE DE RESPUESTAS'!BA26,Back!$M$16:$N$20,2,0)</f>
        <v>#N/A</v>
      </c>
      <c r="BC25" s="19" t="e">
        <f>+VLOOKUP('BASE DE RESPUESTAS'!BB26,Back!$M$16:$N$20,2,0)</f>
        <v>#N/A</v>
      </c>
      <c r="BD25" s="19" t="e">
        <f>+VLOOKUP('BASE DE RESPUESTAS'!BC26,Back!$M$16:$N$20,2,0)</f>
        <v>#N/A</v>
      </c>
      <c r="BE25" s="19" t="e">
        <f>+VLOOKUP('BASE DE RESPUESTAS'!BD26,Back!$M$16:$N$20,2,0)</f>
        <v>#N/A</v>
      </c>
    </row>
    <row r="26" spans="1:57" ht="13.5" customHeight="1" x14ac:dyDescent="0.3">
      <c r="A26" s="2"/>
      <c r="B26" s="81"/>
      <c r="C26" s="81"/>
      <c r="D26" s="18" t="s">
        <v>226</v>
      </c>
      <c r="E26" s="19">
        <v>22</v>
      </c>
      <c r="F26" s="18" t="s">
        <v>227</v>
      </c>
      <c r="G26" s="20"/>
      <c r="H26" s="19">
        <f>+VLOOKUP('BASE DE RESPUESTAS'!G27,Back!$M$16:$N$20,2,0)</f>
        <v>2</v>
      </c>
      <c r="I26" s="19">
        <f>+VLOOKUP('BASE DE RESPUESTAS'!H27,Back!$M$16:$N$20,2,0)</f>
        <v>4</v>
      </c>
      <c r="J26" s="19">
        <f>+VLOOKUP('BASE DE RESPUESTAS'!I27,Back!$M$16:$N$20,2,0)</f>
        <v>2</v>
      </c>
      <c r="K26" s="19">
        <f>+VLOOKUP('BASE DE RESPUESTAS'!J27,Back!$M$16:$N$20,2,0)</f>
        <v>4</v>
      </c>
      <c r="L26" s="19">
        <f>+VLOOKUP('BASE DE RESPUESTAS'!K27,Back!$M$16:$N$20,2,0)</f>
        <v>2</v>
      </c>
      <c r="M26" s="19">
        <f>+VLOOKUP('BASE DE RESPUESTAS'!L27,Back!$M$16:$N$20,2,0)</f>
        <v>4</v>
      </c>
      <c r="N26" s="19">
        <f>+VLOOKUP('BASE DE RESPUESTAS'!M27,Back!$M$16:$N$20,2,0)</f>
        <v>2</v>
      </c>
      <c r="O26" s="19">
        <f>+VLOOKUP('BASE DE RESPUESTAS'!N27,Back!$M$16:$N$20,2,0)</f>
        <v>4</v>
      </c>
      <c r="P26" s="19">
        <f>+VLOOKUP('BASE DE RESPUESTAS'!O27,Back!$M$16:$N$20,2,0)</f>
        <v>2</v>
      </c>
      <c r="Q26" s="19">
        <f>+VLOOKUP('BASE DE RESPUESTAS'!P27,Back!$M$16:$N$20,2,0)</f>
        <v>4</v>
      </c>
      <c r="R26" s="19">
        <f>+VLOOKUP('BASE DE RESPUESTAS'!Q27,Back!$M$16:$N$20,2,0)</f>
        <v>2</v>
      </c>
      <c r="S26" s="19">
        <f>+VLOOKUP('BASE DE RESPUESTAS'!R27,Back!$M$16:$N$20,2,0)</f>
        <v>4</v>
      </c>
      <c r="T26" s="19">
        <f>+VLOOKUP('BASE DE RESPUESTAS'!S27,Back!$M$16:$N$20,2,0)</f>
        <v>2</v>
      </c>
      <c r="U26" s="19">
        <f>+VLOOKUP('BASE DE RESPUESTAS'!T27,Back!$M$16:$N$20,2,0)</f>
        <v>4</v>
      </c>
      <c r="V26" s="19">
        <f>+VLOOKUP('BASE DE RESPUESTAS'!U27,Back!$M$16:$N$20,2,0)</f>
        <v>2</v>
      </c>
      <c r="W26" s="19">
        <f>+VLOOKUP('BASE DE RESPUESTAS'!V27,Back!$M$16:$N$20,2,0)</f>
        <v>4</v>
      </c>
      <c r="X26" s="19">
        <f>+VLOOKUP('BASE DE RESPUESTAS'!W27,Back!$M$16:$N$20,2,0)</f>
        <v>2</v>
      </c>
      <c r="Y26" s="19">
        <f>+VLOOKUP('BASE DE RESPUESTAS'!X27,Back!$M$16:$N$20,2,0)</f>
        <v>4</v>
      </c>
      <c r="Z26" s="19">
        <f>+VLOOKUP('BASE DE RESPUESTAS'!Y27,Back!$M$16:$N$20,2,0)</f>
        <v>2</v>
      </c>
      <c r="AA26" s="19">
        <f>+VLOOKUP('BASE DE RESPUESTAS'!Z27,Back!$M$16:$N$20,2,0)</f>
        <v>4</v>
      </c>
      <c r="AB26" s="19">
        <f>+VLOOKUP('BASE DE RESPUESTAS'!AA27,Back!$M$16:$N$20,2,0)</f>
        <v>2</v>
      </c>
      <c r="AC26" s="19" t="e">
        <f>+VLOOKUP('BASE DE RESPUESTAS'!AB27,Back!$M$16:$N$20,2,0)</f>
        <v>#N/A</v>
      </c>
      <c r="AD26" s="19" t="e">
        <f>+VLOOKUP('BASE DE RESPUESTAS'!AC27,Back!$M$16:$N$20,2,0)</f>
        <v>#N/A</v>
      </c>
      <c r="AE26" s="19" t="e">
        <f>+VLOOKUP('BASE DE RESPUESTAS'!AD27,Back!$M$16:$N$20,2,0)</f>
        <v>#N/A</v>
      </c>
      <c r="AF26" s="19" t="e">
        <f>+VLOOKUP('BASE DE RESPUESTAS'!AE27,Back!$M$16:$N$20,2,0)</f>
        <v>#N/A</v>
      </c>
      <c r="AG26" s="19" t="e">
        <f>+VLOOKUP('BASE DE RESPUESTAS'!AF27,Back!$M$16:$N$20,2,0)</f>
        <v>#N/A</v>
      </c>
      <c r="AH26" s="19" t="e">
        <f>+VLOOKUP('BASE DE RESPUESTAS'!AG27,Back!$M$16:$N$20,2,0)</f>
        <v>#N/A</v>
      </c>
      <c r="AI26" s="19" t="e">
        <f>+VLOOKUP('BASE DE RESPUESTAS'!AH27,Back!$M$16:$N$20,2,0)</f>
        <v>#N/A</v>
      </c>
      <c r="AJ26" s="19" t="e">
        <f>+VLOOKUP('BASE DE RESPUESTAS'!AI27,Back!$M$16:$N$20,2,0)</f>
        <v>#N/A</v>
      </c>
      <c r="AK26" s="19" t="e">
        <f>+VLOOKUP('BASE DE RESPUESTAS'!AJ27,Back!$M$16:$N$20,2,0)</f>
        <v>#N/A</v>
      </c>
      <c r="AL26" s="19" t="e">
        <f>+VLOOKUP('BASE DE RESPUESTAS'!AK27,Back!$M$16:$N$20,2,0)</f>
        <v>#N/A</v>
      </c>
      <c r="AM26" s="19" t="e">
        <f>+VLOOKUP('BASE DE RESPUESTAS'!AL27,Back!$M$16:$N$20,2,0)</f>
        <v>#N/A</v>
      </c>
      <c r="AN26" s="19" t="e">
        <f>+VLOOKUP('BASE DE RESPUESTAS'!AM27,Back!$M$16:$N$20,2,0)</f>
        <v>#N/A</v>
      </c>
      <c r="AO26" s="19" t="e">
        <f>+VLOOKUP('BASE DE RESPUESTAS'!AN27,Back!$M$16:$N$20,2,0)</f>
        <v>#N/A</v>
      </c>
      <c r="AP26" s="19" t="e">
        <f>+VLOOKUP('BASE DE RESPUESTAS'!AO27,Back!$M$16:$N$20,2,0)</f>
        <v>#N/A</v>
      </c>
      <c r="AQ26" s="19" t="e">
        <f>+VLOOKUP('BASE DE RESPUESTAS'!AP27,Back!$M$16:$N$20,2,0)</f>
        <v>#N/A</v>
      </c>
      <c r="AR26" s="19" t="e">
        <f>+VLOOKUP('BASE DE RESPUESTAS'!AQ27,Back!$M$16:$N$20,2,0)</f>
        <v>#N/A</v>
      </c>
      <c r="AS26" s="19" t="e">
        <f>+VLOOKUP('BASE DE RESPUESTAS'!AR27,Back!$M$16:$N$20,2,0)</f>
        <v>#N/A</v>
      </c>
      <c r="AT26" s="19" t="e">
        <f>+VLOOKUP('BASE DE RESPUESTAS'!AS27,Back!$M$16:$N$20,2,0)</f>
        <v>#N/A</v>
      </c>
      <c r="AU26" s="19" t="e">
        <f>+VLOOKUP('BASE DE RESPUESTAS'!AT27,Back!$M$16:$N$20,2,0)</f>
        <v>#N/A</v>
      </c>
      <c r="AV26" s="19" t="e">
        <f>+VLOOKUP('BASE DE RESPUESTAS'!AU27,Back!$M$16:$N$20,2,0)</f>
        <v>#N/A</v>
      </c>
      <c r="AW26" s="19" t="e">
        <f>+VLOOKUP('BASE DE RESPUESTAS'!AV27,Back!$M$16:$N$20,2,0)</f>
        <v>#N/A</v>
      </c>
      <c r="AX26" s="19" t="e">
        <f>+VLOOKUP('BASE DE RESPUESTAS'!AW27,Back!$M$16:$N$20,2,0)</f>
        <v>#N/A</v>
      </c>
      <c r="AY26" s="19" t="e">
        <f>+VLOOKUP('BASE DE RESPUESTAS'!AX27,Back!$M$16:$N$20,2,0)</f>
        <v>#N/A</v>
      </c>
      <c r="AZ26" s="19" t="e">
        <f>+VLOOKUP('BASE DE RESPUESTAS'!AY27,Back!$M$16:$N$20,2,0)</f>
        <v>#N/A</v>
      </c>
      <c r="BA26" s="19" t="e">
        <f>+VLOOKUP('BASE DE RESPUESTAS'!AZ27,Back!$M$16:$N$20,2,0)</f>
        <v>#N/A</v>
      </c>
      <c r="BB26" s="19" t="e">
        <f>+VLOOKUP('BASE DE RESPUESTAS'!BA27,Back!$M$16:$N$20,2,0)</f>
        <v>#N/A</v>
      </c>
      <c r="BC26" s="19" t="e">
        <f>+VLOOKUP('BASE DE RESPUESTAS'!BB27,Back!$M$16:$N$20,2,0)</f>
        <v>#N/A</v>
      </c>
      <c r="BD26" s="19" t="e">
        <f>+VLOOKUP('BASE DE RESPUESTAS'!BC27,Back!$M$16:$N$20,2,0)</f>
        <v>#N/A</v>
      </c>
      <c r="BE26" s="19" t="e">
        <f>+VLOOKUP('BASE DE RESPUESTAS'!BD27,Back!$M$16:$N$20,2,0)</f>
        <v>#N/A</v>
      </c>
    </row>
    <row r="27" spans="1:57" ht="13.5" customHeight="1" x14ac:dyDescent="0.3">
      <c r="A27" s="2"/>
      <c r="B27" s="82"/>
      <c r="C27" s="82"/>
      <c r="D27" s="18" t="s">
        <v>228</v>
      </c>
      <c r="E27" s="19">
        <v>23</v>
      </c>
      <c r="F27" s="18" t="s">
        <v>229</v>
      </c>
      <c r="G27" s="20"/>
      <c r="H27" s="19">
        <f>+VLOOKUP('BASE DE RESPUESTAS'!G28,Back!$M$16:$N$20,2,0)</f>
        <v>3</v>
      </c>
      <c r="I27" s="19">
        <f>+VLOOKUP('BASE DE RESPUESTAS'!H28,Back!$M$16:$N$20,2,0)</f>
        <v>2</v>
      </c>
      <c r="J27" s="19">
        <f>+VLOOKUP('BASE DE RESPUESTAS'!I28,Back!$M$16:$N$20,2,0)</f>
        <v>3</v>
      </c>
      <c r="K27" s="19">
        <f>+VLOOKUP('BASE DE RESPUESTAS'!J28,Back!$M$16:$N$20,2,0)</f>
        <v>2</v>
      </c>
      <c r="L27" s="19">
        <f>+VLOOKUP('BASE DE RESPUESTAS'!K28,Back!$M$16:$N$20,2,0)</f>
        <v>3</v>
      </c>
      <c r="M27" s="19">
        <f>+VLOOKUP('BASE DE RESPUESTAS'!L28,Back!$M$16:$N$20,2,0)</f>
        <v>2</v>
      </c>
      <c r="N27" s="19">
        <f>+VLOOKUP('BASE DE RESPUESTAS'!M28,Back!$M$16:$N$20,2,0)</f>
        <v>3</v>
      </c>
      <c r="O27" s="19">
        <f>+VLOOKUP('BASE DE RESPUESTAS'!N28,Back!$M$16:$N$20,2,0)</f>
        <v>2</v>
      </c>
      <c r="P27" s="19">
        <f>+VLOOKUP('BASE DE RESPUESTAS'!O28,Back!$M$16:$N$20,2,0)</f>
        <v>3</v>
      </c>
      <c r="Q27" s="19">
        <f>+VLOOKUP('BASE DE RESPUESTAS'!P28,Back!$M$16:$N$20,2,0)</f>
        <v>2</v>
      </c>
      <c r="R27" s="19">
        <f>+VLOOKUP('BASE DE RESPUESTAS'!Q28,Back!$M$16:$N$20,2,0)</f>
        <v>3</v>
      </c>
      <c r="S27" s="19">
        <f>+VLOOKUP('BASE DE RESPUESTAS'!R28,Back!$M$16:$N$20,2,0)</f>
        <v>2</v>
      </c>
      <c r="T27" s="19">
        <f>+VLOOKUP('BASE DE RESPUESTAS'!S28,Back!$M$16:$N$20,2,0)</f>
        <v>3</v>
      </c>
      <c r="U27" s="19">
        <f>+VLOOKUP('BASE DE RESPUESTAS'!T28,Back!$M$16:$N$20,2,0)</f>
        <v>2</v>
      </c>
      <c r="V27" s="19">
        <f>+VLOOKUP('BASE DE RESPUESTAS'!U28,Back!$M$16:$N$20,2,0)</f>
        <v>3</v>
      </c>
      <c r="W27" s="19">
        <f>+VLOOKUP('BASE DE RESPUESTAS'!V28,Back!$M$16:$N$20,2,0)</f>
        <v>2</v>
      </c>
      <c r="X27" s="19">
        <f>+VLOOKUP('BASE DE RESPUESTAS'!W28,Back!$M$16:$N$20,2,0)</f>
        <v>3</v>
      </c>
      <c r="Y27" s="19">
        <f>+VLOOKUP('BASE DE RESPUESTAS'!X28,Back!$M$16:$N$20,2,0)</f>
        <v>2</v>
      </c>
      <c r="Z27" s="19">
        <f>+VLOOKUP('BASE DE RESPUESTAS'!Y28,Back!$M$16:$N$20,2,0)</f>
        <v>3</v>
      </c>
      <c r="AA27" s="19">
        <f>+VLOOKUP('BASE DE RESPUESTAS'!Z28,Back!$M$16:$N$20,2,0)</f>
        <v>2</v>
      </c>
      <c r="AB27" s="19">
        <f>+VLOOKUP('BASE DE RESPUESTAS'!AA28,Back!$M$16:$N$20,2,0)</f>
        <v>3</v>
      </c>
      <c r="AC27" s="19" t="e">
        <f>+VLOOKUP('BASE DE RESPUESTAS'!AB28,Back!$M$16:$N$20,2,0)</f>
        <v>#N/A</v>
      </c>
      <c r="AD27" s="19" t="e">
        <f>+VLOOKUP('BASE DE RESPUESTAS'!AC28,Back!$M$16:$N$20,2,0)</f>
        <v>#N/A</v>
      </c>
      <c r="AE27" s="19" t="e">
        <f>+VLOOKUP('BASE DE RESPUESTAS'!AD28,Back!$M$16:$N$20,2,0)</f>
        <v>#N/A</v>
      </c>
      <c r="AF27" s="19" t="e">
        <f>+VLOOKUP('BASE DE RESPUESTAS'!AE28,Back!$M$16:$N$20,2,0)</f>
        <v>#N/A</v>
      </c>
      <c r="AG27" s="19" t="e">
        <f>+VLOOKUP('BASE DE RESPUESTAS'!AF28,Back!$M$16:$N$20,2,0)</f>
        <v>#N/A</v>
      </c>
      <c r="AH27" s="19" t="e">
        <f>+VLOOKUP('BASE DE RESPUESTAS'!AG28,Back!$M$16:$N$20,2,0)</f>
        <v>#N/A</v>
      </c>
      <c r="AI27" s="19" t="e">
        <f>+VLOOKUP('BASE DE RESPUESTAS'!AH28,Back!$M$16:$N$20,2,0)</f>
        <v>#N/A</v>
      </c>
      <c r="AJ27" s="19" t="e">
        <f>+VLOOKUP('BASE DE RESPUESTAS'!AI28,Back!$M$16:$N$20,2,0)</f>
        <v>#N/A</v>
      </c>
      <c r="AK27" s="19" t="e">
        <f>+VLOOKUP('BASE DE RESPUESTAS'!AJ28,Back!$M$16:$N$20,2,0)</f>
        <v>#N/A</v>
      </c>
      <c r="AL27" s="19" t="e">
        <f>+VLOOKUP('BASE DE RESPUESTAS'!AK28,Back!$M$16:$N$20,2,0)</f>
        <v>#N/A</v>
      </c>
      <c r="AM27" s="19" t="e">
        <f>+VLOOKUP('BASE DE RESPUESTAS'!AL28,Back!$M$16:$N$20,2,0)</f>
        <v>#N/A</v>
      </c>
      <c r="AN27" s="19" t="e">
        <f>+VLOOKUP('BASE DE RESPUESTAS'!AM28,Back!$M$16:$N$20,2,0)</f>
        <v>#N/A</v>
      </c>
      <c r="AO27" s="19" t="e">
        <f>+VLOOKUP('BASE DE RESPUESTAS'!AN28,Back!$M$16:$N$20,2,0)</f>
        <v>#N/A</v>
      </c>
      <c r="AP27" s="19" t="e">
        <f>+VLOOKUP('BASE DE RESPUESTAS'!AO28,Back!$M$16:$N$20,2,0)</f>
        <v>#N/A</v>
      </c>
      <c r="AQ27" s="19" t="e">
        <f>+VLOOKUP('BASE DE RESPUESTAS'!AP28,Back!$M$16:$N$20,2,0)</f>
        <v>#N/A</v>
      </c>
      <c r="AR27" s="19" t="e">
        <f>+VLOOKUP('BASE DE RESPUESTAS'!AQ28,Back!$M$16:$N$20,2,0)</f>
        <v>#N/A</v>
      </c>
      <c r="AS27" s="19" t="e">
        <f>+VLOOKUP('BASE DE RESPUESTAS'!AR28,Back!$M$16:$N$20,2,0)</f>
        <v>#N/A</v>
      </c>
      <c r="AT27" s="19" t="e">
        <f>+VLOOKUP('BASE DE RESPUESTAS'!AS28,Back!$M$16:$N$20,2,0)</f>
        <v>#N/A</v>
      </c>
      <c r="AU27" s="19" t="e">
        <f>+VLOOKUP('BASE DE RESPUESTAS'!AT28,Back!$M$16:$N$20,2,0)</f>
        <v>#N/A</v>
      </c>
      <c r="AV27" s="19" t="e">
        <f>+VLOOKUP('BASE DE RESPUESTAS'!AU28,Back!$M$16:$N$20,2,0)</f>
        <v>#N/A</v>
      </c>
      <c r="AW27" s="19" t="e">
        <f>+VLOOKUP('BASE DE RESPUESTAS'!AV28,Back!$M$16:$N$20,2,0)</f>
        <v>#N/A</v>
      </c>
      <c r="AX27" s="19" t="e">
        <f>+VLOOKUP('BASE DE RESPUESTAS'!AW28,Back!$M$16:$N$20,2,0)</f>
        <v>#N/A</v>
      </c>
      <c r="AY27" s="19" t="e">
        <f>+VLOOKUP('BASE DE RESPUESTAS'!AX28,Back!$M$16:$N$20,2,0)</f>
        <v>#N/A</v>
      </c>
      <c r="AZ27" s="19" t="e">
        <f>+VLOOKUP('BASE DE RESPUESTAS'!AY28,Back!$M$16:$N$20,2,0)</f>
        <v>#N/A</v>
      </c>
      <c r="BA27" s="19" t="e">
        <f>+VLOOKUP('BASE DE RESPUESTAS'!AZ28,Back!$M$16:$N$20,2,0)</f>
        <v>#N/A</v>
      </c>
      <c r="BB27" s="19" t="e">
        <f>+VLOOKUP('BASE DE RESPUESTAS'!BA28,Back!$M$16:$N$20,2,0)</f>
        <v>#N/A</v>
      </c>
      <c r="BC27" s="19" t="e">
        <f>+VLOOKUP('BASE DE RESPUESTAS'!BB28,Back!$M$16:$N$20,2,0)</f>
        <v>#N/A</v>
      </c>
      <c r="BD27" s="19" t="e">
        <f>+VLOOKUP('BASE DE RESPUESTAS'!BC28,Back!$M$16:$N$20,2,0)</f>
        <v>#N/A</v>
      </c>
      <c r="BE27" s="19" t="e">
        <f>+VLOOKUP('BASE DE RESPUESTAS'!BD28,Back!$M$16:$N$20,2,0)</f>
        <v>#N/A</v>
      </c>
    </row>
    <row r="28" spans="1:57" ht="13.5" customHeight="1" x14ac:dyDescent="0.3">
      <c r="A28" s="2"/>
      <c r="B28" s="85" t="s">
        <v>176</v>
      </c>
      <c r="C28" s="84" t="s">
        <v>230</v>
      </c>
      <c r="D28" s="18" t="s">
        <v>231</v>
      </c>
      <c r="E28" s="19">
        <v>24</v>
      </c>
      <c r="F28" s="18" t="s">
        <v>232</v>
      </c>
      <c r="G28" s="20"/>
      <c r="H28" s="19">
        <f>+VLOOKUP('BASE DE RESPUESTAS'!G29,Back!$M$16:$N$20,2,0)</f>
        <v>4</v>
      </c>
      <c r="I28" s="19">
        <f>+VLOOKUP('BASE DE RESPUESTAS'!H29,Back!$M$16:$N$20,2,0)</f>
        <v>3</v>
      </c>
      <c r="J28" s="19">
        <f>+VLOOKUP('BASE DE RESPUESTAS'!I29,Back!$M$16:$N$20,2,0)</f>
        <v>4</v>
      </c>
      <c r="K28" s="19">
        <f>+VLOOKUP('BASE DE RESPUESTAS'!J29,Back!$M$16:$N$20,2,0)</f>
        <v>3</v>
      </c>
      <c r="L28" s="19">
        <f>+VLOOKUP('BASE DE RESPUESTAS'!K29,Back!$M$16:$N$20,2,0)</f>
        <v>4</v>
      </c>
      <c r="M28" s="19">
        <f>+VLOOKUP('BASE DE RESPUESTAS'!L29,Back!$M$16:$N$20,2,0)</f>
        <v>3</v>
      </c>
      <c r="N28" s="19">
        <f>+VLOOKUP('BASE DE RESPUESTAS'!M29,Back!$M$16:$N$20,2,0)</f>
        <v>4</v>
      </c>
      <c r="O28" s="19">
        <f>+VLOOKUP('BASE DE RESPUESTAS'!N29,Back!$M$16:$N$20,2,0)</f>
        <v>3</v>
      </c>
      <c r="P28" s="19">
        <f>+VLOOKUP('BASE DE RESPUESTAS'!O29,Back!$M$16:$N$20,2,0)</f>
        <v>4</v>
      </c>
      <c r="Q28" s="19">
        <f>+VLOOKUP('BASE DE RESPUESTAS'!P29,Back!$M$16:$N$20,2,0)</f>
        <v>3</v>
      </c>
      <c r="R28" s="19">
        <f>+VLOOKUP('BASE DE RESPUESTAS'!Q29,Back!$M$16:$N$20,2,0)</f>
        <v>4</v>
      </c>
      <c r="S28" s="19">
        <f>+VLOOKUP('BASE DE RESPUESTAS'!R29,Back!$M$16:$N$20,2,0)</f>
        <v>3</v>
      </c>
      <c r="T28" s="19">
        <f>+VLOOKUP('BASE DE RESPUESTAS'!S29,Back!$M$16:$N$20,2,0)</f>
        <v>4</v>
      </c>
      <c r="U28" s="19">
        <f>+VLOOKUP('BASE DE RESPUESTAS'!T29,Back!$M$16:$N$20,2,0)</f>
        <v>3</v>
      </c>
      <c r="V28" s="19">
        <f>+VLOOKUP('BASE DE RESPUESTAS'!U29,Back!$M$16:$N$20,2,0)</f>
        <v>4</v>
      </c>
      <c r="W28" s="19">
        <f>+VLOOKUP('BASE DE RESPUESTAS'!V29,Back!$M$16:$N$20,2,0)</f>
        <v>3</v>
      </c>
      <c r="X28" s="19">
        <f>+VLOOKUP('BASE DE RESPUESTAS'!W29,Back!$M$16:$N$20,2,0)</f>
        <v>4</v>
      </c>
      <c r="Y28" s="19">
        <f>+VLOOKUP('BASE DE RESPUESTAS'!X29,Back!$M$16:$N$20,2,0)</f>
        <v>3</v>
      </c>
      <c r="Z28" s="19">
        <f>+VLOOKUP('BASE DE RESPUESTAS'!Y29,Back!$M$16:$N$20,2,0)</f>
        <v>4</v>
      </c>
      <c r="AA28" s="19">
        <f>+VLOOKUP('BASE DE RESPUESTAS'!Z29,Back!$M$16:$N$20,2,0)</f>
        <v>3</v>
      </c>
      <c r="AB28" s="19">
        <f>+VLOOKUP('BASE DE RESPUESTAS'!AA29,Back!$M$16:$N$20,2,0)</f>
        <v>4</v>
      </c>
      <c r="AC28" s="19" t="e">
        <f>+VLOOKUP('BASE DE RESPUESTAS'!AB29,Back!$M$16:$N$20,2,0)</f>
        <v>#N/A</v>
      </c>
      <c r="AD28" s="19" t="e">
        <f>+VLOOKUP('BASE DE RESPUESTAS'!AC29,Back!$M$16:$N$20,2,0)</f>
        <v>#N/A</v>
      </c>
      <c r="AE28" s="19" t="e">
        <f>+VLOOKUP('BASE DE RESPUESTAS'!AD29,Back!$M$16:$N$20,2,0)</f>
        <v>#N/A</v>
      </c>
      <c r="AF28" s="19" t="e">
        <f>+VLOOKUP('BASE DE RESPUESTAS'!AE29,Back!$M$16:$N$20,2,0)</f>
        <v>#N/A</v>
      </c>
      <c r="AG28" s="19" t="e">
        <f>+VLOOKUP('BASE DE RESPUESTAS'!AF29,Back!$M$16:$N$20,2,0)</f>
        <v>#N/A</v>
      </c>
      <c r="AH28" s="19" t="e">
        <f>+VLOOKUP('BASE DE RESPUESTAS'!AG29,Back!$M$16:$N$20,2,0)</f>
        <v>#N/A</v>
      </c>
      <c r="AI28" s="19" t="e">
        <f>+VLOOKUP('BASE DE RESPUESTAS'!AH29,Back!$M$16:$N$20,2,0)</f>
        <v>#N/A</v>
      </c>
      <c r="AJ28" s="19" t="e">
        <f>+VLOOKUP('BASE DE RESPUESTAS'!AI29,Back!$M$16:$N$20,2,0)</f>
        <v>#N/A</v>
      </c>
      <c r="AK28" s="19" t="e">
        <f>+VLOOKUP('BASE DE RESPUESTAS'!AJ29,Back!$M$16:$N$20,2,0)</f>
        <v>#N/A</v>
      </c>
      <c r="AL28" s="19" t="e">
        <f>+VLOOKUP('BASE DE RESPUESTAS'!AK29,Back!$M$16:$N$20,2,0)</f>
        <v>#N/A</v>
      </c>
      <c r="AM28" s="19" t="e">
        <f>+VLOOKUP('BASE DE RESPUESTAS'!AL29,Back!$M$16:$N$20,2,0)</f>
        <v>#N/A</v>
      </c>
      <c r="AN28" s="19" t="e">
        <f>+VLOOKUP('BASE DE RESPUESTAS'!AM29,Back!$M$16:$N$20,2,0)</f>
        <v>#N/A</v>
      </c>
      <c r="AO28" s="19" t="e">
        <f>+VLOOKUP('BASE DE RESPUESTAS'!AN29,Back!$M$16:$N$20,2,0)</f>
        <v>#N/A</v>
      </c>
      <c r="AP28" s="19" t="e">
        <f>+VLOOKUP('BASE DE RESPUESTAS'!AO29,Back!$M$16:$N$20,2,0)</f>
        <v>#N/A</v>
      </c>
      <c r="AQ28" s="19" t="e">
        <f>+VLOOKUP('BASE DE RESPUESTAS'!AP29,Back!$M$16:$N$20,2,0)</f>
        <v>#N/A</v>
      </c>
      <c r="AR28" s="19" t="e">
        <f>+VLOOKUP('BASE DE RESPUESTAS'!AQ29,Back!$M$16:$N$20,2,0)</f>
        <v>#N/A</v>
      </c>
      <c r="AS28" s="19" t="e">
        <f>+VLOOKUP('BASE DE RESPUESTAS'!AR29,Back!$M$16:$N$20,2,0)</f>
        <v>#N/A</v>
      </c>
      <c r="AT28" s="19" t="e">
        <f>+VLOOKUP('BASE DE RESPUESTAS'!AS29,Back!$M$16:$N$20,2,0)</f>
        <v>#N/A</v>
      </c>
      <c r="AU28" s="19" t="e">
        <f>+VLOOKUP('BASE DE RESPUESTAS'!AT29,Back!$M$16:$N$20,2,0)</f>
        <v>#N/A</v>
      </c>
      <c r="AV28" s="19" t="e">
        <f>+VLOOKUP('BASE DE RESPUESTAS'!AU29,Back!$M$16:$N$20,2,0)</f>
        <v>#N/A</v>
      </c>
      <c r="AW28" s="19" t="e">
        <f>+VLOOKUP('BASE DE RESPUESTAS'!AV29,Back!$M$16:$N$20,2,0)</f>
        <v>#N/A</v>
      </c>
      <c r="AX28" s="19" t="e">
        <f>+VLOOKUP('BASE DE RESPUESTAS'!AW29,Back!$M$16:$N$20,2,0)</f>
        <v>#N/A</v>
      </c>
      <c r="AY28" s="19" t="e">
        <f>+VLOOKUP('BASE DE RESPUESTAS'!AX29,Back!$M$16:$N$20,2,0)</f>
        <v>#N/A</v>
      </c>
      <c r="AZ28" s="19" t="e">
        <f>+VLOOKUP('BASE DE RESPUESTAS'!AY29,Back!$M$16:$N$20,2,0)</f>
        <v>#N/A</v>
      </c>
      <c r="BA28" s="19" t="e">
        <f>+VLOOKUP('BASE DE RESPUESTAS'!AZ29,Back!$M$16:$N$20,2,0)</f>
        <v>#N/A</v>
      </c>
      <c r="BB28" s="19" t="e">
        <f>+VLOOKUP('BASE DE RESPUESTAS'!BA29,Back!$M$16:$N$20,2,0)</f>
        <v>#N/A</v>
      </c>
      <c r="BC28" s="19" t="e">
        <f>+VLOOKUP('BASE DE RESPUESTAS'!BB29,Back!$M$16:$N$20,2,0)</f>
        <v>#N/A</v>
      </c>
      <c r="BD28" s="19" t="e">
        <f>+VLOOKUP('BASE DE RESPUESTAS'!BC29,Back!$M$16:$N$20,2,0)</f>
        <v>#N/A</v>
      </c>
      <c r="BE28" s="19" t="e">
        <f>+VLOOKUP('BASE DE RESPUESTAS'!BD29,Back!$M$16:$N$20,2,0)</f>
        <v>#N/A</v>
      </c>
    </row>
    <row r="29" spans="1:57" ht="13.5" customHeight="1" x14ac:dyDescent="0.3">
      <c r="A29" s="2"/>
      <c r="B29" s="81"/>
      <c r="C29" s="81"/>
      <c r="D29" s="18" t="s">
        <v>233</v>
      </c>
      <c r="E29" s="19">
        <v>25</v>
      </c>
      <c r="F29" s="18" t="s">
        <v>234</v>
      </c>
      <c r="G29" s="20"/>
      <c r="H29" s="19">
        <f>+VLOOKUP('BASE DE RESPUESTAS'!G30,Back!$M$16:$N$20,2,0)</f>
        <v>4</v>
      </c>
      <c r="I29" s="19">
        <f>+VLOOKUP('BASE DE RESPUESTAS'!H30,Back!$M$16:$N$20,2,0)</f>
        <v>4</v>
      </c>
      <c r="J29" s="19">
        <f>+VLOOKUP('BASE DE RESPUESTAS'!I30,Back!$M$16:$N$20,2,0)</f>
        <v>4</v>
      </c>
      <c r="K29" s="19">
        <f>+VLOOKUP('BASE DE RESPUESTAS'!J30,Back!$M$16:$N$20,2,0)</f>
        <v>4</v>
      </c>
      <c r="L29" s="19">
        <f>+VLOOKUP('BASE DE RESPUESTAS'!K30,Back!$M$16:$N$20,2,0)</f>
        <v>4</v>
      </c>
      <c r="M29" s="19">
        <f>+VLOOKUP('BASE DE RESPUESTAS'!L30,Back!$M$16:$N$20,2,0)</f>
        <v>4</v>
      </c>
      <c r="N29" s="19">
        <f>+VLOOKUP('BASE DE RESPUESTAS'!M30,Back!$M$16:$N$20,2,0)</f>
        <v>4</v>
      </c>
      <c r="O29" s="19">
        <f>+VLOOKUP('BASE DE RESPUESTAS'!N30,Back!$M$16:$N$20,2,0)</f>
        <v>4</v>
      </c>
      <c r="P29" s="19">
        <f>+VLOOKUP('BASE DE RESPUESTAS'!O30,Back!$M$16:$N$20,2,0)</f>
        <v>4</v>
      </c>
      <c r="Q29" s="19">
        <f>+VLOOKUP('BASE DE RESPUESTAS'!P30,Back!$M$16:$N$20,2,0)</f>
        <v>4</v>
      </c>
      <c r="R29" s="19">
        <f>+VLOOKUP('BASE DE RESPUESTAS'!Q30,Back!$M$16:$N$20,2,0)</f>
        <v>4</v>
      </c>
      <c r="S29" s="19">
        <f>+VLOOKUP('BASE DE RESPUESTAS'!R30,Back!$M$16:$N$20,2,0)</f>
        <v>4</v>
      </c>
      <c r="T29" s="19">
        <f>+VLOOKUP('BASE DE RESPUESTAS'!S30,Back!$M$16:$N$20,2,0)</f>
        <v>4</v>
      </c>
      <c r="U29" s="19">
        <f>+VLOOKUP('BASE DE RESPUESTAS'!T30,Back!$M$16:$N$20,2,0)</f>
        <v>4</v>
      </c>
      <c r="V29" s="19">
        <f>+VLOOKUP('BASE DE RESPUESTAS'!U30,Back!$M$16:$N$20,2,0)</f>
        <v>4</v>
      </c>
      <c r="W29" s="19">
        <f>+VLOOKUP('BASE DE RESPUESTAS'!V30,Back!$M$16:$N$20,2,0)</f>
        <v>4</v>
      </c>
      <c r="X29" s="19">
        <f>+VLOOKUP('BASE DE RESPUESTAS'!W30,Back!$M$16:$N$20,2,0)</f>
        <v>4</v>
      </c>
      <c r="Y29" s="19">
        <f>+VLOOKUP('BASE DE RESPUESTAS'!X30,Back!$M$16:$N$20,2,0)</f>
        <v>4</v>
      </c>
      <c r="Z29" s="19">
        <f>+VLOOKUP('BASE DE RESPUESTAS'!Y30,Back!$M$16:$N$20,2,0)</f>
        <v>4</v>
      </c>
      <c r="AA29" s="19">
        <f>+VLOOKUP('BASE DE RESPUESTAS'!Z30,Back!$M$16:$N$20,2,0)</f>
        <v>4</v>
      </c>
      <c r="AB29" s="19">
        <f>+VLOOKUP('BASE DE RESPUESTAS'!AA30,Back!$M$16:$N$20,2,0)</f>
        <v>4</v>
      </c>
      <c r="AC29" s="19" t="e">
        <f>+VLOOKUP('BASE DE RESPUESTAS'!AB30,Back!$M$16:$N$20,2,0)</f>
        <v>#N/A</v>
      </c>
      <c r="AD29" s="19" t="e">
        <f>+VLOOKUP('BASE DE RESPUESTAS'!AC30,Back!$M$16:$N$20,2,0)</f>
        <v>#N/A</v>
      </c>
      <c r="AE29" s="19" t="e">
        <f>+VLOOKUP('BASE DE RESPUESTAS'!AD30,Back!$M$16:$N$20,2,0)</f>
        <v>#N/A</v>
      </c>
      <c r="AF29" s="19" t="e">
        <f>+VLOOKUP('BASE DE RESPUESTAS'!AE30,Back!$M$16:$N$20,2,0)</f>
        <v>#N/A</v>
      </c>
      <c r="AG29" s="19" t="e">
        <f>+VLOOKUP('BASE DE RESPUESTAS'!AF30,Back!$M$16:$N$20,2,0)</f>
        <v>#N/A</v>
      </c>
      <c r="AH29" s="19" t="e">
        <f>+VLOOKUP('BASE DE RESPUESTAS'!AG30,Back!$M$16:$N$20,2,0)</f>
        <v>#N/A</v>
      </c>
      <c r="AI29" s="19" t="e">
        <f>+VLOOKUP('BASE DE RESPUESTAS'!AH30,Back!$M$16:$N$20,2,0)</f>
        <v>#N/A</v>
      </c>
      <c r="AJ29" s="19" t="e">
        <f>+VLOOKUP('BASE DE RESPUESTAS'!AI30,Back!$M$16:$N$20,2,0)</f>
        <v>#N/A</v>
      </c>
      <c r="AK29" s="19" t="e">
        <f>+VLOOKUP('BASE DE RESPUESTAS'!AJ30,Back!$M$16:$N$20,2,0)</f>
        <v>#N/A</v>
      </c>
      <c r="AL29" s="19" t="e">
        <f>+VLOOKUP('BASE DE RESPUESTAS'!AK30,Back!$M$16:$N$20,2,0)</f>
        <v>#N/A</v>
      </c>
      <c r="AM29" s="19" t="e">
        <f>+VLOOKUP('BASE DE RESPUESTAS'!AL30,Back!$M$16:$N$20,2,0)</f>
        <v>#N/A</v>
      </c>
      <c r="AN29" s="19" t="e">
        <f>+VLOOKUP('BASE DE RESPUESTAS'!AM30,Back!$M$16:$N$20,2,0)</f>
        <v>#N/A</v>
      </c>
      <c r="AO29" s="19" t="e">
        <f>+VLOOKUP('BASE DE RESPUESTAS'!AN30,Back!$M$16:$N$20,2,0)</f>
        <v>#N/A</v>
      </c>
      <c r="AP29" s="19" t="e">
        <f>+VLOOKUP('BASE DE RESPUESTAS'!AO30,Back!$M$16:$N$20,2,0)</f>
        <v>#N/A</v>
      </c>
      <c r="AQ29" s="19" t="e">
        <f>+VLOOKUP('BASE DE RESPUESTAS'!AP30,Back!$M$16:$N$20,2,0)</f>
        <v>#N/A</v>
      </c>
      <c r="AR29" s="19" t="e">
        <f>+VLOOKUP('BASE DE RESPUESTAS'!AQ30,Back!$M$16:$N$20,2,0)</f>
        <v>#N/A</v>
      </c>
      <c r="AS29" s="19" t="e">
        <f>+VLOOKUP('BASE DE RESPUESTAS'!AR30,Back!$M$16:$N$20,2,0)</f>
        <v>#N/A</v>
      </c>
      <c r="AT29" s="19" t="e">
        <f>+VLOOKUP('BASE DE RESPUESTAS'!AS30,Back!$M$16:$N$20,2,0)</f>
        <v>#N/A</v>
      </c>
      <c r="AU29" s="19" t="e">
        <f>+VLOOKUP('BASE DE RESPUESTAS'!AT30,Back!$M$16:$N$20,2,0)</f>
        <v>#N/A</v>
      </c>
      <c r="AV29" s="19" t="e">
        <f>+VLOOKUP('BASE DE RESPUESTAS'!AU30,Back!$M$16:$N$20,2,0)</f>
        <v>#N/A</v>
      </c>
      <c r="AW29" s="19" t="e">
        <f>+VLOOKUP('BASE DE RESPUESTAS'!AV30,Back!$M$16:$N$20,2,0)</f>
        <v>#N/A</v>
      </c>
      <c r="AX29" s="19" t="e">
        <f>+VLOOKUP('BASE DE RESPUESTAS'!AW30,Back!$M$16:$N$20,2,0)</f>
        <v>#N/A</v>
      </c>
      <c r="AY29" s="19" t="e">
        <f>+VLOOKUP('BASE DE RESPUESTAS'!AX30,Back!$M$16:$N$20,2,0)</f>
        <v>#N/A</v>
      </c>
      <c r="AZ29" s="19" t="e">
        <f>+VLOOKUP('BASE DE RESPUESTAS'!AY30,Back!$M$16:$N$20,2,0)</f>
        <v>#N/A</v>
      </c>
      <c r="BA29" s="19" t="e">
        <f>+VLOOKUP('BASE DE RESPUESTAS'!AZ30,Back!$M$16:$N$20,2,0)</f>
        <v>#N/A</v>
      </c>
      <c r="BB29" s="19" t="e">
        <f>+VLOOKUP('BASE DE RESPUESTAS'!BA30,Back!$M$16:$N$20,2,0)</f>
        <v>#N/A</v>
      </c>
      <c r="BC29" s="19" t="e">
        <f>+VLOOKUP('BASE DE RESPUESTAS'!BB30,Back!$M$16:$N$20,2,0)</f>
        <v>#N/A</v>
      </c>
      <c r="BD29" s="19" t="e">
        <f>+VLOOKUP('BASE DE RESPUESTAS'!BC30,Back!$M$16:$N$20,2,0)</f>
        <v>#N/A</v>
      </c>
      <c r="BE29" s="19" t="e">
        <f>+VLOOKUP('BASE DE RESPUESTAS'!BD30,Back!$M$16:$N$20,2,0)</f>
        <v>#N/A</v>
      </c>
    </row>
    <row r="30" spans="1:57" ht="13.5" customHeight="1" x14ac:dyDescent="0.3">
      <c r="A30" s="2"/>
      <c r="B30" s="82"/>
      <c r="C30" s="82"/>
      <c r="D30" s="18" t="s">
        <v>235</v>
      </c>
      <c r="E30" s="19">
        <v>26</v>
      </c>
      <c r="F30" s="18" t="s">
        <v>236</v>
      </c>
      <c r="G30" s="20"/>
      <c r="H30" s="19">
        <f>+VLOOKUP('BASE DE RESPUESTAS'!G31,Back!$M$16:$N$20,2,0)</f>
        <v>2</v>
      </c>
      <c r="I30" s="19">
        <f>+VLOOKUP('BASE DE RESPUESTAS'!H31,Back!$M$16:$N$20,2,0)</f>
        <v>4</v>
      </c>
      <c r="J30" s="19">
        <f>+VLOOKUP('BASE DE RESPUESTAS'!I31,Back!$M$16:$N$20,2,0)</f>
        <v>2</v>
      </c>
      <c r="K30" s="19">
        <f>+VLOOKUP('BASE DE RESPUESTAS'!J31,Back!$M$16:$N$20,2,0)</f>
        <v>4</v>
      </c>
      <c r="L30" s="19">
        <f>+VLOOKUP('BASE DE RESPUESTAS'!K31,Back!$M$16:$N$20,2,0)</f>
        <v>2</v>
      </c>
      <c r="M30" s="19">
        <f>+VLOOKUP('BASE DE RESPUESTAS'!L31,Back!$M$16:$N$20,2,0)</f>
        <v>4</v>
      </c>
      <c r="N30" s="19">
        <f>+VLOOKUP('BASE DE RESPUESTAS'!M31,Back!$M$16:$N$20,2,0)</f>
        <v>2</v>
      </c>
      <c r="O30" s="19">
        <f>+VLOOKUP('BASE DE RESPUESTAS'!N31,Back!$M$16:$N$20,2,0)</f>
        <v>4</v>
      </c>
      <c r="P30" s="19">
        <f>+VLOOKUP('BASE DE RESPUESTAS'!O31,Back!$M$16:$N$20,2,0)</f>
        <v>2</v>
      </c>
      <c r="Q30" s="19">
        <f>+VLOOKUP('BASE DE RESPUESTAS'!P31,Back!$M$16:$N$20,2,0)</f>
        <v>4</v>
      </c>
      <c r="R30" s="19">
        <f>+VLOOKUP('BASE DE RESPUESTAS'!Q31,Back!$M$16:$N$20,2,0)</f>
        <v>2</v>
      </c>
      <c r="S30" s="19">
        <f>+VLOOKUP('BASE DE RESPUESTAS'!R31,Back!$M$16:$N$20,2,0)</f>
        <v>4</v>
      </c>
      <c r="T30" s="19">
        <f>+VLOOKUP('BASE DE RESPUESTAS'!S31,Back!$M$16:$N$20,2,0)</f>
        <v>2</v>
      </c>
      <c r="U30" s="19">
        <f>+VLOOKUP('BASE DE RESPUESTAS'!T31,Back!$M$16:$N$20,2,0)</f>
        <v>4</v>
      </c>
      <c r="V30" s="19">
        <f>+VLOOKUP('BASE DE RESPUESTAS'!U31,Back!$M$16:$N$20,2,0)</f>
        <v>2</v>
      </c>
      <c r="W30" s="19">
        <f>+VLOOKUP('BASE DE RESPUESTAS'!V31,Back!$M$16:$N$20,2,0)</f>
        <v>4</v>
      </c>
      <c r="X30" s="19">
        <f>+VLOOKUP('BASE DE RESPUESTAS'!W31,Back!$M$16:$N$20,2,0)</f>
        <v>2</v>
      </c>
      <c r="Y30" s="19">
        <f>+VLOOKUP('BASE DE RESPUESTAS'!X31,Back!$M$16:$N$20,2,0)</f>
        <v>4</v>
      </c>
      <c r="Z30" s="19">
        <f>+VLOOKUP('BASE DE RESPUESTAS'!Y31,Back!$M$16:$N$20,2,0)</f>
        <v>2</v>
      </c>
      <c r="AA30" s="19">
        <f>+VLOOKUP('BASE DE RESPUESTAS'!Z31,Back!$M$16:$N$20,2,0)</f>
        <v>4</v>
      </c>
      <c r="AB30" s="19">
        <f>+VLOOKUP('BASE DE RESPUESTAS'!AA31,Back!$M$16:$N$20,2,0)</f>
        <v>2</v>
      </c>
      <c r="AC30" s="19" t="e">
        <f>+VLOOKUP('BASE DE RESPUESTAS'!AB31,Back!$M$16:$N$20,2,0)</f>
        <v>#N/A</v>
      </c>
      <c r="AD30" s="19" t="e">
        <f>+VLOOKUP('BASE DE RESPUESTAS'!AC31,Back!$M$16:$N$20,2,0)</f>
        <v>#N/A</v>
      </c>
      <c r="AE30" s="19" t="e">
        <f>+VLOOKUP('BASE DE RESPUESTAS'!AD31,Back!$M$16:$N$20,2,0)</f>
        <v>#N/A</v>
      </c>
      <c r="AF30" s="19" t="e">
        <f>+VLOOKUP('BASE DE RESPUESTAS'!AE31,Back!$M$16:$N$20,2,0)</f>
        <v>#N/A</v>
      </c>
      <c r="AG30" s="19" t="e">
        <f>+VLOOKUP('BASE DE RESPUESTAS'!AF31,Back!$M$16:$N$20,2,0)</f>
        <v>#N/A</v>
      </c>
      <c r="AH30" s="19" t="e">
        <f>+VLOOKUP('BASE DE RESPUESTAS'!AG31,Back!$M$16:$N$20,2,0)</f>
        <v>#N/A</v>
      </c>
      <c r="AI30" s="19" t="e">
        <f>+VLOOKUP('BASE DE RESPUESTAS'!AH31,Back!$M$16:$N$20,2,0)</f>
        <v>#N/A</v>
      </c>
      <c r="AJ30" s="19" t="e">
        <f>+VLOOKUP('BASE DE RESPUESTAS'!AI31,Back!$M$16:$N$20,2,0)</f>
        <v>#N/A</v>
      </c>
      <c r="AK30" s="19" t="e">
        <f>+VLOOKUP('BASE DE RESPUESTAS'!AJ31,Back!$M$16:$N$20,2,0)</f>
        <v>#N/A</v>
      </c>
      <c r="AL30" s="19" t="e">
        <f>+VLOOKUP('BASE DE RESPUESTAS'!AK31,Back!$M$16:$N$20,2,0)</f>
        <v>#N/A</v>
      </c>
      <c r="AM30" s="19" t="e">
        <f>+VLOOKUP('BASE DE RESPUESTAS'!AL31,Back!$M$16:$N$20,2,0)</f>
        <v>#N/A</v>
      </c>
      <c r="AN30" s="19" t="e">
        <f>+VLOOKUP('BASE DE RESPUESTAS'!AM31,Back!$M$16:$N$20,2,0)</f>
        <v>#N/A</v>
      </c>
      <c r="AO30" s="19" t="e">
        <f>+VLOOKUP('BASE DE RESPUESTAS'!AN31,Back!$M$16:$N$20,2,0)</f>
        <v>#N/A</v>
      </c>
      <c r="AP30" s="19" t="e">
        <f>+VLOOKUP('BASE DE RESPUESTAS'!AO31,Back!$M$16:$N$20,2,0)</f>
        <v>#N/A</v>
      </c>
      <c r="AQ30" s="19" t="e">
        <f>+VLOOKUP('BASE DE RESPUESTAS'!AP31,Back!$M$16:$N$20,2,0)</f>
        <v>#N/A</v>
      </c>
      <c r="AR30" s="19" t="e">
        <f>+VLOOKUP('BASE DE RESPUESTAS'!AQ31,Back!$M$16:$N$20,2,0)</f>
        <v>#N/A</v>
      </c>
      <c r="AS30" s="19" t="e">
        <f>+VLOOKUP('BASE DE RESPUESTAS'!AR31,Back!$M$16:$N$20,2,0)</f>
        <v>#N/A</v>
      </c>
      <c r="AT30" s="19" t="e">
        <f>+VLOOKUP('BASE DE RESPUESTAS'!AS31,Back!$M$16:$N$20,2,0)</f>
        <v>#N/A</v>
      </c>
      <c r="AU30" s="19" t="e">
        <f>+VLOOKUP('BASE DE RESPUESTAS'!AT31,Back!$M$16:$N$20,2,0)</f>
        <v>#N/A</v>
      </c>
      <c r="AV30" s="19" t="e">
        <f>+VLOOKUP('BASE DE RESPUESTAS'!AU31,Back!$M$16:$N$20,2,0)</f>
        <v>#N/A</v>
      </c>
      <c r="AW30" s="19" t="e">
        <f>+VLOOKUP('BASE DE RESPUESTAS'!AV31,Back!$M$16:$N$20,2,0)</f>
        <v>#N/A</v>
      </c>
      <c r="AX30" s="19" t="e">
        <f>+VLOOKUP('BASE DE RESPUESTAS'!AW31,Back!$M$16:$N$20,2,0)</f>
        <v>#N/A</v>
      </c>
      <c r="AY30" s="19" t="e">
        <f>+VLOOKUP('BASE DE RESPUESTAS'!AX31,Back!$M$16:$N$20,2,0)</f>
        <v>#N/A</v>
      </c>
      <c r="AZ30" s="19" t="e">
        <f>+VLOOKUP('BASE DE RESPUESTAS'!AY31,Back!$M$16:$N$20,2,0)</f>
        <v>#N/A</v>
      </c>
      <c r="BA30" s="19" t="e">
        <f>+VLOOKUP('BASE DE RESPUESTAS'!AZ31,Back!$M$16:$N$20,2,0)</f>
        <v>#N/A</v>
      </c>
      <c r="BB30" s="19" t="e">
        <f>+VLOOKUP('BASE DE RESPUESTAS'!BA31,Back!$M$16:$N$20,2,0)</f>
        <v>#N/A</v>
      </c>
      <c r="BC30" s="19" t="e">
        <f>+VLOOKUP('BASE DE RESPUESTAS'!BB31,Back!$M$16:$N$20,2,0)</f>
        <v>#N/A</v>
      </c>
      <c r="BD30" s="19" t="e">
        <f>+VLOOKUP('BASE DE RESPUESTAS'!BC31,Back!$M$16:$N$20,2,0)</f>
        <v>#N/A</v>
      </c>
      <c r="BE30" s="19" t="e">
        <f>+VLOOKUP('BASE DE RESPUESTAS'!BD31,Back!$M$16:$N$20,2,0)</f>
        <v>#N/A</v>
      </c>
    </row>
    <row r="31" spans="1:57" ht="13.5" customHeight="1" x14ac:dyDescent="0.3">
      <c r="A31" s="2"/>
      <c r="B31" s="85" t="s">
        <v>176</v>
      </c>
      <c r="C31" s="84" t="s">
        <v>237</v>
      </c>
      <c r="D31" s="18" t="s">
        <v>238</v>
      </c>
      <c r="E31" s="19">
        <v>27</v>
      </c>
      <c r="F31" s="18" t="s">
        <v>239</v>
      </c>
      <c r="G31" s="20"/>
      <c r="H31" s="19">
        <f>+VLOOKUP('BASE DE RESPUESTAS'!G32,Back!$M$16:$N$20,2,0)</f>
        <v>3</v>
      </c>
      <c r="I31" s="19">
        <f>+VLOOKUP('BASE DE RESPUESTAS'!H32,Back!$M$16:$N$20,2,0)</f>
        <v>2</v>
      </c>
      <c r="J31" s="19">
        <f>+VLOOKUP('BASE DE RESPUESTAS'!I32,Back!$M$16:$N$20,2,0)</f>
        <v>3</v>
      </c>
      <c r="K31" s="19">
        <f>+VLOOKUP('BASE DE RESPUESTAS'!J32,Back!$M$16:$N$20,2,0)</f>
        <v>2</v>
      </c>
      <c r="L31" s="19">
        <f>+VLOOKUP('BASE DE RESPUESTAS'!K32,Back!$M$16:$N$20,2,0)</f>
        <v>3</v>
      </c>
      <c r="M31" s="19">
        <f>+VLOOKUP('BASE DE RESPUESTAS'!L32,Back!$M$16:$N$20,2,0)</f>
        <v>2</v>
      </c>
      <c r="N31" s="19">
        <f>+VLOOKUP('BASE DE RESPUESTAS'!M32,Back!$M$16:$N$20,2,0)</f>
        <v>3</v>
      </c>
      <c r="O31" s="19">
        <f>+VLOOKUP('BASE DE RESPUESTAS'!N32,Back!$M$16:$N$20,2,0)</f>
        <v>2</v>
      </c>
      <c r="P31" s="19">
        <f>+VLOOKUP('BASE DE RESPUESTAS'!O32,Back!$M$16:$N$20,2,0)</f>
        <v>3</v>
      </c>
      <c r="Q31" s="19">
        <f>+VLOOKUP('BASE DE RESPUESTAS'!P32,Back!$M$16:$N$20,2,0)</f>
        <v>2</v>
      </c>
      <c r="R31" s="19">
        <f>+VLOOKUP('BASE DE RESPUESTAS'!Q32,Back!$M$16:$N$20,2,0)</f>
        <v>3</v>
      </c>
      <c r="S31" s="19">
        <f>+VLOOKUP('BASE DE RESPUESTAS'!R32,Back!$M$16:$N$20,2,0)</f>
        <v>2</v>
      </c>
      <c r="T31" s="19">
        <f>+VLOOKUP('BASE DE RESPUESTAS'!S32,Back!$M$16:$N$20,2,0)</f>
        <v>3</v>
      </c>
      <c r="U31" s="19">
        <f>+VLOOKUP('BASE DE RESPUESTAS'!T32,Back!$M$16:$N$20,2,0)</f>
        <v>2</v>
      </c>
      <c r="V31" s="19">
        <f>+VLOOKUP('BASE DE RESPUESTAS'!U32,Back!$M$16:$N$20,2,0)</f>
        <v>3</v>
      </c>
      <c r="W31" s="19">
        <f>+VLOOKUP('BASE DE RESPUESTAS'!V32,Back!$M$16:$N$20,2,0)</f>
        <v>2</v>
      </c>
      <c r="X31" s="19">
        <f>+VLOOKUP('BASE DE RESPUESTAS'!W32,Back!$M$16:$N$20,2,0)</f>
        <v>3</v>
      </c>
      <c r="Y31" s="19">
        <f>+VLOOKUP('BASE DE RESPUESTAS'!X32,Back!$M$16:$N$20,2,0)</f>
        <v>2</v>
      </c>
      <c r="Z31" s="19">
        <f>+VLOOKUP('BASE DE RESPUESTAS'!Y32,Back!$M$16:$N$20,2,0)</f>
        <v>3</v>
      </c>
      <c r="AA31" s="19">
        <f>+VLOOKUP('BASE DE RESPUESTAS'!Z32,Back!$M$16:$N$20,2,0)</f>
        <v>2</v>
      </c>
      <c r="AB31" s="19">
        <f>+VLOOKUP('BASE DE RESPUESTAS'!AA32,Back!$M$16:$N$20,2,0)</f>
        <v>3</v>
      </c>
      <c r="AC31" s="19" t="e">
        <f>+VLOOKUP('BASE DE RESPUESTAS'!AB32,Back!$M$16:$N$20,2,0)</f>
        <v>#N/A</v>
      </c>
      <c r="AD31" s="19" t="e">
        <f>+VLOOKUP('BASE DE RESPUESTAS'!AC32,Back!$M$16:$N$20,2,0)</f>
        <v>#N/A</v>
      </c>
      <c r="AE31" s="19" t="e">
        <f>+VLOOKUP('BASE DE RESPUESTAS'!AD32,Back!$M$16:$N$20,2,0)</f>
        <v>#N/A</v>
      </c>
      <c r="AF31" s="19" t="e">
        <f>+VLOOKUP('BASE DE RESPUESTAS'!AE32,Back!$M$16:$N$20,2,0)</f>
        <v>#N/A</v>
      </c>
      <c r="AG31" s="19" t="e">
        <f>+VLOOKUP('BASE DE RESPUESTAS'!AF32,Back!$M$16:$N$20,2,0)</f>
        <v>#N/A</v>
      </c>
      <c r="AH31" s="19" t="e">
        <f>+VLOOKUP('BASE DE RESPUESTAS'!AG32,Back!$M$16:$N$20,2,0)</f>
        <v>#N/A</v>
      </c>
      <c r="AI31" s="19" t="e">
        <f>+VLOOKUP('BASE DE RESPUESTAS'!AH32,Back!$M$16:$N$20,2,0)</f>
        <v>#N/A</v>
      </c>
      <c r="AJ31" s="19" t="e">
        <f>+VLOOKUP('BASE DE RESPUESTAS'!AI32,Back!$M$16:$N$20,2,0)</f>
        <v>#N/A</v>
      </c>
      <c r="AK31" s="19" t="e">
        <f>+VLOOKUP('BASE DE RESPUESTAS'!AJ32,Back!$M$16:$N$20,2,0)</f>
        <v>#N/A</v>
      </c>
      <c r="AL31" s="19" t="e">
        <f>+VLOOKUP('BASE DE RESPUESTAS'!AK32,Back!$M$16:$N$20,2,0)</f>
        <v>#N/A</v>
      </c>
      <c r="AM31" s="19" t="e">
        <f>+VLOOKUP('BASE DE RESPUESTAS'!AL32,Back!$M$16:$N$20,2,0)</f>
        <v>#N/A</v>
      </c>
      <c r="AN31" s="19" t="e">
        <f>+VLOOKUP('BASE DE RESPUESTAS'!AM32,Back!$M$16:$N$20,2,0)</f>
        <v>#N/A</v>
      </c>
      <c r="AO31" s="19" t="e">
        <f>+VLOOKUP('BASE DE RESPUESTAS'!AN32,Back!$M$16:$N$20,2,0)</f>
        <v>#N/A</v>
      </c>
      <c r="AP31" s="19" t="e">
        <f>+VLOOKUP('BASE DE RESPUESTAS'!AO32,Back!$M$16:$N$20,2,0)</f>
        <v>#N/A</v>
      </c>
      <c r="AQ31" s="19" t="e">
        <f>+VLOOKUP('BASE DE RESPUESTAS'!AP32,Back!$M$16:$N$20,2,0)</f>
        <v>#N/A</v>
      </c>
      <c r="AR31" s="19" t="e">
        <f>+VLOOKUP('BASE DE RESPUESTAS'!AQ32,Back!$M$16:$N$20,2,0)</f>
        <v>#N/A</v>
      </c>
      <c r="AS31" s="19" t="e">
        <f>+VLOOKUP('BASE DE RESPUESTAS'!AR32,Back!$M$16:$N$20,2,0)</f>
        <v>#N/A</v>
      </c>
      <c r="AT31" s="19" t="e">
        <f>+VLOOKUP('BASE DE RESPUESTAS'!AS32,Back!$M$16:$N$20,2,0)</f>
        <v>#N/A</v>
      </c>
      <c r="AU31" s="19" t="e">
        <f>+VLOOKUP('BASE DE RESPUESTAS'!AT32,Back!$M$16:$N$20,2,0)</f>
        <v>#N/A</v>
      </c>
      <c r="AV31" s="19" t="e">
        <f>+VLOOKUP('BASE DE RESPUESTAS'!AU32,Back!$M$16:$N$20,2,0)</f>
        <v>#N/A</v>
      </c>
      <c r="AW31" s="19" t="e">
        <f>+VLOOKUP('BASE DE RESPUESTAS'!AV32,Back!$M$16:$N$20,2,0)</f>
        <v>#N/A</v>
      </c>
      <c r="AX31" s="19" t="e">
        <f>+VLOOKUP('BASE DE RESPUESTAS'!AW32,Back!$M$16:$N$20,2,0)</f>
        <v>#N/A</v>
      </c>
      <c r="AY31" s="19" t="e">
        <f>+VLOOKUP('BASE DE RESPUESTAS'!AX32,Back!$M$16:$N$20,2,0)</f>
        <v>#N/A</v>
      </c>
      <c r="AZ31" s="19" t="e">
        <f>+VLOOKUP('BASE DE RESPUESTAS'!AY32,Back!$M$16:$N$20,2,0)</f>
        <v>#N/A</v>
      </c>
      <c r="BA31" s="19" t="e">
        <f>+VLOOKUP('BASE DE RESPUESTAS'!AZ32,Back!$M$16:$N$20,2,0)</f>
        <v>#N/A</v>
      </c>
      <c r="BB31" s="19" t="e">
        <f>+VLOOKUP('BASE DE RESPUESTAS'!BA32,Back!$M$16:$N$20,2,0)</f>
        <v>#N/A</v>
      </c>
      <c r="BC31" s="19" t="e">
        <f>+VLOOKUP('BASE DE RESPUESTAS'!BB32,Back!$M$16:$N$20,2,0)</f>
        <v>#N/A</v>
      </c>
      <c r="BD31" s="19" t="e">
        <f>+VLOOKUP('BASE DE RESPUESTAS'!BC32,Back!$M$16:$N$20,2,0)</f>
        <v>#N/A</v>
      </c>
      <c r="BE31" s="19" t="e">
        <f>+VLOOKUP('BASE DE RESPUESTAS'!BD32,Back!$M$16:$N$20,2,0)</f>
        <v>#N/A</v>
      </c>
    </row>
    <row r="32" spans="1:57" ht="13.5" customHeight="1" x14ac:dyDescent="0.3">
      <c r="A32" s="2"/>
      <c r="B32" s="82"/>
      <c r="C32" s="82"/>
      <c r="D32" s="18" t="s">
        <v>240</v>
      </c>
      <c r="E32" s="19">
        <v>28</v>
      </c>
      <c r="F32" s="18" t="s">
        <v>241</v>
      </c>
      <c r="G32" s="20"/>
      <c r="H32" s="19">
        <f>+VLOOKUP('BASE DE RESPUESTAS'!G33,Back!$M$16:$N$20,2,0)</f>
        <v>4</v>
      </c>
      <c r="I32" s="19">
        <f>+VLOOKUP('BASE DE RESPUESTAS'!H33,Back!$M$16:$N$20,2,0)</f>
        <v>3</v>
      </c>
      <c r="J32" s="19">
        <f>+VLOOKUP('BASE DE RESPUESTAS'!I33,Back!$M$16:$N$20,2,0)</f>
        <v>4</v>
      </c>
      <c r="K32" s="19">
        <f>+VLOOKUP('BASE DE RESPUESTAS'!J33,Back!$M$16:$N$20,2,0)</f>
        <v>3</v>
      </c>
      <c r="L32" s="19">
        <f>+VLOOKUP('BASE DE RESPUESTAS'!K33,Back!$M$16:$N$20,2,0)</f>
        <v>4</v>
      </c>
      <c r="M32" s="19">
        <f>+VLOOKUP('BASE DE RESPUESTAS'!L33,Back!$M$16:$N$20,2,0)</f>
        <v>3</v>
      </c>
      <c r="N32" s="19">
        <f>+VLOOKUP('BASE DE RESPUESTAS'!M33,Back!$M$16:$N$20,2,0)</f>
        <v>4</v>
      </c>
      <c r="O32" s="19">
        <f>+VLOOKUP('BASE DE RESPUESTAS'!N33,Back!$M$16:$N$20,2,0)</f>
        <v>3</v>
      </c>
      <c r="P32" s="19">
        <f>+VLOOKUP('BASE DE RESPUESTAS'!O33,Back!$M$16:$N$20,2,0)</f>
        <v>4</v>
      </c>
      <c r="Q32" s="19">
        <f>+VLOOKUP('BASE DE RESPUESTAS'!P33,Back!$M$16:$N$20,2,0)</f>
        <v>3</v>
      </c>
      <c r="R32" s="19">
        <f>+VLOOKUP('BASE DE RESPUESTAS'!Q33,Back!$M$16:$N$20,2,0)</f>
        <v>4</v>
      </c>
      <c r="S32" s="19">
        <f>+VLOOKUP('BASE DE RESPUESTAS'!R33,Back!$M$16:$N$20,2,0)</f>
        <v>3</v>
      </c>
      <c r="T32" s="19">
        <f>+VLOOKUP('BASE DE RESPUESTAS'!S33,Back!$M$16:$N$20,2,0)</f>
        <v>4</v>
      </c>
      <c r="U32" s="19">
        <f>+VLOOKUP('BASE DE RESPUESTAS'!T33,Back!$M$16:$N$20,2,0)</f>
        <v>3</v>
      </c>
      <c r="V32" s="19">
        <f>+VLOOKUP('BASE DE RESPUESTAS'!U33,Back!$M$16:$N$20,2,0)</f>
        <v>4</v>
      </c>
      <c r="W32" s="19">
        <f>+VLOOKUP('BASE DE RESPUESTAS'!V33,Back!$M$16:$N$20,2,0)</f>
        <v>3</v>
      </c>
      <c r="X32" s="19">
        <f>+VLOOKUP('BASE DE RESPUESTAS'!W33,Back!$M$16:$N$20,2,0)</f>
        <v>4</v>
      </c>
      <c r="Y32" s="19">
        <f>+VLOOKUP('BASE DE RESPUESTAS'!X33,Back!$M$16:$N$20,2,0)</f>
        <v>3</v>
      </c>
      <c r="Z32" s="19">
        <f>+VLOOKUP('BASE DE RESPUESTAS'!Y33,Back!$M$16:$N$20,2,0)</f>
        <v>4</v>
      </c>
      <c r="AA32" s="19">
        <f>+VLOOKUP('BASE DE RESPUESTAS'!Z33,Back!$M$16:$N$20,2,0)</f>
        <v>3</v>
      </c>
      <c r="AB32" s="19">
        <f>+VLOOKUP('BASE DE RESPUESTAS'!AA33,Back!$M$16:$N$20,2,0)</f>
        <v>4</v>
      </c>
      <c r="AC32" s="19" t="e">
        <f>+VLOOKUP('BASE DE RESPUESTAS'!AB33,Back!$M$16:$N$20,2,0)</f>
        <v>#N/A</v>
      </c>
      <c r="AD32" s="19" t="e">
        <f>+VLOOKUP('BASE DE RESPUESTAS'!AC33,Back!$M$16:$N$20,2,0)</f>
        <v>#N/A</v>
      </c>
      <c r="AE32" s="19" t="e">
        <f>+VLOOKUP('BASE DE RESPUESTAS'!AD33,Back!$M$16:$N$20,2,0)</f>
        <v>#N/A</v>
      </c>
      <c r="AF32" s="19" t="e">
        <f>+VLOOKUP('BASE DE RESPUESTAS'!AE33,Back!$M$16:$N$20,2,0)</f>
        <v>#N/A</v>
      </c>
      <c r="AG32" s="19" t="e">
        <f>+VLOOKUP('BASE DE RESPUESTAS'!AF33,Back!$M$16:$N$20,2,0)</f>
        <v>#N/A</v>
      </c>
      <c r="AH32" s="19" t="e">
        <f>+VLOOKUP('BASE DE RESPUESTAS'!AG33,Back!$M$16:$N$20,2,0)</f>
        <v>#N/A</v>
      </c>
      <c r="AI32" s="19" t="e">
        <f>+VLOOKUP('BASE DE RESPUESTAS'!AH33,Back!$M$16:$N$20,2,0)</f>
        <v>#N/A</v>
      </c>
      <c r="AJ32" s="19" t="e">
        <f>+VLOOKUP('BASE DE RESPUESTAS'!AI33,Back!$M$16:$N$20,2,0)</f>
        <v>#N/A</v>
      </c>
      <c r="AK32" s="19" t="e">
        <f>+VLOOKUP('BASE DE RESPUESTAS'!AJ33,Back!$M$16:$N$20,2,0)</f>
        <v>#N/A</v>
      </c>
      <c r="AL32" s="19" t="e">
        <f>+VLOOKUP('BASE DE RESPUESTAS'!AK33,Back!$M$16:$N$20,2,0)</f>
        <v>#N/A</v>
      </c>
      <c r="AM32" s="19" t="e">
        <f>+VLOOKUP('BASE DE RESPUESTAS'!AL33,Back!$M$16:$N$20,2,0)</f>
        <v>#N/A</v>
      </c>
      <c r="AN32" s="19" t="e">
        <f>+VLOOKUP('BASE DE RESPUESTAS'!AM33,Back!$M$16:$N$20,2,0)</f>
        <v>#N/A</v>
      </c>
      <c r="AO32" s="19" t="e">
        <f>+VLOOKUP('BASE DE RESPUESTAS'!AN33,Back!$M$16:$N$20,2,0)</f>
        <v>#N/A</v>
      </c>
      <c r="AP32" s="19" t="e">
        <f>+VLOOKUP('BASE DE RESPUESTAS'!AO33,Back!$M$16:$N$20,2,0)</f>
        <v>#N/A</v>
      </c>
      <c r="AQ32" s="19" t="e">
        <f>+VLOOKUP('BASE DE RESPUESTAS'!AP33,Back!$M$16:$N$20,2,0)</f>
        <v>#N/A</v>
      </c>
      <c r="AR32" s="19" t="e">
        <f>+VLOOKUP('BASE DE RESPUESTAS'!AQ33,Back!$M$16:$N$20,2,0)</f>
        <v>#N/A</v>
      </c>
      <c r="AS32" s="19" t="e">
        <f>+VLOOKUP('BASE DE RESPUESTAS'!AR33,Back!$M$16:$N$20,2,0)</f>
        <v>#N/A</v>
      </c>
      <c r="AT32" s="19" t="e">
        <f>+VLOOKUP('BASE DE RESPUESTAS'!AS33,Back!$M$16:$N$20,2,0)</f>
        <v>#N/A</v>
      </c>
      <c r="AU32" s="19" t="e">
        <f>+VLOOKUP('BASE DE RESPUESTAS'!AT33,Back!$M$16:$N$20,2,0)</f>
        <v>#N/A</v>
      </c>
      <c r="AV32" s="19" t="e">
        <f>+VLOOKUP('BASE DE RESPUESTAS'!AU33,Back!$M$16:$N$20,2,0)</f>
        <v>#N/A</v>
      </c>
      <c r="AW32" s="19" t="e">
        <f>+VLOOKUP('BASE DE RESPUESTAS'!AV33,Back!$M$16:$N$20,2,0)</f>
        <v>#N/A</v>
      </c>
      <c r="AX32" s="19" t="e">
        <f>+VLOOKUP('BASE DE RESPUESTAS'!AW33,Back!$M$16:$N$20,2,0)</f>
        <v>#N/A</v>
      </c>
      <c r="AY32" s="19" t="e">
        <f>+VLOOKUP('BASE DE RESPUESTAS'!AX33,Back!$M$16:$N$20,2,0)</f>
        <v>#N/A</v>
      </c>
      <c r="AZ32" s="19" t="e">
        <f>+VLOOKUP('BASE DE RESPUESTAS'!AY33,Back!$M$16:$N$20,2,0)</f>
        <v>#N/A</v>
      </c>
      <c r="BA32" s="19" t="e">
        <f>+VLOOKUP('BASE DE RESPUESTAS'!AZ33,Back!$M$16:$N$20,2,0)</f>
        <v>#N/A</v>
      </c>
      <c r="BB32" s="19" t="e">
        <f>+VLOOKUP('BASE DE RESPUESTAS'!BA33,Back!$M$16:$N$20,2,0)</f>
        <v>#N/A</v>
      </c>
      <c r="BC32" s="19" t="e">
        <f>+VLOOKUP('BASE DE RESPUESTAS'!BB33,Back!$M$16:$N$20,2,0)</f>
        <v>#N/A</v>
      </c>
      <c r="BD32" s="19" t="e">
        <f>+VLOOKUP('BASE DE RESPUESTAS'!BC33,Back!$M$16:$N$20,2,0)</f>
        <v>#N/A</v>
      </c>
      <c r="BE32" s="19" t="e">
        <f>+VLOOKUP('BASE DE RESPUESTAS'!BD33,Back!$M$16:$N$20,2,0)</f>
        <v>#N/A</v>
      </c>
    </row>
    <row r="33" spans="1:57" ht="13.5" customHeight="1" x14ac:dyDescent="0.3">
      <c r="A33" s="2"/>
      <c r="B33" s="85" t="s">
        <v>176</v>
      </c>
      <c r="C33" s="84" t="s">
        <v>242</v>
      </c>
      <c r="D33" s="18" t="s">
        <v>243</v>
      </c>
      <c r="E33" s="19">
        <v>29</v>
      </c>
      <c r="F33" s="18" t="s">
        <v>244</v>
      </c>
      <c r="G33" s="20"/>
      <c r="H33" s="19">
        <f>+VLOOKUP('BASE DE RESPUESTAS'!G34,Back!$M$16:$N$20,2,0)</f>
        <v>4</v>
      </c>
      <c r="I33" s="19">
        <f>+VLOOKUP('BASE DE RESPUESTAS'!H34,Back!$M$16:$N$20,2,0)</f>
        <v>4</v>
      </c>
      <c r="J33" s="19">
        <f>+VLOOKUP('BASE DE RESPUESTAS'!I34,Back!$M$16:$N$20,2,0)</f>
        <v>4</v>
      </c>
      <c r="K33" s="19">
        <f>+VLOOKUP('BASE DE RESPUESTAS'!J34,Back!$M$16:$N$20,2,0)</f>
        <v>4</v>
      </c>
      <c r="L33" s="19">
        <f>+VLOOKUP('BASE DE RESPUESTAS'!K34,Back!$M$16:$N$20,2,0)</f>
        <v>4</v>
      </c>
      <c r="M33" s="19">
        <f>+VLOOKUP('BASE DE RESPUESTAS'!L34,Back!$M$16:$N$20,2,0)</f>
        <v>4</v>
      </c>
      <c r="N33" s="19">
        <f>+VLOOKUP('BASE DE RESPUESTAS'!M34,Back!$M$16:$N$20,2,0)</f>
        <v>4</v>
      </c>
      <c r="O33" s="19">
        <f>+VLOOKUP('BASE DE RESPUESTAS'!N34,Back!$M$16:$N$20,2,0)</f>
        <v>4</v>
      </c>
      <c r="P33" s="19">
        <f>+VLOOKUP('BASE DE RESPUESTAS'!O34,Back!$M$16:$N$20,2,0)</f>
        <v>4</v>
      </c>
      <c r="Q33" s="19">
        <f>+VLOOKUP('BASE DE RESPUESTAS'!P34,Back!$M$16:$N$20,2,0)</f>
        <v>4</v>
      </c>
      <c r="R33" s="19">
        <f>+VLOOKUP('BASE DE RESPUESTAS'!Q34,Back!$M$16:$N$20,2,0)</f>
        <v>4</v>
      </c>
      <c r="S33" s="19">
        <f>+VLOOKUP('BASE DE RESPUESTAS'!R34,Back!$M$16:$N$20,2,0)</f>
        <v>4</v>
      </c>
      <c r="T33" s="19">
        <f>+VLOOKUP('BASE DE RESPUESTAS'!S34,Back!$M$16:$N$20,2,0)</f>
        <v>4</v>
      </c>
      <c r="U33" s="19">
        <f>+VLOOKUP('BASE DE RESPUESTAS'!T34,Back!$M$16:$N$20,2,0)</f>
        <v>4</v>
      </c>
      <c r="V33" s="19">
        <f>+VLOOKUP('BASE DE RESPUESTAS'!U34,Back!$M$16:$N$20,2,0)</f>
        <v>4</v>
      </c>
      <c r="W33" s="19">
        <f>+VLOOKUP('BASE DE RESPUESTAS'!V34,Back!$M$16:$N$20,2,0)</f>
        <v>4</v>
      </c>
      <c r="X33" s="19">
        <f>+VLOOKUP('BASE DE RESPUESTAS'!W34,Back!$M$16:$N$20,2,0)</f>
        <v>4</v>
      </c>
      <c r="Y33" s="19">
        <f>+VLOOKUP('BASE DE RESPUESTAS'!X34,Back!$M$16:$N$20,2,0)</f>
        <v>4</v>
      </c>
      <c r="Z33" s="19">
        <f>+VLOOKUP('BASE DE RESPUESTAS'!Y34,Back!$M$16:$N$20,2,0)</f>
        <v>4</v>
      </c>
      <c r="AA33" s="19">
        <f>+VLOOKUP('BASE DE RESPUESTAS'!Z34,Back!$M$16:$N$20,2,0)</f>
        <v>4</v>
      </c>
      <c r="AB33" s="19">
        <f>+VLOOKUP('BASE DE RESPUESTAS'!AA34,Back!$M$16:$N$20,2,0)</f>
        <v>4</v>
      </c>
      <c r="AC33" s="19" t="e">
        <f>+VLOOKUP('BASE DE RESPUESTAS'!AB34,Back!$M$16:$N$20,2,0)</f>
        <v>#N/A</v>
      </c>
      <c r="AD33" s="19" t="e">
        <f>+VLOOKUP('BASE DE RESPUESTAS'!AC34,Back!$M$16:$N$20,2,0)</f>
        <v>#N/A</v>
      </c>
      <c r="AE33" s="19" t="e">
        <f>+VLOOKUP('BASE DE RESPUESTAS'!AD34,Back!$M$16:$N$20,2,0)</f>
        <v>#N/A</v>
      </c>
      <c r="AF33" s="19" t="e">
        <f>+VLOOKUP('BASE DE RESPUESTAS'!AE34,Back!$M$16:$N$20,2,0)</f>
        <v>#N/A</v>
      </c>
      <c r="AG33" s="19" t="e">
        <f>+VLOOKUP('BASE DE RESPUESTAS'!AF34,Back!$M$16:$N$20,2,0)</f>
        <v>#N/A</v>
      </c>
      <c r="AH33" s="19" t="e">
        <f>+VLOOKUP('BASE DE RESPUESTAS'!AG34,Back!$M$16:$N$20,2,0)</f>
        <v>#N/A</v>
      </c>
      <c r="AI33" s="19" t="e">
        <f>+VLOOKUP('BASE DE RESPUESTAS'!AH34,Back!$M$16:$N$20,2,0)</f>
        <v>#N/A</v>
      </c>
      <c r="AJ33" s="19" t="e">
        <f>+VLOOKUP('BASE DE RESPUESTAS'!AI34,Back!$M$16:$N$20,2,0)</f>
        <v>#N/A</v>
      </c>
      <c r="AK33" s="19" t="e">
        <f>+VLOOKUP('BASE DE RESPUESTAS'!AJ34,Back!$M$16:$N$20,2,0)</f>
        <v>#N/A</v>
      </c>
      <c r="AL33" s="19" t="e">
        <f>+VLOOKUP('BASE DE RESPUESTAS'!AK34,Back!$M$16:$N$20,2,0)</f>
        <v>#N/A</v>
      </c>
      <c r="AM33" s="19" t="e">
        <f>+VLOOKUP('BASE DE RESPUESTAS'!AL34,Back!$M$16:$N$20,2,0)</f>
        <v>#N/A</v>
      </c>
      <c r="AN33" s="19" t="e">
        <f>+VLOOKUP('BASE DE RESPUESTAS'!AM34,Back!$M$16:$N$20,2,0)</f>
        <v>#N/A</v>
      </c>
      <c r="AO33" s="19" t="e">
        <f>+VLOOKUP('BASE DE RESPUESTAS'!AN34,Back!$M$16:$N$20,2,0)</f>
        <v>#N/A</v>
      </c>
      <c r="AP33" s="19" t="e">
        <f>+VLOOKUP('BASE DE RESPUESTAS'!AO34,Back!$M$16:$N$20,2,0)</f>
        <v>#N/A</v>
      </c>
      <c r="AQ33" s="19" t="e">
        <f>+VLOOKUP('BASE DE RESPUESTAS'!AP34,Back!$M$16:$N$20,2,0)</f>
        <v>#N/A</v>
      </c>
      <c r="AR33" s="19" t="e">
        <f>+VLOOKUP('BASE DE RESPUESTAS'!AQ34,Back!$M$16:$N$20,2,0)</f>
        <v>#N/A</v>
      </c>
      <c r="AS33" s="19" t="e">
        <f>+VLOOKUP('BASE DE RESPUESTAS'!AR34,Back!$M$16:$N$20,2,0)</f>
        <v>#N/A</v>
      </c>
      <c r="AT33" s="19" t="e">
        <f>+VLOOKUP('BASE DE RESPUESTAS'!AS34,Back!$M$16:$N$20,2,0)</f>
        <v>#N/A</v>
      </c>
      <c r="AU33" s="19" t="e">
        <f>+VLOOKUP('BASE DE RESPUESTAS'!AT34,Back!$M$16:$N$20,2,0)</f>
        <v>#N/A</v>
      </c>
      <c r="AV33" s="19" t="e">
        <f>+VLOOKUP('BASE DE RESPUESTAS'!AU34,Back!$M$16:$N$20,2,0)</f>
        <v>#N/A</v>
      </c>
      <c r="AW33" s="19" t="e">
        <f>+VLOOKUP('BASE DE RESPUESTAS'!AV34,Back!$M$16:$N$20,2,0)</f>
        <v>#N/A</v>
      </c>
      <c r="AX33" s="19" t="e">
        <f>+VLOOKUP('BASE DE RESPUESTAS'!AW34,Back!$M$16:$N$20,2,0)</f>
        <v>#N/A</v>
      </c>
      <c r="AY33" s="19" t="e">
        <f>+VLOOKUP('BASE DE RESPUESTAS'!AX34,Back!$M$16:$N$20,2,0)</f>
        <v>#N/A</v>
      </c>
      <c r="AZ33" s="19" t="e">
        <f>+VLOOKUP('BASE DE RESPUESTAS'!AY34,Back!$M$16:$N$20,2,0)</f>
        <v>#N/A</v>
      </c>
      <c r="BA33" s="19" t="e">
        <f>+VLOOKUP('BASE DE RESPUESTAS'!AZ34,Back!$M$16:$N$20,2,0)</f>
        <v>#N/A</v>
      </c>
      <c r="BB33" s="19" t="e">
        <f>+VLOOKUP('BASE DE RESPUESTAS'!BA34,Back!$M$16:$N$20,2,0)</f>
        <v>#N/A</v>
      </c>
      <c r="BC33" s="19" t="e">
        <f>+VLOOKUP('BASE DE RESPUESTAS'!BB34,Back!$M$16:$N$20,2,0)</f>
        <v>#N/A</v>
      </c>
      <c r="BD33" s="19" t="e">
        <f>+VLOOKUP('BASE DE RESPUESTAS'!BC34,Back!$M$16:$N$20,2,0)</f>
        <v>#N/A</v>
      </c>
      <c r="BE33" s="19" t="e">
        <f>+VLOOKUP('BASE DE RESPUESTAS'!BD34,Back!$M$16:$N$20,2,0)</f>
        <v>#N/A</v>
      </c>
    </row>
    <row r="34" spans="1:57" ht="13.5" customHeight="1" x14ac:dyDescent="0.3">
      <c r="A34" s="2"/>
      <c r="B34" s="82"/>
      <c r="C34" s="82"/>
      <c r="D34" s="18" t="s">
        <v>245</v>
      </c>
      <c r="E34" s="19">
        <v>30</v>
      </c>
      <c r="F34" s="18" t="s">
        <v>246</v>
      </c>
      <c r="G34" s="20"/>
      <c r="H34" s="19">
        <f>+VLOOKUP('BASE DE RESPUESTAS'!G35,Back!$M$16:$N$20,2,0)</f>
        <v>2</v>
      </c>
      <c r="I34" s="19">
        <f>+VLOOKUP('BASE DE RESPUESTAS'!H35,Back!$M$16:$N$20,2,0)</f>
        <v>4</v>
      </c>
      <c r="J34" s="19">
        <f>+VLOOKUP('BASE DE RESPUESTAS'!I35,Back!$M$16:$N$20,2,0)</f>
        <v>2</v>
      </c>
      <c r="K34" s="19">
        <f>+VLOOKUP('BASE DE RESPUESTAS'!J35,Back!$M$16:$N$20,2,0)</f>
        <v>4</v>
      </c>
      <c r="L34" s="19">
        <f>+VLOOKUP('BASE DE RESPUESTAS'!K35,Back!$M$16:$N$20,2,0)</f>
        <v>2</v>
      </c>
      <c r="M34" s="19">
        <f>+VLOOKUP('BASE DE RESPUESTAS'!L35,Back!$M$16:$N$20,2,0)</f>
        <v>4</v>
      </c>
      <c r="N34" s="19">
        <f>+VLOOKUP('BASE DE RESPUESTAS'!M35,Back!$M$16:$N$20,2,0)</f>
        <v>2</v>
      </c>
      <c r="O34" s="19">
        <f>+VLOOKUP('BASE DE RESPUESTAS'!N35,Back!$M$16:$N$20,2,0)</f>
        <v>4</v>
      </c>
      <c r="P34" s="19">
        <f>+VLOOKUP('BASE DE RESPUESTAS'!O35,Back!$M$16:$N$20,2,0)</f>
        <v>2</v>
      </c>
      <c r="Q34" s="19">
        <f>+VLOOKUP('BASE DE RESPUESTAS'!P35,Back!$M$16:$N$20,2,0)</f>
        <v>4</v>
      </c>
      <c r="R34" s="19">
        <f>+VLOOKUP('BASE DE RESPUESTAS'!Q35,Back!$M$16:$N$20,2,0)</f>
        <v>2</v>
      </c>
      <c r="S34" s="19">
        <f>+VLOOKUP('BASE DE RESPUESTAS'!R35,Back!$M$16:$N$20,2,0)</f>
        <v>4</v>
      </c>
      <c r="T34" s="19">
        <f>+VLOOKUP('BASE DE RESPUESTAS'!S35,Back!$M$16:$N$20,2,0)</f>
        <v>2</v>
      </c>
      <c r="U34" s="19">
        <f>+VLOOKUP('BASE DE RESPUESTAS'!T35,Back!$M$16:$N$20,2,0)</f>
        <v>4</v>
      </c>
      <c r="V34" s="19">
        <f>+VLOOKUP('BASE DE RESPUESTAS'!U35,Back!$M$16:$N$20,2,0)</f>
        <v>2</v>
      </c>
      <c r="W34" s="19">
        <f>+VLOOKUP('BASE DE RESPUESTAS'!V35,Back!$M$16:$N$20,2,0)</f>
        <v>4</v>
      </c>
      <c r="X34" s="19">
        <f>+VLOOKUP('BASE DE RESPUESTAS'!W35,Back!$M$16:$N$20,2,0)</f>
        <v>2</v>
      </c>
      <c r="Y34" s="19">
        <f>+VLOOKUP('BASE DE RESPUESTAS'!X35,Back!$M$16:$N$20,2,0)</f>
        <v>4</v>
      </c>
      <c r="Z34" s="19">
        <f>+VLOOKUP('BASE DE RESPUESTAS'!Y35,Back!$M$16:$N$20,2,0)</f>
        <v>2</v>
      </c>
      <c r="AA34" s="19">
        <f>+VLOOKUP('BASE DE RESPUESTAS'!Z35,Back!$M$16:$N$20,2,0)</f>
        <v>4</v>
      </c>
      <c r="AB34" s="19">
        <f>+VLOOKUP('BASE DE RESPUESTAS'!AA35,Back!$M$16:$N$20,2,0)</f>
        <v>2</v>
      </c>
      <c r="AC34" s="19" t="e">
        <f>+VLOOKUP('BASE DE RESPUESTAS'!AB35,Back!$M$16:$N$20,2,0)</f>
        <v>#N/A</v>
      </c>
      <c r="AD34" s="19" t="e">
        <f>+VLOOKUP('BASE DE RESPUESTAS'!AC35,Back!$M$16:$N$20,2,0)</f>
        <v>#N/A</v>
      </c>
      <c r="AE34" s="19" t="e">
        <f>+VLOOKUP('BASE DE RESPUESTAS'!AD35,Back!$M$16:$N$20,2,0)</f>
        <v>#N/A</v>
      </c>
      <c r="AF34" s="19" t="e">
        <f>+VLOOKUP('BASE DE RESPUESTAS'!AE35,Back!$M$16:$N$20,2,0)</f>
        <v>#N/A</v>
      </c>
      <c r="AG34" s="19" t="e">
        <f>+VLOOKUP('BASE DE RESPUESTAS'!AF35,Back!$M$16:$N$20,2,0)</f>
        <v>#N/A</v>
      </c>
      <c r="AH34" s="19" t="e">
        <f>+VLOOKUP('BASE DE RESPUESTAS'!AG35,Back!$M$16:$N$20,2,0)</f>
        <v>#N/A</v>
      </c>
      <c r="AI34" s="19" t="e">
        <f>+VLOOKUP('BASE DE RESPUESTAS'!AH35,Back!$M$16:$N$20,2,0)</f>
        <v>#N/A</v>
      </c>
      <c r="AJ34" s="19" t="e">
        <f>+VLOOKUP('BASE DE RESPUESTAS'!AI35,Back!$M$16:$N$20,2,0)</f>
        <v>#N/A</v>
      </c>
      <c r="AK34" s="19" t="e">
        <f>+VLOOKUP('BASE DE RESPUESTAS'!AJ35,Back!$M$16:$N$20,2,0)</f>
        <v>#N/A</v>
      </c>
      <c r="AL34" s="19" t="e">
        <f>+VLOOKUP('BASE DE RESPUESTAS'!AK35,Back!$M$16:$N$20,2,0)</f>
        <v>#N/A</v>
      </c>
      <c r="AM34" s="19" t="e">
        <f>+VLOOKUP('BASE DE RESPUESTAS'!AL35,Back!$M$16:$N$20,2,0)</f>
        <v>#N/A</v>
      </c>
      <c r="AN34" s="19" t="e">
        <f>+VLOOKUP('BASE DE RESPUESTAS'!AM35,Back!$M$16:$N$20,2,0)</f>
        <v>#N/A</v>
      </c>
      <c r="AO34" s="19" t="e">
        <f>+VLOOKUP('BASE DE RESPUESTAS'!AN35,Back!$M$16:$N$20,2,0)</f>
        <v>#N/A</v>
      </c>
      <c r="AP34" s="19" t="e">
        <f>+VLOOKUP('BASE DE RESPUESTAS'!AO35,Back!$M$16:$N$20,2,0)</f>
        <v>#N/A</v>
      </c>
      <c r="AQ34" s="19" t="e">
        <f>+VLOOKUP('BASE DE RESPUESTAS'!AP35,Back!$M$16:$N$20,2,0)</f>
        <v>#N/A</v>
      </c>
      <c r="AR34" s="19" t="e">
        <f>+VLOOKUP('BASE DE RESPUESTAS'!AQ35,Back!$M$16:$N$20,2,0)</f>
        <v>#N/A</v>
      </c>
      <c r="AS34" s="19" t="e">
        <f>+VLOOKUP('BASE DE RESPUESTAS'!AR35,Back!$M$16:$N$20,2,0)</f>
        <v>#N/A</v>
      </c>
      <c r="AT34" s="19" t="e">
        <f>+VLOOKUP('BASE DE RESPUESTAS'!AS35,Back!$M$16:$N$20,2,0)</f>
        <v>#N/A</v>
      </c>
      <c r="AU34" s="19" t="e">
        <f>+VLOOKUP('BASE DE RESPUESTAS'!AT35,Back!$M$16:$N$20,2,0)</f>
        <v>#N/A</v>
      </c>
      <c r="AV34" s="19" t="e">
        <f>+VLOOKUP('BASE DE RESPUESTAS'!AU35,Back!$M$16:$N$20,2,0)</f>
        <v>#N/A</v>
      </c>
      <c r="AW34" s="19" t="e">
        <f>+VLOOKUP('BASE DE RESPUESTAS'!AV35,Back!$M$16:$N$20,2,0)</f>
        <v>#N/A</v>
      </c>
      <c r="AX34" s="19" t="e">
        <f>+VLOOKUP('BASE DE RESPUESTAS'!AW35,Back!$M$16:$N$20,2,0)</f>
        <v>#N/A</v>
      </c>
      <c r="AY34" s="19" t="e">
        <f>+VLOOKUP('BASE DE RESPUESTAS'!AX35,Back!$M$16:$N$20,2,0)</f>
        <v>#N/A</v>
      </c>
      <c r="AZ34" s="19" t="e">
        <f>+VLOOKUP('BASE DE RESPUESTAS'!AY35,Back!$M$16:$N$20,2,0)</f>
        <v>#N/A</v>
      </c>
      <c r="BA34" s="19" t="e">
        <f>+VLOOKUP('BASE DE RESPUESTAS'!AZ35,Back!$M$16:$N$20,2,0)</f>
        <v>#N/A</v>
      </c>
      <c r="BB34" s="19" t="e">
        <f>+VLOOKUP('BASE DE RESPUESTAS'!BA35,Back!$M$16:$N$20,2,0)</f>
        <v>#N/A</v>
      </c>
      <c r="BC34" s="19" t="e">
        <f>+VLOOKUP('BASE DE RESPUESTAS'!BB35,Back!$M$16:$N$20,2,0)</f>
        <v>#N/A</v>
      </c>
      <c r="BD34" s="19" t="e">
        <f>+VLOOKUP('BASE DE RESPUESTAS'!BC35,Back!$M$16:$N$20,2,0)</f>
        <v>#N/A</v>
      </c>
      <c r="BE34" s="19" t="e">
        <f>+VLOOKUP('BASE DE RESPUESTAS'!BD35,Back!$M$16:$N$20,2,0)</f>
        <v>#N/A</v>
      </c>
    </row>
    <row r="35" spans="1:57" ht="13.5" customHeight="1" x14ac:dyDescent="0.3">
      <c r="A35" s="2"/>
      <c r="B35" s="85" t="s">
        <v>176</v>
      </c>
      <c r="C35" s="84" t="s">
        <v>247</v>
      </c>
      <c r="D35" s="18" t="s">
        <v>248</v>
      </c>
      <c r="E35" s="19">
        <v>31</v>
      </c>
      <c r="F35" s="18" t="s">
        <v>249</v>
      </c>
      <c r="G35" s="20"/>
      <c r="H35" s="19">
        <f>+VLOOKUP('BASE DE RESPUESTAS'!G36,Back!$M$16:$N$20,2,0)</f>
        <v>3</v>
      </c>
      <c r="I35" s="19">
        <f>+VLOOKUP('BASE DE RESPUESTAS'!H36,Back!$M$16:$N$20,2,0)</f>
        <v>2</v>
      </c>
      <c r="J35" s="19">
        <f>+VLOOKUP('BASE DE RESPUESTAS'!I36,Back!$M$16:$N$20,2,0)</f>
        <v>3</v>
      </c>
      <c r="K35" s="19">
        <f>+VLOOKUP('BASE DE RESPUESTAS'!J36,Back!$M$16:$N$20,2,0)</f>
        <v>2</v>
      </c>
      <c r="L35" s="19">
        <f>+VLOOKUP('BASE DE RESPUESTAS'!K36,Back!$M$16:$N$20,2,0)</f>
        <v>3</v>
      </c>
      <c r="M35" s="19">
        <f>+VLOOKUP('BASE DE RESPUESTAS'!L36,Back!$M$16:$N$20,2,0)</f>
        <v>2</v>
      </c>
      <c r="N35" s="19">
        <f>+VLOOKUP('BASE DE RESPUESTAS'!M36,Back!$M$16:$N$20,2,0)</f>
        <v>3</v>
      </c>
      <c r="O35" s="19">
        <f>+VLOOKUP('BASE DE RESPUESTAS'!N36,Back!$M$16:$N$20,2,0)</f>
        <v>2</v>
      </c>
      <c r="P35" s="19">
        <f>+VLOOKUP('BASE DE RESPUESTAS'!O36,Back!$M$16:$N$20,2,0)</f>
        <v>3</v>
      </c>
      <c r="Q35" s="19">
        <f>+VLOOKUP('BASE DE RESPUESTAS'!P36,Back!$M$16:$N$20,2,0)</f>
        <v>2</v>
      </c>
      <c r="R35" s="19">
        <f>+VLOOKUP('BASE DE RESPUESTAS'!Q36,Back!$M$16:$N$20,2,0)</f>
        <v>3</v>
      </c>
      <c r="S35" s="19">
        <f>+VLOOKUP('BASE DE RESPUESTAS'!R36,Back!$M$16:$N$20,2,0)</f>
        <v>2</v>
      </c>
      <c r="T35" s="19">
        <f>+VLOOKUP('BASE DE RESPUESTAS'!S36,Back!$M$16:$N$20,2,0)</f>
        <v>3</v>
      </c>
      <c r="U35" s="19">
        <f>+VLOOKUP('BASE DE RESPUESTAS'!T36,Back!$M$16:$N$20,2,0)</f>
        <v>2</v>
      </c>
      <c r="V35" s="19">
        <f>+VLOOKUP('BASE DE RESPUESTAS'!U36,Back!$M$16:$N$20,2,0)</f>
        <v>3</v>
      </c>
      <c r="W35" s="19">
        <f>+VLOOKUP('BASE DE RESPUESTAS'!V36,Back!$M$16:$N$20,2,0)</f>
        <v>2</v>
      </c>
      <c r="X35" s="19">
        <f>+VLOOKUP('BASE DE RESPUESTAS'!W36,Back!$M$16:$N$20,2,0)</f>
        <v>3</v>
      </c>
      <c r="Y35" s="19">
        <f>+VLOOKUP('BASE DE RESPUESTAS'!X36,Back!$M$16:$N$20,2,0)</f>
        <v>2</v>
      </c>
      <c r="Z35" s="19">
        <f>+VLOOKUP('BASE DE RESPUESTAS'!Y36,Back!$M$16:$N$20,2,0)</f>
        <v>3</v>
      </c>
      <c r="AA35" s="19">
        <f>+VLOOKUP('BASE DE RESPUESTAS'!Z36,Back!$M$16:$N$20,2,0)</f>
        <v>2</v>
      </c>
      <c r="AB35" s="19">
        <f>+VLOOKUP('BASE DE RESPUESTAS'!AA36,Back!$M$16:$N$20,2,0)</f>
        <v>3</v>
      </c>
      <c r="AC35" s="19" t="e">
        <f>+VLOOKUP('BASE DE RESPUESTAS'!AB36,Back!$M$16:$N$20,2,0)</f>
        <v>#N/A</v>
      </c>
      <c r="AD35" s="19" t="e">
        <f>+VLOOKUP('BASE DE RESPUESTAS'!AC36,Back!$M$16:$N$20,2,0)</f>
        <v>#N/A</v>
      </c>
      <c r="AE35" s="19" t="e">
        <f>+VLOOKUP('BASE DE RESPUESTAS'!AD36,Back!$M$16:$N$20,2,0)</f>
        <v>#N/A</v>
      </c>
      <c r="AF35" s="19" t="e">
        <f>+VLOOKUP('BASE DE RESPUESTAS'!AE36,Back!$M$16:$N$20,2,0)</f>
        <v>#N/A</v>
      </c>
      <c r="AG35" s="19" t="e">
        <f>+VLOOKUP('BASE DE RESPUESTAS'!AF36,Back!$M$16:$N$20,2,0)</f>
        <v>#N/A</v>
      </c>
      <c r="AH35" s="19" t="e">
        <f>+VLOOKUP('BASE DE RESPUESTAS'!AG36,Back!$M$16:$N$20,2,0)</f>
        <v>#N/A</v>
      </c>
      <c r="AI35" s="19" t="e">
        <f>+VLOOKUP('BASE DE RESPUESTAS'!AH36,Back!$M$16:$N$20,2,0)</f>
        <v>#N/A</v>
      </c>
      <c r="AJ35" s="19" t="e">
        <f>+VLOOKUP('BASE DE RESPUESTAS'!AI36,Back!$M$16:$N$20,2,0)</f>
        <v>#N/A</v>
      </c>
      <c r="AK35" s="19" t="e">
        <f>+VLOOKUP('BASE DE RESPUESTAS'!AJ36,Back!$M$16:$N$20,2,0)</f>
        <v>#N/A</v>
      </c>
      <c r="AL35" s="19" t="e">
        <f>+VLOOKUP('BASE DE RESPUESTAS'!AK36,Back!$M$16:$N$20,2,0)</f>
        <v>#N/A</v>
      </c>
      <c r="AM35" s="19" t="e">
        <f>+VLOOKUP('BASE DE RESPUESTAS'!AL36,Back!$M$16:$N$20,2,0)</f>
        <v>#N/A</v>
      </c>
      <c r="AN35" s="19" t="e">
        <f>+VLOOKUP('BASE DE RESPUESTAS'!AM36,Back!$M$16:$N$20,2,0)</f>
        <v>#N/A</v>
      </c>
      <c r="AO35" s="19" t="e">
        <f>+VLOOKUP('BASE DE RESPUESTAS'!AN36,Back!$M$16:$N$20,2,0)</f>
        <v>#N/A</v>
      </c>
      <c r="AP35" s="19" t="e">
        <f>+VLOOKUP('BASE DE RESPUESTAS'!AO36,Back!$M$16:$N$20,2,0)</f>
        <v>#N/A</v>
      </c>
      <c r="AQ35" s="19" t="e">
        <f>+VLOOKUP('BASE DE RESPUESTAS'!AP36,Back!$M$16:$N$20,2,0)</f>
        <v>#N/A</v>
      </c>
      <c r="AR35" s="19" t="e">
        <f>+VLOOKUP('BASE DE RESPUESTAS'!AQ36,Back!$M$16:$N$20,2,0)</f>
        <v>#N/A</v>
      </c>
      <c r="AS35" s="19" t="e">
        <f>+VLOOKUP('BASE DE RESPUESTAS'!AR36,Back!$M$16:$N$20,2,0)</f>
        <v>#N/A</v>
      </c>
      <c r="AT35" s="19" t="e">
        <f>+VLOOKUP('BASE DE RESPUESTAS'!AS36,Back!$M$16:$N$20,2,0)</f>
        <v>#N/A</v>
      </c>
      <c r="AU35" s="19" t="e">
        <f>+VLOOKUP('BASE DE RESPUESTAS'!AT36,Back!$M$16:$N$20,2,0)</f>
        <v>#N/A</v>
      </c>
      <c r="AV35" s="19" t="e">
        <f>+VLOOKUP('BASE DE RESPUESTAS'!AU36,Back!$M$16:$N$20,2,0)</f>
        <v>#N/A</v>
      </c>
      <c r="AW35" s="19" t="e">
        <f>+VLOOKUP('BASE DE RESPUESTAS'!AV36,Back!$M$16:$N$20,2,0)</f>
        <v>#N/A</v>
      </c>
      <c r="AX35" s="19" t="e">
        <f>+VLOOKUP('BASE DE RESPUESTAS'!AW36,Back!$M$16:$N$20,2,0)</f>
        <v>#N/A</v>
      </c>
      <c r="AY35" s="19" t="e">
        <f>+VLOOKUP('BASE DE RESPUESTAS'!AX36,Back!$M$16:$N$20,2,0)</f>
        <v>#N/A</v>
      </c>
      <c r="AZ35" s="19" t="e">
        <f>+VLOOKUP('BASE DE RESPUESTAS'!AY36,Back!$M$16:$N$20,2,0)</f>
        <v>#N/A</v>
      </c>
      <c r="BA35" s="19" t="e">
        <f>+VLOOKUP('BASE DE RESPUESTAS'!AZ36,Back!$M$16:$N$20,2,0)</f>
        <v>#N/A</v>
      </c>
      <c r="BB35" s="19" t="e">
        <f>+VLOOKUP('BASE DE RESPUESTAS'!BA36,Back!$M$16:$N$20,2,0)</f>
        <v>#N/A</v>
      </c>
      <c r="BC35" s="19" t="e">
        <f>+VLOOKUP('BASE DE RESPUESTAS'!BB36,Back!$M$16:$N$20,2,0)</f>
        <v>#N/A</v>
      </c>
      <c r="BD35" s="19" t="e">
        <f>+VLOOKUP('BASE DE RESPUESTAS'!BC36,Back!$M$16:$N$20,2,0)</f>
        <v>#N/A</v>
      </c>
      <c r="BE35" s="19" t="e">
        <f>+VLOOKUP('BASE DE RESPUESTAS'!BD36,Back!$M$16:$N$20,2,0)</f>
        <v>#N/A</v>
      </c>
    </row>
    <row r="36" spans="1:57" ht="13.5" customHeight="1" x14ac:dyDescent="0.3">
      <c r="A36" s="2"/>
      <c r="B36" s="82"/>
      <c r="C36" s="82"/>
      <c r="D36" s="18" t="s">
        <v>250</v>
      </c>
      <c r="E36" s="19">
        <v>32</v>
      </c>
      <c r="F36" s="18" t="s">
        <v>251</v>
      </c>
      <c r="G36" s="20"/>
      <c r="H36" s="19">
        <f>+VLOOKUP('BASE DE RESPUESTAS'!G37,Back!$M$16:$N$20,2,0)</f>
        <v>4</v>
      </c>
      <c r="I36" s="19">
        <f>+VLOOKUP('BASE DE RESPUESTAS'!H37,Back!$M$16:$N$20,2,0)</f>
        <v>3</v>
      </c>
      <c r="J36" s="19">
        <f>+VLOOKUP('BASE DE RESPUESTAS'!I37,Back!$M$16:$N$20,2,0)</f>
        <v>4</v>
      </c>
      <c r="K36" s="19">
        <f>+VLOOKUP('BASE DE RESPUESTAS'!J37,Back!$M$16:$N$20,2,0)</f>
        <v>3</v>
      </c>
      <c r="L36" s="19">
        <f>+VLOOKUP('BASE DE RESPUESTAS'!K37,Back!$M$16:$N$20,2,0)</f>
        <v>4</v>
      </c>
      <c r="M36" s="19">
        <f>+VLOOKUP('BASE DE RESPUESTAS'!L37,Back!$M$16:$N$20,2,0)</f>
        <v>3</v>
      </c>
      <c r="N36" s="19">
        <f>+VLOOKUP('BASE DE RESPUESTAS'!M37,Back!$M$16:$N$20,2,0)</f>
        <v>4</v>
      </c>
      <c r="O36" s="19">
        <f>+VLOOKUP('BASE DE RESPUESTAS'!N37,Back!$M$16:$N$20,2,0)</f>
        <v>3</v>
      </c>
      <c r="P36" s="19">
        <f>+VLOOKUP('BASE DE RESPUESTAS'!O37,Back!$M$16:$N$20,2,0)</f>
        <v>4</v>
      </c>
      <c r="Q36" s="19">
        <f>+VLOOKUP('BASE DE RESPUESTAS'!P37,Back!$M$16:$N$20,2,0)</f>
        <v>3</v>
      </c>
      <c r="R36" s="19">
        <f>+VLOOKUP('BASE DE RESPUESTAS'!Q37,Back!$M$16:$N$20,2,0)</f>
        <v>4</v>
      </c>
      <c r="S36" s="19">
        <f>+VLOOKUP('BASE DE RESPUESTAS'!R37,Back!$M$16:$N$20,2,0)</f>
        <v>3</v>
      </c>
      <c r="T36" s="19">
        <f>+VLOOKUP('BASE DE RESPUESTAS'!S37,Back!$M$16:$N$20,2,0)</f>
        <v>4</v>
      </c>
      <c r="U36" s="19">
        <f>+VLOOKUP('BASE DE RESPUESTAS'!T37,Back!$M$16:$N$20,2,0)</f>
        <v>3</v>
      </c>
      <c r="V36" s="19">
        <f>+VLOOKUP('BASE DE RESPUESTAS'!U37,Back!$M$16:$N$20,2,0)</f>
        <v>4</v>
      </c>
      <c r="W36" s="19">
        <f>+VLOOKUP('BASE DE RESPUESTAS'!V37,Back!$M$16:$N$20,2,0)</f>
        <v>3</v>
      </c>
      <c r="X36" s="19">
        <f>+VLOOKUP('BASE DE RESPUESTAS'!W37,Back!$M$16:$N$20,2,0)</f>
        <v>4</v>
      </c>
      <c r="Y36" s="19">
        <f>+VLOOKUP('BASE DE RESPUESTAS'!X37,Back!$M$16:$N$20,2,0)</f>
        <v>3</v>
      </c>
      <c r="Z36" s="19">
        <f>+VLOOKUP('BASE DE RESPUESTAS'!Y37,Back!$M$16:$N$20,2,0)</f>
        <v>4</v>
      </c>
      <c r="AA36" s="19">
        <f>+VLOOKUP('BASE DE RESPUESTAS'!Z37,Back!$M$16:$N$20,2,0)</f>
        <v>3</v>
      </c>
      <c r="AB36" s="19">
        <f>+VLOOKUP('BASE DE RESPUESTAS'!AA37,Back!$M$16:$N$20,2,0)</f>
        <v>4</v>
      </c>
      <c r="AC36" s="19" t="e">
        <f>+VLOOKUP('BASE DE RESPUESTAS'!AB37,Back!$M$16:$N$20,2,0)</f>
        <v>#N/A</v>
      </c>
      <c r="AD36" s="19" t="e">
        <f>+VLOOKUP('BASE DE RESPUESTAS'!AC37,Back!$M$16:$N$20,2,0)</f>
        <v>#N/A</v>
      </c>
      <c r="AE36" s="19" t="e">
        <f>+VLOOKUP('BASE DE RESPUESTAS'!AD37,Back!$M$16:$N$20,2,0)</f>
        <v>#N/A</v>
      </c>
      <c r="AF36" s="19" t="e">
        <f>+VLOOKUP('BASE DE RESPUESTAS'!AE37,Back!$M$16:$N$20,2,0)</f>
        <v>#N/A</v>
      </c>
      <c r="AG36" s="19" t="e">
        <f>+VLOOKUP('BASE DE RESPUESTAS'!AF37,Back!$M$16:$N$20,2,0)</f>
        <v>#N/A</v>
      </c>
      <c r="AH36" s="19" t="e">
        <f>+VLOOKUP('BASE DE RESPUESTAS'!AG37,Back!$M$16:$N$20,2,0)</f>
        <v>#N/A</v>
      </c>
      <c r="AI36" s="19" t="e">
        <f>+VLOOKUP('BASE DE RESPUESTAS'!AH37,Back!$M$16:$N$20,2,0)</f>
        <v>#N/A</v>
      </c>
      <c r="AJ36" s="19" t="e">
        <f>+VLOOKUP('BASE DE RESPUESTAS'!AI37,Back!$M$16:$N$20,2,0)</f>
        <v>#N/A</v>
      </c>
      <c r="AK36" s="19" t="e">
        <f>+VLOOKUP('BASE DE RESPUESTAS'!AJ37,Back!$M$16:$N$20,2,0)</f>
        <v>#N/A</v>
      </c>
      <c r="AL36" s="19" t="e">
        <f>+VLOOKUP('BASE DE RESPUESTAS'!AK37,Back!$M$16:$N$20,2,0)</f>
        <v>#N/A</v>
      </c>
      <c r="AM36" s="19" t="e">
        <f>+VLOOKUP('BASE DE RESPUESTAS'!AL37,Back!$M$16:$N$20,2,0)</f>
        <v>#N/A</v>
      </c>
      <c r="AN36" s="19" t="e">
        <f>+VLOOKUP('BASE DE RESPUESTAS'!AM37,Back!$M$16:$N$20,2,0)</f>
        <v>#N/A</v>
      </c>
      <c r="AO36" s="19" t="e">
        <f>+VLOOKUP('BASE DE RESPUESTAS'!AN37,Back!$M$16:$N$20,2,0)</f>
        <v>#N/A</v>
      </c>
      <c r="AP36" s="19" t="e">
        <f>+VLOOKUP('BASE DE RESPUESTAS'!AO37,Back!$M$16:$N$20,2,0)</f>
        <v>#N/A</v>
      </c>
      <c r="AQ36" s="19" t="e">
        <f>+VLOOKUP('BASE DE RESPUESTAS'!AP37,Back!$M$16:$N$20,2,0)</f>
        <v>#N/A</v>
      </c>
      <c r="AR36" s="19" t="e">
        <f>+VLOOKUP('BASE DE RESPUESTAS'!AQ37,Back!$M$16:$N$20,2,0)</f>
        <v>#N/A</v>
      </c>
      <c r="AS36" s="19" t="e">
        <f>+VLOOKUP('BASE DE RESPUESTAS'!AR37,Back!$M$16:$N$20,2,0)</f>
        <v>#N/A</v>
      </c>
      <c r="AT36" s="19" t="e">
        <f>+VLOOKUP('BASE DE RESPUESTAS'!AS37,Back!$M$16:$N$20,2,0)</f>
        <v>#N/A</v>
      </c>
      <c r="AU36" s="19" t="e">
        <f>+VLOOKUP('BASE DE RESPUESTAS'!AT37,Back!$M$16:$N$20,2,0)</f>
        <v>#N/A</v>
      </c>
      <c r="AV36" s="19" t="e">
        <f>+VLOOKUP('BASE DE RESPUESTAS'!AU37,Back!$M$16:$N$20,2,0)</f>
        <v>#N/A</v>
      </c>
      <c r="AW36" s="19" t="e">
        <f>+VLOOKUP('BASE DE RESPUESTAS'!AV37,Back!$M$16:$N$20,2,0)</f>
        <v>#N/A</v>
      </c>
      <c r="AX36" s="19" t="e">
        <f>+VLOOKUP('BASE DE RESPUESTAS'!AW37,Back!$M$16:$N$20,2,0)</f>
        <v>#N/A</v>
      </c>
      <c r="AY36" s="19" t="e">
        <f>+VLOOKUP('BASE DE RESPUESTAS'!AX37,Back!$M$16:$N$20,2,0)</f>
        <v>#N/A</v>
      </c>
      <c r="AZ36" s="19" t="e">
        <f>+VLOOKUP('BASE DE RESPUESTAS'!AY37,Back!$M$16:$N$20,2,0)</f>
        <v>#N/A</v>
      </c>
      <c r="BA36" s="19" t="e">
        <f>+VLOOKUP('BASE DE RESPUESTAS'!AZ37,Back!$M$16:$N$20,2,0)</f>
        <v>#N/A</v>
      </c>
      <c r="BB36" s="19" t="e">
        <f>+VLOOKUP('BASE DE RESPUESTAS'!BA37,Back!$M$16:$N$20,2,0)</f>
        <v>#N/A</v>
      </c>
      <c r="BC36" s="19" t="e">
        <f>+VLOOKUP('BASE DE RESPUESTAS'!BB37,Back!$M$16:$N$20,2,0)</f>
        <v>#N/A</v>
      </c>
      <c r="BD36" s="19" t="e">
        <f>+VLOOKUP('BASE DE RESPUESTAS'!BC37,Back!$M$16:$N$20,2,0)</f>
        <v>#N/A</v>
      </c>
      <c r="BE36" s="19" t="e">
        <f>+VLOOKUP('BASE DE RESPUESTAS'!BD37,Back!$M$16:$N$20,2,0)</f>
        <v>#N/A</v>
      </c>
    </row>
    <row r="37" spans="1:57" ht="13.5" customHeight="1" x14ac:dyDescent="0.3">
      <c r="A37" s="2"/>
      <c r="B37" s="85" t="s">
        <v>176</v>
      </c>
      <c r="C37" s="84" t="s">
        <v>252</v>
      </c>
      <c r="D37" s="18" t="s">
        <v>253</v>
      </c>
      <c r="E37" s="19">
        <v>33</v>
      </c>
      <c r="F37" s="18" t="s">
        <v>254</v>
      </c>
      <c r="G37" s="20"/>
      <c r="H37" s="19">
        <f>+VLOOKUP('BASE DE RESPUESTAS'!G38,Back!$M$16:$N$20,2,0)</f>
        <v>4</v>
      </c>
      <c r="I37" s="19">
        <f>+VLOOKUP('BASE DE RESPUESTAS'!H38,Back!$M$16:$N$20,2,0)</f>
        <v>4</v>
      </c>
      <c r="J37" s="19">
        <f>+VLOOKUP('BASE DE RESPUESTAS'!I38,Back!$M$16:$N$20,2,0)</f>
        <v>4</v>
      </c>
      <c r="K37" s="19">
        <f>+VLOOKUP('BASE DE RESPUESTAS'!J38,Back!$M$16:$N$20,2,0)</f>
        <v>4</v>
      </c>
      <c r="L37" s="19">
        <f>+VLOOKUP('BASE DE RESPUESTAS'!K38,Back!$M$16:$N$20,2,0)</f>
        <v>4</v>
      </c>
      <c r="M37" s="19">
        <f>+VLOOKUP('BASE DE RESPUESTAS'!L38,Back!$M$16:$N$20,2,0)</f>
        <v>4</v>
      </c>
      <c r="N37" s="19">
        <f>+VLOOKUP('BASE DE RESPUESTAS'!M38,Back!$M$16:$N$20,2,0)</f>
        <v>4</v>
      </c>
      <c r="O37" s="19">
        <f>+VLOOKUP('BASE DE RESPUESTAS'!N38,Back!$M$16:$N$20,2,0)</f>
        <v>4</v>
      </c>
      <c r="P37" s="19">
        <f>+VLOOKUP('BASE DE RESPUESTAS'!O38,Back!$M$16:$N$20,2,0)</f>
        <v>4</v>
      </c>
      <c r="Q37" s="19">
        <f>+VLOOKUP('BASE DE RESPUESTAS'!P38,Back!$M$16:$N$20,2,0)</f>
        <v>4</v>
      </c>
      <c r="R37" s="19">
        <f>+VLOOKUP('BASE DE RESPUESTAS'!Q38,Back!$M$16:$N$20,2,0)</f>
        <v>4</v>
      </c>
      <c r="S37" s="19">
        <f>+VLOOKUP('BASE DE RESPUESTAS'!R38,Back!$M$16:$N$20,2,0)</f>
        <v>4</v>
      </c>
      <c r="T37" s="19">
        <f>+VLOOKUP('BASE DE RESPUESTAS'!S38,Back!$M$16:$N$20,2,0)</f>
        <v>4</v>
      </c>
      <c r="U37" s="19">
        <f>+VLOOKUP('BASE DE RESPUESTAS'!T38,Back!$M$16:$N$20,2,0)</f>
        <v>4</v>
      </c>
      <c r="V37" s="19">
        <f>+VLOOKUP('BASE DE RESPUESTAS'!U38,Back!$M$16:$N$20,2,0)</f>
        <v>4</v>
      </c>
      <c r="W37" s="19">
        <f>+VLOOKUP('BASE DE RESPUESTAS'!V38,Back!$M$16:$N$20,2,0)</f>
        <v>4</v>
      </c>
      <c r="X37" s="19">
        <f>+VLOOKUP('BASE DE RESPUESTAS'!W38,Back!$M$16:$N$20,2,0)</f>
        <v>4</v>
      </c>
      <c r="Y37" s="19">
        <f>+VLOOKUP('BASE DE RESPUESTAS'!X38,Back!$M$16:$N$20,2,0)</f>
        <v>4</v>
      </c>
      <c r="Z37" s="19">
        <f>+VLOOKUP('BASE DE RESPUESTAS'!Y38,Back!$M$16:$N$20,2,0)</f>
        <v>4</v>
      </c>
      <c r="AA37" s="19">
        <f>+VLOOKUP('BASE DE RESPUESTAS'!Z38,Back!$M$16:$N$20,2,0)</f>
        <v>4</v>
      </c>
      <c r="AB37" s="19">
        <f>+VLOOKUP('BASE DE RESPUESTAS'!AA38,Back!$M$16:$N$20,2,0)</f>
        <v>4</v>
      </c>
      <c r="AC37" s="19" t="e">
        <f>+VLOOKUP('BASE DE RESPUESTAS'!AB38,Back!$M$16:$N$20,2,0)</f>
        <v>#N/A</v>
      </c>
      <c r="AD37" s="19" t="e">
        <f>+VLOOKUP('BASE DE RESPUESTAS'!AC38,Back!$M$16:$N$20,2,0)</f>
        <v>#N/A</v>
      </c>
      <c r="AE37" s="19" t="e">
        <f>+VLOOKUP('BASE DE RESPUESTAS'!AD38,Back!$M$16:$N$20,2,0)</f>
        <v>#N/A</v>
      </c>
      <c r="AF37" s="19" t="e">
        <f>+VLOOKUP('BASE DE RESPUESTAS'!AE38,Back!$M$16:$N$20,2,0)</f>
        <v>#N/A</v>
      </c>
      <c r="AG37" s="19" t="e">
        <f>+VLOOKUP('BASE DE RESPUESTAS'!AF38,Back!$M$16:$N$20,2,0)</f>
        <v>#N/A</v>
      </c>
      <c r="AH37" s="19" t="e">
        <f>+VLOOKUP('BASE DE RESPUESTAS'!AG38,Back!$M$16:$N$20,2,0)</f>
        <v>#N/A</v>
      </c>
      <c r="AI37" s="19" t="e">
        <f>+VLOOKUP('BASE DE RESPUESTAS'!AH38,Back!$M$16:$N$20,2,0)</f>
        <v>#N/A</v>
      </c>
      <c r="AJ37" s="19" t="e">
        <f>+VLOOKUP('BASE DE RESPUESTAS'!AI38,Back!$M$16:$N$20,2,0)</f>
        <v>#N/A</v>
      </c>
      <c r="AK37" s="19" t="e">
        <f>+VLOOKUP('BASE DE RESPUESTAS'!AJ38,Back!$M$16:$N$20,2,0)</f>
        <v>#N/A</v>
      </c>
      <c r="AL37" s="19" t="e">
        <f>+VLOOKUP('BASE DE RESPUESTAS'!AK38,Back!$M$16:$N$20,2,0)</f>
        <v>#N/A</v>
      </c>
      <c r="AM37" s="19" t="e">
        <f>+VLOOKUP('BASE DE RESPUESTAS'!AL38,Back!$M$16:$N$20,2,0)</f>
        <v>#N/A</v>
      </c>
      <c r="AN37" s="19" t="e">
        <f>+VLOOKUP('BASE DE RESPUESTAS'!AM38,Back!$M$16:$N$20,2,0)</f>
        <v>#N/A</v>
      </c>
      <c r="AO37" s="19" t="e">
        <f>+VLOOKUP('BASE DE RESPUESTAS'!AN38,Back!$M$16:$N$20,2,0)</f>
        <v>#N/A</v>
      </c>
      <c r="AP37" s="19" t="e">
        <f>+VLOOKUP('BASE DE RESPUESTAS'!AO38,Back!$M$16:$N$20,2,0)</f>
        <v>#N/A</v>
      </c>
      <c r="AQ37" s="19" t="e">
        <f>+VLOOKUP('BASE DE RESPUESTAS'!AP38,Back!$M$16:$N$20,2,0)</f>
        <v>#N/A</v>
      </c>
      <c r="AR37" s="19" t="e">
        <f>+VLOOKUP('BASE DE RESPUESTAS'!AQ38,Back!$M$16:$N$20,2,0)</f>
        <v>#N/A</v>
      </c>
      <c r="AS37" s="19" t="e">
        <f>+VLOOKUP('BASE DE RESPUESTAS'!AR38,Back!$M$16:$N$20,2,0)</f>
        <v>#N/A</v>
      </c>
      <c r="AT37" s="19" t="e">
        <f>+VLOOKUP('BASE DE RESPUESTAS'!AS38,Back!$M$16:$N$20,2,0)</f>
        <v>#N/A</v>
      </c>
      <c r="AU37" s="19" t="e">
        <f>+VLOOKUP('BASE DE RESPUESTAS'!AT38,Back!$M$16:$N$20,2,0)</f>
        <v>#N/A</v>
      </c>
      <c r="AV37" s="19" t="e">
        <f>+VLOOKUP('BASE DE RESPUESTAS'!AU38,Back!$M$16:$N$20,2,0)</f>
        <v>#N/A</v>
      </c>
      <c r="AW37" s="19" t="e">
        <f>+VLOOKUP('BASE DE RESPUESTAS'!AV38,Back!$M$16:$N$20,2,0)</f>
        <v>#N/A</v>
      </c>
      <c r="AX37" s="19" t="e">
        <f>+VLOOKUP('BASE DE RESPUESTAS'!AW38,Back!$M$16:$N$20,2,0)</f>
        <v>#N/A</v>
      </c>
      <c r="AY37" s="19" t="e">
        <f>+VLOOKUP('BASE DE RESPUESTAS'!AX38,Back!$M$16:$N$20,2,0)</f>
        <v>#N/A</v>
      </c>
      <c r="AZ37" s="19" t="e">
        <f>+VLOOKUP('BASE DE RESPUESTAS'!AY38,Back!$M$16:$N$20,2,0)</f>
        <v>#N/A</v>
      </c>
      <c r="BA37" s="19" t="e">
        <f>+VLOOKUP('BASE DE RESPUESTAS'!AZ38,Back!$M$16:$N$20,2,0)</f>
        <v>#N/A</v>
      </c>
      <c r="BB37" s="19" t="e">
        <f>+VLOOKUP('BASE DE RESPUESTAS'!BA38,Back!$M$16:$N$20,2,0)</f>
        <v>#N/A</v>
      </c>
      <c r="BC37" s="19" t="e">
        <f>+VLOOKUP('BASE DE RESPUESTAS'!BB38,Back!$M$16:$N$20,2,0)</f>
        <v>#N/A</v>
      </c>
      <c r="BD37" s="19" t="e">
        <f>+VLOOKUP('BASE DE RESPUESTAS'!BC38,Back!$M$16:$N$20,2,0)</f>
        <v>#N/A</v>
      </c>
      <c r="BE37" s="19" t="e">
        <f>+VLOOKUP('BASE DE RESPUESTAS'!BD38,Back!$M$16:$N$20,2,0)</f>
        <v>#N/A</v>
      </c>
    </row>
    <row r="38" spans="1:57" ht="13.5" customHeight="1" x14ac:dyDescent="0.3">
      <c r="A38" s="2"/>
      <c r="B38" s="82"/>
      <c r="C38" s="82"/>
      <c r="D38" s="18" t="s">
        <v>255</v>
      </c>
      <c r="E38" s="19">
        <v>34</v>
      </c>
      <c r="F38" s="18" t="s">
        <v>256</v>
      </c>
      <c r="G38" s="20"/>
      <c r="H38" s="19">
        <f>+VLOOKUP('BASE DE RESPUESTAS'!G39,Back!$M$16:$N$20,2,0)</f>
        <v>2</v>
      </c>
      <c r="I38" s="19">
        <f>+VLOOKUP('BASE DE RESPUESTAS'!H39,Back!$M$16:$N$20,2,0)</f>
        <v>4</v>
      </c>
      <c r="J38" s="19">
        <f>+VLOOKUP('BASE DE RESPUESTAS'!I39,Back!$M$16:$N$20,2,0)</f>
        <v>2</v>
      </c>
      <c r="K38" s="19">
        <f>+VLOOKUP('BASE DE RESPUESTAS'!J39,Back!$M$16:$N$20,2,0)</f>
        <v>4</v>
      </c>
      <c r="L38" s="19">
        <f>+VLOOKUP('BASE DE RESPUESTAS'!K39,Back!$M$16:$N$20,2,0)</f>
        <v>2</v>
      </c>
      <c r="M38" s="19">
        <f>+VLOOKUP('BASE DE RESPUESTAS'!L39,Back!$M$16:$N$20,2,0)</f>
        <v>4</v>
      </c>
      <c r="N38" s="19">
        <f>+VLOOKUP('BASE DE RESPUESTAS'!M39,Back!$M$16:$N$20,2,0)</f>
        <v>2</v>
      </c>
      <c r="O38" s="19">
        <f>+VLOOKUP('BASE DE RESPUESTAS'!N39,Back!$M$16:$N$20,2,0)</f>
        <v>4</v>
      </c>
      <c r="P38" s="19">
        <f>+VLOOKUP('BASE DE RESPUESTAS'!O39,Back!$M$16:$N$20,2,0)</f>
        <v>2</v>
      </c>
      <c r="Q38" s="19">
        <f>+VLOOKUP('BASE DE RESPUESTAS'!P39,Back!$M$16:$N$20,2,0)</f>
        <v>4</v>
      </c>
      <c r="R38" s="19">
        <f>+VLOOKUP('BASE DE RESPUESTAS'!Q39,Back!$M$16:$N$20,2,0)</f>
        <v>2</v>
      </c>
      <c r="S38" s="19">
        <f>+VLOOKUP('BASE DE RESPUESTAS'!R39,Back!$M$16:$N$20,2,0)</f>
        <v>4</v>
      </c>
      <c r="T38" s="19">
        <f>+VLOOKUP('BASE DE RESPUESTAS'!S39,Back!$M$16:$N$20,2,0)</f>
        <v>2</v>
      </c>
      <c r="U38" s="19">
        <f>+VLOOKUP('BASE DE RESPUESTAS'!T39,Back!$M$16:$N$20,2,0)</f>
        <v>4</v>
      </c>
      <c r="V38" s="19">
        <f>+VLOOKUP('BASE DE RESPUESTAS'!U39,Back!$M$16:$N$20,2,0)</f>
        <v>2</v>
      </c>
      <c r="W38" s="19">
        <f>+VLOOKUP('BASE DE RESPUESTAS'!V39,Back!$M$16:$N$20,2,0)</f>
        <v>4</v>
      </c>
      <c r="X38" s="19">
        <f>+VLOOKUP('BASE DE RESPUESTAS'!W39,Back!$M$16:$N$20,2,0)</f>
        <v>2</v>
      </c>
      <c r="Y38" s="19">
        <f>+VLOOKUP('BASE DE RESPUESTAS'!X39,Back!$M$16:$N$20,2,0)</f>
        <v>4</v>
      </c>
      <c r="Z38" s="19">
        <f>+VLOOKUP('BASE DE RESPUESTAS'!Y39,Back!$M$16:$N$20,2,0)</f>
        <v>2</v>
      </c>
      <c r="AA38" s="19">
        <f>+VLOOKUP('BASE DE RESPUESTAS'!Z39,Back!$M$16:$N$20,2,0)</f>
        <v>4</v>
      </c>
      <c r="AB38" s="19">
        <f>+VLOOKUP('BASE DE RESPUESTAS'!AA39,Back!$M$16:$N$20,2,0)</f>
        <v>2</v>
      </c>
      <c r="AC38" s="19" t="e">
        <f>+VLOOKUP('BASE DE RESPUESTAS'!AB39,Back!$M$16:$N$20,2,0)</f>
        <v>#N/A</v>
      </c>
      <c r="AD38" s="19" t="e">
        <f>+VLOOKUP('BASE DE RESPUESTAS'!AC39,Back!$M$16:$N$20,2,0)</f>
        <v>#N/A</v>
      </c>
      <c r="AE38" s="19" t="e">
        <f>+VLOOKUP('BASE DE RESPUESTAS'!AD39,Back!$M$16:$N$20,2,0)</f>
        <v>#N/A</v>
      </c>
      <c r="AF38" s="19" t="e">
        <f>+VLOOKUP('BASE DE RESPUESTAS'!AE39,Back!$M$16:$N$20,2,0)</f>
        <v>#N/A</v>
      </c>
      <c r="AG38" s="19" t="e">
        <f>+VLOOKUP('BASE DE RESPUESTAS'!AF39,Back!$M$16:$N$20,2,0)</f>
        <v>#N/A</v>
      </c>
      <c r="AH38" s="19" t="e">
        <f>+VLOOKUP('BASE DE RESPUESTAS'!AG39,Back!$M$16:$N$20,2,0)</f>
        <v>#N/A</v>
      </c>
      <c r="AI38" s="19" t="e">
        <f>+VLOOKUP('BASE DE RESPUESTAS'!AH39,Back!$M$16:$N$20,2,0)</f>
        <v>#N/A</v>
      </c>
      <c r="AJ38" s="19" t="e">
        <f>+VLOOKUP('BASE DE RESPUESTAS'!AI39,Back!$M$16:$N$20,2,0)</f>
        <v>#N/A</v>
      </c>
      <c r="AK38" s="19" t="e">
        <f>+VLOOKUP('BASE DE RESPUESTAS'!AJ39,Back!$M$16:$N$20,2,0)</f>
        <v>#N/A</v>
      </c>
      <c r="AL38" s="19" t="e">
        <f>+VLOOKUP('BASE DE RESPUESTAS'!AK39,Back!$M$16:$N$20,2,0)</f>
        <v>#N/A</v>
      </c>
      <c r="AM38" s="19" t="e">
        <f>+VLOOKUP('BASE DE RESPUESTAS'!AL39,Back!$M$16:$N$20,2,0)</f>
        <v>#N/A</v>
      </c>
      <c r="AN38" s="19" t="e">
        <f>+VLOOKUP('BASE DE RESPUESTAS'!AM39,Back!$M$16:$N$20,2,0)</f>
        <v>#N/A</v>
      </c>
      <c r="AO38" s="19" t="e">
        <f>+VLOOKUP('BASE DE RESPUESTAS'!AN39,Back!$M$16:$N$20,2,0)</f>
        <v>#N/A</v>
      </c>
      <c r="AP38" s="19" t="e">
        <f>+VLOOKUP('BASE DE RESPUESTAS'!AO39,Back!$M$16:$N$20,2,0)</f>
        <v>#N/A</v>
      </c>
      <c r="AQ38" s="19" t="e">
        <f>+VLOOKUP('BASE DE RESPUESTAS'!AP39,Back!$M$16:$N$20,2,0)</f>
        <v>#N/A</v>
      </c>
      <c r="AR38" s="19" t="e">
        <f>+VLOOKUP('BASE DE RESPUESTAS'!AQ39,Back!$M$16:$N$20,2,0)</f>
        <v>#N/A</v>
      </c>
      <c r="AS38" s="19" t="e">
        <f>+VLOOKUP('BASE DE RESPUESTAS'!AR39,Back!$M$16:$N$20,2,0)</f>
        <v>#N/A</v>
      </c>
      <c r="AT38" s="19" t="e">
        <f>+VLOOKUP('BASE DE RESPUESTAS'!AS39,Back!$M$16:$N$20,2,0)</f>
        <v>#N/A</v>
      </c>
      <c r="AU38" s="19" t="e">
        <f>+VLOOKUP('BASE DE RESPUESTAS'!AT39,Back!$M$16:$N$20,2,0)</f>
        <v>#N/A</v>
      </c>
      <c r="AV38" s="19" t="e">
        <f>+VLOOKUP('BASE DE RESPUESTAS'!AU39,Back!$M$16:$N$20,2,0)</f>
        <v>#N/A</v>
      </c>
      <c r="AW38" s="19" t="e">
        <f>+VLOOKUP('BASE DE RESPUESTAS'!AV39,Back!$M$16:$N$20,2,0)</f>
        <v>#N/A</v>
      </c>
      <c r="AX38" s="19" t="e">
        <f>+VLOOKUP('BASE DE RESPUESTAS'!AW39,Back!$M$16:$N$20,2,0)</f>
        <v>#N/A</v>
      </c>
      <c r="AY38" s="19" t="e">
        <f>+VLOOKUP('BASE DE RESPUESTAS'!AX39,Back!$M$16:$N$20,2,0)</f>
        <v>#N/A</v>
      </c>
      <c r="AZ38" s="19" t="e">
        <f>+VLOOKUP('BASE DE RESPUESTAS'!AY39,Back!$M$16:$N$20,2,0)</f>
        <v>#N/A</v>
      </c>
      <c r="BA38" s="19" t="e">
        <f>+VLOOKUP('BASE DE RESPUESTAS'!AZ39,Back!$M$16:$N$20,2,0)</f>
        <v>#N/A</v>
      </c>
      <c r="BB38" s="19" t="e">
        <f>+VLOOKUP('BASE DE RESPUESTAS'!BA39,Back!$M$16:$N$20,2,0)</f>
        <v>#N/A</v>
      </c>
      <c r="BC38" s="19" t="e">
        <f>+VLOOKUP('BASE DE RESPUESTAS'!BB39,Back!$M$16:$N$20,2,0)</f>
        <v>#N/A</v>
      </c>
      <c r="BD38" s="19" t="e">
        <f>+VLOOKUP('BASE DE RESPUESTAS'!BC39,Back!$M$16:$N$20,2,0)</f>
        <v>#N/A</v>
      </c>
      <c r="BE38" s="19" t="e">
        <f>+VLOOKUP('BASE DE RESPUESTAS'!BD39,Back!$M$16:$N$20,2,0)</f>
        <v>#N/A</v>
      </c>
    </row>
    <row r="39" spans="1:57" ht="13.5" customHeight="1" x14ac:dyDescent="0.3">
      <c r="A39" s="2"/>
      <c r="B39" s="80" t="s">
        <v>257</v>
      </c>
      <c r="C39" s="83" t="s">
        <v>258</v>
      </c>
      <c r="D39" s="21" t="s">
        <v>259</v>
      </c>
      <c r="E39" s="22">
        <v>35</v>
      </c>
      <c r="F39" s="21" t="s">
        <v>260</v>
      </c>
      <c r="G39" s="20"/>
      <c r="H39" s="19">
        <f>+VLOOKUP('BASE DE RESPUESTAS'!G40,Back!$M$16:$N$20,2,0)</f>
        <v>3</v>
      </c>
      <c r="I39" s="19">
        <f>+VLOOKUP('BASE DE RESPUESTAS'!H40,Back!$M$16:$N$20,2,0)</f>
        <v>2</v>
      </c>
      <c r="J39" s="19">
        <f>+VLOOKUP('BASE DE RESPUESTAS'!I40,Back!$M$16:$N$20,2,0)</f>
        <v>3</v>
      </c>
      <c r="K39" s="19">
        <f>+VLOOKUP('BASE DE RESPUESTAS'!J40,Back!$M$16:$N$20,2,0)</f>
        <v>2</v>
      </c>
      <c r="L39" s="19">
        <f>+VLOOKUP('BASE DE RESPUESTAS'!K40,Back!$M$16:$N$20,2,0)</f>
        <v>3</v>
      </c>
      <c r="M39" s="19">
        <f>+VLOOKUP('BASE DE RESPUESTAS'!L40,Back!$M$16:$N$20,2,0)</f>
        <v>2</v>
      </c>
      <c r="N39" s="19">
        <f>+VLOOKUP('BASE DE RESPUESTAS'!M40,Back!$M$16:$N$20,2,0)</f>
        <v>3</v>
      </c>
      <c r="O39" s="19">
        <f>+VLOOKUP('BASE DE RESPUESTAS'!N40,Back!$M$16:$N$20,2,0)</f>
        <v>2</v>
      </c>
      <c r="P39" s="19">
        <f>+VLOOKUP('BASE DE RESPUESTAS'!O40,Back!$M$16:$N$20,2,0)</f>
        <v>3</v>
      </c>
      <c r="Q39" s="19">
        <f>+VLOOKUP('BASE DE RESPUESTAS'!P40,Back!$M$16:$N$20,2,0)</f>
        <v>2</v>
      </c>
      <c r="R39" s="19">
        <f>+VLOOKUP('BASE DE RESPUESTAS'!Q40,Back!$M$16:$N$20,2,0)</f>
        <v>3</v>
      </c>
      <c r="S39" s="19">
        <f>+VLOOKUP('BASE DE RESPUESTAS'!R40,Back!$M$16:$N$20,2,0)</f>
        <v>2</v>
      </c>
      <c r="T39" s="19">
        <f>+VLOOKUP('BASE DE RESPUESTAS'!S40,Back!$M$16:$N$20,2,0)</f>
        <v>3</v>
      </c>
      <c r="U39" s="19">
        <f>+VLOOKUP('BASE DE RESPUESTAS'!T40,Back!$M$16:$N$20,2,0)</f>
        <v>2</v>
      </c>
      <c r="V39" s="19">
        <f>+VLOOKUP('BASE DE RESPUESTAS'!U40,Back!$M$16:$N$20,2,0)</f>
        <v>3</v>
      </c>
      <c r="W39" s="19">
        <f>+VLOOKUP('BASE DE RESPUESTAS'!V40,Back!$M$16:$N$20,2,0)</f>
        <v>2</v>
      </c>
      <c r="X39" s="19">
        <f>+VLOOKUP('BASE DE RESPUESTAS'!W40,Back!$M$16:$N$20,2,0)</f>
        <v>3</v>
      </c>
      <c r="Y39" s="19">
        <f>+VLOOKUP('BASE DE RESPUESTAS'!X40,Back!$M$16:$N$20,2,0)</f>
        <v>2</v>
      </c>
      <c r="Z39" s="19">
        <f>+VLOOKUP('BASE DE RESPUESTAS'!Y40,Back!$M$16:$N$20,2,0)</f>
        <v>3</v>
      </c>
      <c r="AA39" s="19">
        <f>+VLOOKUP('BASE DE RESPUESTAS'!Z40,Back!$M$16:$N$20,2,0)</f>
        <v>2</v>
      </c>
      <c r="AB39" s="19">
        <f>+VLOOKUP('BASE DE RESPUESTAS'!AA40,Back!$M$16:$N$20,2,0)</f>
        <v>3</v>
      </c>
      <c r="AC39" s="19" t="e">
        <f>+VLOOKUP('BASE DE RESPUESTAS'!AB40,Back!$M$16:$N$20,2,0)</f>
        <v>#N/A</v>
      </c>
      <c r="AD39" s="19" t="e">
        <f>+VLOOKUP('BASE DE RESPUESTAS'!AC40,Back!$M$16:$N$20,2,0)</f>
        <v>#N/A</v>
      </c>
      <c r="AE39" s="19" t="e">
        <f>+VLOOKUP('BASE DE RESPUESTAS'!AD40,Back!$M$16:$N$20,2,0)</f>
        <v>#N/A</v>
      </c>
      <c r="AF39" s="19" t="e">
        <f>+VLOOKUP('BASE DE RESPUESTAS'!AE40,Back!$M$16:$N$20,2,0)</f>
        <v>#N/A</v>
      </c>
      <c r="AG39" s="19" t="e">
        <f>+VLOOKUP('BASE DE RESPUESTAS'!AF40,Back!$M$16:$N$20,2,0)</f>
        <v>#N/A</v>
      </c>
      <c r="AH39" s="19" t="e">
        <f>+VLOOKUP('BASE DE RESPUESTAS'!AG40,Back!$M$16:$N$20,2,0)</f>
        <v>#N/A</v>
      </c>
      <c r="AI39" s="19" t="e">
        <f>+VLOOKUP('BASE DE RESPUESTAS'!AH40,Back!$M$16:$N$20,2,0)</f>
        <v>#N/A</v>
      </c>
      <c r="AJ39" s="19" t="e">
        <f>+VLOOKUP('BASE DE RESPUESTAS'!AI40,Back!$M$16:$N$20,2,0)</f>
        <v>#N/A</v>
      </c>
      <c r="AK39" s="19" t="e">
        <f>+VLOOKUP('BASE DE RESPUESTAS'!AJ40,Back!$M$16:$N$20,2,0)</f>
        <v>#N/A</v>
      </c>
      <c r="AL39" s="19" t="e">
        <f>+VLOOKUP('BASE DE RESPUESTAS'!AK40,Back!$M$16:$N$20,2,0)</f>
        <v>#N/A</v>
      </c>
      <c r="AM39" s="19" t="e">
        <f>+VLOOKUP('BASE DE RESPUESTAS'!AL40,Back!$M$16:$N$20,2,0)</f>
        <v>#N/A</v>
      </c>
      <c r="AN39" s="19" t="e">
        <f>+VLOOKUP('BASE DE RESPUESTAS'!AM40,Back!$M$16:$N$20,2,0)</f>
        <v>#N/A</v>
      </c>
      <c r="AO39" s="19" t="e">
        <f>+VLOOKUP('BASE DE RESPUESTAS'!AN40,Back!$M$16:$N$20,2,0)</f>
        <v>#N/A</v>
      </c>
      <c r="AP39" s="19" t="e">
        <f>+VLOOKUP('BASE DE RESPUESTAS'!AO40,Back!$M$16:$N$20,2,0)</f>
        <v>#N/A</v>
      </c>
      <c r="AQ39" s="19" t="e">
        <f>+VLOOKUP('BASE DE RESPUESTAS'!AP40,Back!$M$16:$N$20,2,0)</f>
        <v>#N/A</v>
      </c>
      <c r="AR39" s="19" t="e">
        <f>+VLOOKUP('BASE DE RESPUESTAS'!AQ40,Back!$M$16:$N$20,2,0)</f>
        <v>#N/A</v>
      </c>
      <c r="AS39" s="19" t="e">
        <f>+VLOOKUP('BASE DE RESPUESTAS'!AR40,Back!$M$16:$N$20,2,0)</f>
        <v>#N/A</v>
      </c>
      <c r="AT39" s="19" t="e">
        <f>+VLOOKUP('BASE DE RESPUESTAS'!AS40,Back!$M$16:$N$20,2,0)</f>
        <v>#N/A</v>
      </c>
      <c r="AU39" s="19" t="e">
        <f>+VLOOKUP('BASE DE RESPUESTAS'!AT40,Back!$M$16:$N$20,2,0)</f>
        <v>#N/A</v>
      </c>
      <c r="AV39" s="19" t="e">
        <f>+VLOOKUP('BASE DE RESPUESTAS'!AU40,Back!$M$16:$N$20,2,0)</f>
        <v>#N/A</v>
      </c>
      <c r="AW39" s="19" t="e">
        <f>+VLOOKUP('BASE DE RESPUESTAS'!AV40,Back!$M$16:$N$20,2,0)</f>
        <v>#N/A</v>
      </c>
      <c r="AX39" s="19" t="e">
        <f>+VLOOKUP('BASE DE RESPUESTAS'!AW40,Back!$M$16:$N$20,2,0)</f>
        <v>#N/A</v>
      </c>
      <c r="AY39" s="19" t="e">
        <f>+VLOOKUP('BASE DE RESPUESTAS'!AX40,Back!$M$16:$N$20,2,0)</f>
        <v>#N/A</v>
      </c>
      <c r="AZ39" s="19" t="e">
        <f>+VLOOKUP('BASE DE RESPUESTAS'!AY40,Back!$M$16:$N$20,2,0)</f>
        <v>#N/A</v>
      </c>
      <c r="BA39" s="19" t="e">
        <f>+VLOOKUP('BASE DE RESPUESTAS'!AZ40,Back!$M$16:$N$20,2,0)</f>
        <v>#N/A</v>
      </c>
      <c r="BB39" s="19" t="e">
        <f>+VLOOKUP('BASE DE RESPUESTAS'!BA40,Back!$M$16:$N$20,2,0)</f>
        <v>#N/A</v>
      </c>
      <c r="BC39" s="19" t="e">
        <f>+VLOOKUP('BASE DE RESPUESTAS'!BB40,Back!$M$16:$N$20,2,0)</f>
        <v>#N/A</v>
      </c>
      <c r="BD39" s="19" t="e">
        <f>+VLOOKUP('BASE DE RESPUESTAS'!BC40,Back!$M$16:$N$20,2,0)</f>
        <v>#N/A</v>
      </c>
      <c r="BE39" s="19" t="e">
        <f>+VLOOKUP('BASE DE RESPUESTAS'!BD40,Back!$M$16:$N$20,2,0)</f>
        <v>#N/A</v>
      </c>
    </row>
    <row r="40" spans="1:57" ht="13.5" customHeight="1" x14ac:dyDescent="0.3">
      <c r="A40" s="2"/>
      <c r="B40" s="81"/>
      <c r="C40" s="81"/>
      <c r="D40" s="21" t="s">
        <v>261</v>
      </c>
      <c r="E40" s="22">
        <v>36</v>
      </c>
      <c r="F40" s="21" t="s">
        <v>262</v>
      </c>
      <c r="G40" s="20"/>
      <c r="H40" s="19">
        <f>+VLOOKUP('BASE DE RESPUESTAS'!G41,Back!$M$16:$N$20,2,0)</f>
        <v>4</v>
      </c>
      <c r="I40" s="19">
        <f>+VLOOKUP('BASE DE RESPUESTAS'!H41,Back!$M$16:$N$20,2,0)</f>
        <v>3</v>
      </c>
      <c r="J40" s="19">
        <f>+VLOOKUP('BASE DE RESPUESTAS'!I41,Back!$M$16:$N$20,2,0)</f>
        <v>4</v>
      </c>
      <c r="K40" s="19">
        <f>+VLOOKUP('BASE DE RESPUESTAS'!J41,Back!$M$16:$N$20,2,0)</f>
        <v>3</v>
      </c>
      <c r="L40" s="19">
        <f>+VLOOKUP('BASE DE RESPUESTAS'!K41,Back!$M$16:$N$20,2,0)</f>
        <v>4</v>
      </c>
      <c r="M40" s="19">
        <f>+VLOOKUP('BASE DE RESPUESTAS'!L41,Back!$M$16:$N$20,2,0)</f>
        <v>3</v>
      </c>
      <c r="N40" s="19">
        <f>+VLOOKUP('BASE DE RESPUESTAS'!M41,Back!$M$16:$N$20,2,0)</f>
        <v>4</v>
      </c>
      <c r="O40" s="19">
        <f>+VLOOKUP('BASE DE RESPUESTAS'!N41,Back!$M$16:$N$20,2,0)</f>
        <v>3</v>
      </c>
      <c r="P40" s="19">
        <f>+VLOOKUP('BASE DE RESPUESTAS'!O41,Back!$M$16:$N$20,2,0)</f>
        <v>4</v>
      </c>
      <c r="Q40" s="19">
        <f>+VLOOKUP('BASE DE RESPUESTAS'!P41,Back!$M$16:$N$20,2,0)</f>
        <v>3</v>
      </c>
      <c r="R40" s="19">
        <f>+VLOOKUP('BASE DE RESPUESTAS'!Q41,Back!$M$16:$N$20,2,0)</f>
        <v>4</v>
      </c>
      <c r="S40" s="19">
        <f>+VLOOKUP('BASE DE RESPUESTAS'!R41,Back!$M$16:$N$20,2,0)</f>
        <v>3</v>
      </c>
      <c r="T40" s="19">
        <f>+VLOOKUP('BASE DE RESPUESTAS'!S41,Back!$M$16:$N$20,2,0)</f>
        <v>4</v>
      </c>
      <c r="U40" s="19">
        <f>+VLOOKUP('BASE DE RESPUESTAS'!T41,Back!$M$16:$N$20,2,0)</f>
        <v>3</v>
      </c>
      <c r="V40" s="19">
        <f>+VLOOKUP('BASE DE RESPUESTAS'!U41,Back!$M$16:$N$20,2,0)</f>
        <v>4</v>
      </c>
      <c r="W40" s="19">
        <f>+VLOOKUP('BASE DE RESPUESTAS'!V41,Back!$M$16:$N$20,2,0)</f>
        <v>3</v>
      </c>
      <c r="X40" s="19">
        <f>+VLOOKUP('BASE DE RESPUESTAS'!W41,Back!$M$16:$N$20,2,0)</f>
        <v>4</v>
      </c>
      <c r="Y40" s="19">
        <f>+VLOOKUP('BASE DE RESPUESTAS'!X41,Back!$M$16:$N$20,2,0)</f>
        <v>3</v>
      </c>
      <c r="Z40" s="19">
        <f>+VLOOKUP('BASE DE RESPUESTAS'!Y41,Back!$M$16:$N$20,2,0)</f>
        <v>4</v>
      </c>
      <c r="AA40" s="19">
        <f>+VLOOKUP('BASE DE RESPUESTAS'!Z41,Back!$M$16:$N$20,2,0)</f>
        <v>3</v>
      </c>
      <c r="AB40" s="19">
        <f>+VLOOKUP('BASE DE RESPUESTAS'!AA41,Back!$M$16:$N$20,2,0)</f>
        <v>4</v>
      </c>
      <c r="AC40" s="19" t="e">
        <f>+VLOOKUP('BASE DE RESPUESTAS'!AB41,Back!$M$16:$N$20,2,0)</f>
        <v>#N/A</v>
      </c>
      <c r="AD40" s="19" t="e">
        <f>+VLOOKUP('BASE DE RESPUESTAS'!AC41,Back!$M$16:$N$20,2,0)</f>
        <v>#N/A</v>
      </c>
      <c r="AE40" s="19" t="e">
        <f>+VLOOKUP('BASE DE RESPUESTAS'!AD41,Back!$M$16:$N$20,2,0)</f>
        <v>#N/A</v>
      </c>
      <c r="AF40" s="19" t="e">
        <f>+VLOOKUP('BASE DE RESPUESTAS'!AE41,Back!$M$16:$N$20,2,0)</f>
        <v>#N/A</v>
      </c>
      <c r="AG40" s="19" t="e">
        <f>+VLOOKUP('BASE DE RESPUESTAS'!AF41,Back!$M$16:$N$20,2,0)</f>
        <v>#N/A</v>
      </c>
      <c r="AH40" s="19" t="e">
        <f>+VLOOKUP('BASE DE RESPUESTAS'!AG41,Back!$M$16:$N$20,2,0)</f>
        <v>#N/A</v>
      </c>
      <c r="AI40" s="19" t="e">
        <f>+VLOOKUP('BASE DE RESPUESTAS'!AH41,Back!$M$16:$N$20,2,0)</f>
        <v>#N/A</v>
      </c>
      <c r="AJ40" s="19" t="e">
        <f>+VLOOKUP('BASE DE RESPUESTAS'!AI41,Back!$M$16:$N$20,2,0)</f>
        <v>#N/A</v>
      </c>
      <c r="AK40" s="19" t="e">
        <f>+VLOOKUP('BASE DE RESPUESTAS'!AJ41,Back!$M$16:$N$20,2,0)</f>
        <v>#N/A</v>
      </c>
      <c r="AL40" s="19" t="e">
        <f>+VLOOKUP('BASE DE RESPUESTAS'!AK41,Back!$M$16:$N$20,2,0)</f>
        <v>#N/A</v>
      </c>
      <c r="AM40" s="19" t="e">
        <f>+VLOOKUP('BASE DE RESPUESTAS'!AL41,Back!$M$16:$N$20,2,0)</f>
        <v>#N/A</v>
      </c>
      <c r="AN40" s="19" t="e">
        <f>+VLOOKUP('BASE DE RESPUESTAS'!AM41,Back!$M$16:$N$20,2,0)</f>
        <v>#N/A</v>
      </c>
      <c r="AO40" s="19" t="e">
        <f>+VLOOKUP('BASE DE RESPUESTAS'!AN41,Back!$M$16:$N$20,2,0)</f>
        <v>#N/A</v>
      </c>
      <c r="AP40" s="19" t="e">
        <f>+VLOOKUP('BASE DE RESPUESTAS'!AO41,Back!$M$16:$N$20,2,0)</f>
        <v>#N/A</v>
      </c>
      <c r="AQ40" s="19" t="e">
        <f>+VLOOKUP('BASE DE RESPUESTAS'!AP41,Back!$M$16:$N$20,2,0)</f>
        <v>#N/A</v>
      </c>
      <c r="AR40" s="19" t="e">
        <f>+VLOOKUP('BASE DE RESPUESTAS'!AQ41,Back!$M$16:$N$20,2,0)</f>
        <v>#N/A</v>
      </c>
      <c r="AS40" s="19" t="e">
        <f>+VLOOKUP('BASE DE RESPUESTAS'!AR41,Back!$M$16:$N$20,2,0)</f>
        <v>#N/A</v>
      </c>
      <c r="AT40" s="19" t="e">
        <f>+VLOOKUP('BASE DE RESPUESTAS'!AS41,Back!$M$16:$N$20,2,0)</f>
        <v>#N/A</v>
      </c>
      <c r="AU40" s="19" t="e">
        <f>+VLOOKUP('BASE DE RESPUESTAS'!AT41,Back!$M$16:$N$20,2,0)</f>
        <v>#N/A</v>
      </c>
      <c r="AV40" s="19" t="e">
        <f>+VLOOKUP('BASE DE RESPUESTAS'!AU41,Back!$M$16:$N$20,2,0)</f>
        <v>#N/A</v>
      </c>
      <c r="AW40" s="19" t="e">
        <f>+VLOOKUP('BASE DE RESPUESTAS'!AV41,Back!$M$16:$N$20,2,0)</f>
        <v>#N/A</v>
      </c>
      <c r="AX40" s="19" t="e">
        <f>+VLOOKUP('BASE DE RESPUESTAS'!AW41,Back!$M$16:$N$20,2,0)</f>
        <v>#N/A</v>
      </c>
      <c r="AY40" s="19" t="e">
        <f>+VLOOKUP('BASE DE RESPUESTAS'!AX41,Back!$M$16:$N$20,2,0)</f>
        <v>#N/A</v>
      </c>
      <c r="AZ40" s="19" t="e">
        <f>+VLOOKUP('BASE DE RESPUESTAS'!AY41,Back!$M$16:$N$20,2,0)</f>
        <v>#N/A</v>
      </c>
      <c r="BA40" s="19" t="e">
        <f>+VLOOKUP('BASE DE RESPUESTAS'!AZ41,Back!$M$16:$N$20,2,0)</f>
        <v>#N/A</v>
      </c>
      <c r="BB40" s="19" t="e">
        <f>+VLOOKUP('BASE DE RESPUESTAS'!BA41,Back!$M$16:$N$20,2,0)</f>
        <v>#N/A</v>
      </c>
      <c r="BC40" s="19" t="e">
        <f>+VLOOKUP('BASE DE RESPUESTAS'!BB41,Back!$M$16:$N$20,2,0)</f>
        <v>#N/A</v>
      </c>
      <c r="BD40" s="19" t="e">
        <f>+VLOOKUP('BASE DE RESPUESTAS'!BC41,Back!$M$16:$N$20,2,0)</f>
        <v>#N/A</v>
      </c>
      <c r="BE40" s="19" t="e">
        <f>+VLOOKUP('BASE DE RESPUESTAS'!BD41,Back!$M$16:$N$20,2,0)</f>
        <v>#N/A</v>
      </c>
    </row>
    <row r="41" spans="1:57" ht="13.5" customHeight="1" x14ac:dyDescent="0.3">
      <c r="A41" s="2"/>
      <c r="B41" s="82"/>
      <c r="C41" s="82"/>
      <c r="D41" s="21" t="s">
        <v>263</v>
      </c>
      <c r="E41" s="22">
        <v>37</v>
      </c>
      <c r="F41" s="21" t="s">
        <v>264</v>
      </c>
      <c r="G41" s="23"/>
      <c r="H41" s="19">
        <f>+VLOOKUP('BASE DE RESPUESTAS'!G42,Back!$M$16:$N$20,2,0)</f>
        <v>4</v>
      </c>
      <c r="I41" s="19">
        <f>+VLOOKUP('BASE DE RESPUESTAS'!H42,Back!$M$16:$N$20,2,0)</f>
        <v>4</v>
      </c>
      <c r="J41" s="19">
        <f>+VLOOKUP('BASE DE RESPUESTAS'!I42,Back!$M$16:$N$20,2,0)</f>
        <v>4</v>
      </c>
      <c r="K41" s="19">
        <f>+VLOOKUP('BASE DE RESPUESTAS'!J42,Back!$M$16:$N$20,2,0)</f>
        <v>4</v>
      </c>
      <c r="L41" s="19">
        <f>+VLOOKUP('BASE DE RESPUESTAS'!K42,Back!$M$16:$N$20,2,0)</f>
        <v>4</v>
      </c>
      <c r="M41" s="19">
        <f>+VLOOKUP('BASE DE RESPUESTAS'!L42,Back!$M$16:$N$20,2,0)</f>
        <v>4</v>
      </c>
      <c r="N41" s="19">
        <f>+VLOOKUP('BASE DE RESPUESTAS'!M42,Back!$M$16:$N$20,2,0)</f>
        <v>4</v>
      </c>
      <c r="O41" s="19">
        <f>+VLOOKUP('BASE DE RESPUESTAS'!N42,Back!$M$16:$N$20,2,0)</f>
        <v>4</v>
      </c>
      <c r="P41" s="19">
        <f>+VLOOKUP('BASE DE RESPUESTAS'!O42,Back!$M$16:$N$20,2,0)</f>
        <v>4</v>
      </c>
      <c r="Q41" s="19">
        <f>+VLOOKUP('BASE DE RESPUESTAS'!P42,Back!$M$16:$N$20,2,0)</f>
        <v>4</v>
      </c>
      <c r="R41" s="19">
        <f>+VLOOKUP('BASE DE RESPUESTAS'!Q42,Back!$M$16:$N$20,2,0)</f>
        <v>4</v>
      </c>
      <c r="S41" s="19">
        <f>+VLOOKUP('BASE DE RESPUESTAS'!R42,Back!$M$16:$N$20,2,0)</f>
        <v>4</v>
      </c>
      <c r="T41" s="19">
        <f>+VLOOKUP('BASE DE RESPUESTAS'!S42,Back!$M$16:$N$20,2,0)</f>
        <v>4</v>
      </c>
      <c r="U41" s="19">
        <f>+VLOOKUP('BASE DE RESPUESTAS'!T42,Back!$M$16:$N$20,2,0)</f>
        <v>4</v>
      </c>
      <c r="V41" s="19">
        <f>+VLOOKUP('BASE DE RESPUESTAS'!U42,Back!$M$16:$N$20,2,0)</f>
        <v>4</v>
      </c>
      <c r="W41" s="19">
        <f>+VLOOKUP('BASE DE RESPUESTAS'!V42,Back!$M$16:$N$20,2,0)</f>
        <v>4</v>
      </c>
      <c r="X41" s="19">
        <f>+VLOOKUP('BASE DE RESPUESTAS'!W42,Back!$M$16:$N$20,2,0)</f>
        <v>4</v>
      </c>
      <c r="Y41" s="19">
        <f>+VLOOKUP('BASE DE RESPUESTAS'!X42,Back!$M$16:$N$20,2,0)</f>
        <v>4</v>
      </c>
      <c r="Z41" s="19">
        <f>+VLOOKUP('BASE DE RESPUESTAS'!Y42,Back!$M$16:$N$20,2,0)</f>
        <v>4</v>
      </c>
      <c r="AA41" s="19">
        <f>+VLOOKUP('BASE DE RESPUESTAS'!Z42,Back!$M$16:$N$20,2,0)</f>
        <v>4</v>
      </c>
      <c r="AB41" s="19">
        <f>+VLOOKUP('BASE DE RESPUESTAS'!AA42,Back!$M$16:$N$20,2,0)</f>
        <v>4</v>
      </c>
      <c r="AC41" s="19" t="e">
        <f>+VLOOKUP('BASE DE RESPUESTAS'!AB42,Back!$M$16:$N$20,2,0)</f>
        <v>#N/A</v>
      </c>
      <c r="AD41" s="19" t="e">
        <f>+VLOOKUP('BASE DE RESPUESTAS'!AC42,Back!$M$16:$N$20,2,0)</f>
        <v>#N/A</v>
      </c>
      <c r="AE41" s="19" t="e">
        <f>+VLOOKUP('BASE DE RESPUESTAS'!AD42,Back!$M$16:$N$20,2,0)</f>
        <v>#N/A</v>
      </c>
      <c r="AF41" s="19" t="e">
        <f>+VLOOKUP('BASE DE RESPUESTAS'!AE42,Back!$M$16:$N$20,2,0)</f>
        <v>#N/A</v>
      </c>
      <c r="AG41" s="19" t="e">
        <f>+VLOOKUP('BASE DE RESPUESTAS'!AF42,Back!$M$16:$N$20,2,0)</f>
        <v>#N/A</v>
      </c>
      <c r="AH41" s="19" t="e">
        <f>+VLOOKUP('BASE DE RESPUESTAS'!AG42,Back!$M$16:$N$20,2,0)</f>
        <v>#N/A</v>
      </c>
      <c r="AI41" s="19" t="e">
        <f>+VLOOKUP('BASE DE RESPUESTAS'!AH42,Back!$M$16:$N$20,2,0)</f>
        <v>#N/A</v>
      </c>
      <c r="AJ41" s="19" t="e">
        <f>+VLOOKUP('BASE DE RESPUESTAS'!AI42,Back!$M$16:$N$20,2,0)</f>
        <v>#N/A</v>
      </c>
      <c r="AK41" s="19" t="e">
        <f>+VLOOKUP('BASE DE RESPUESTAS'!AJ42,Back!$M$16:$N$20,2,0)</f>
        <v>#N/A</v>
      </c>
      <c r="AL41" s="19" t="e">
        <f>+VLOOKUP('BASE DE RESPUESTAS'!AK42,Back!$M$16:$N$20,2,0)</f>
        <v>#N/A</v>
      </c>
      <c r="AM41" s="19" t="e">
        <f>+VLOOKUP('BASE DE RESPUESTAS'!AL42,Back!$M$16:$N$20,2,0)</f>
        <v>#N/A</v>
      </c>
      <c r="AN41" s="19" t="e">
        <f>+VLOOKUP('BASE DE RESPUESTAS'!AM42,Back!$M$16:$N$20,2,0)</f>
        <v>#N/A</v>
      </c>
      <c r="AO41" s="19" t="e">
        <f>+VLOOKUP('BASE DE RESPUESTAS'!AN42,Back!$M$16:$N$20,2,0)</f>
        <v>#N/A</v>
      </c>
      <c r="AP41" s="19" t="e">
        <f>+VLOOKUP('BASE DE RESPUESTAS'!AO42,Back!$M$16:$N$20,2,0)</f>
        <v>#N/A</v>
      </c>
      <c r="AQ41" s="19" t="e">
        <f>+VLOOKUP('BASE DE RESPUESTAS'!AP42,Back!$M$16:$N$20,2,0)</f>
        <v>#N/A</v>
      </c>
      <c r="AR41" s="19" t="e">
        <f>+VLOOKUP('BASE DE RESPUESTAS'!AQ42,Back!$M$16:$N$20,2,0)</f>
        <v>#N/A</v>
      </c>
      <c r="AS41" s="19" t="e">
        <f>+VLOOKUP('BASE DE RESPUESTAS'!AR42,Back!$M$16:$N$20,2,0)</f>
        <v>#N/A</v>
      </c>
      <c r="AT41" s="19" t="e">
        <f>+VLOOKUP('BASE DE RESPUESTAS'!AS42,Back!$M$16:$N$20,2,0)</f>
        <v>#N/A</v>
      </c>
      <c r="AU41" s="19" t="e">
        <f>+VLOOKUP('BASE DE RESPUESTAS'!AT42,Back!$M$16:$N$20,2,0)</f>
        <v>#N/A</v>
      </c>
      <c r="AV41" s="19" t="e">
        <f>+VLOOKUP('BASE DE RESPUESTAS'!AU42,Back!$M$16:$N$20,2,0)</f>
        <v>#N/A</v>
      </c>
      <c r="AW41" s="19" t="e">
        <f>+VLOOKUP('BASE DE RESPUESTAS'!AV42,Back!$M$16:$N$20,2,0)</f>
        <v>#N/A</v>
      </c>
      <c r="AX41" s="19" t="e">
        <f>+VLOOKUP('BASE DE RESPUESTAS'!AW42,Back!$M$16:$N$20,2,0)</f>
        <v>#N/A</v>
      </c>
      <c r="AY41" s="19" t="e">
        <f>+VLOOKUP('BASE DE RESPUESTAS'!AX42,Back!$M$16:$N$20,2,0)</f>
        <v>#N/A</v>
      </c>
      <c r="AZ41" s="19" t="e">
        <f>+VLOOKUP('BASE DE RESPUESTAS'!AY42,Back!$M$16:$N$20,2,0)</f>
        <v>#N/A</v>
      </c>
      <c r="BA41" s="19" t="e">
        <f>+VLOOKUP('BASE DE RESPUESTAS'!AZ42,Back!$M$16:$N$20,2,0)</f>
        <v>#N/A</v>
      </c>
      <c r="BB41" s="19" t="e">
        <f>+VLOOKUP('BASE DE RESPUESTAS'!BA42,Back!$M$16:$N$20,2,0)</f>
        <v>#N/A</v>
      </c>
      <c r="BC41" s="19" t="e">
        <f>+VLOOKUP('BASE DE RESPUESTAS'!BB42,Back!$M$16:$N$20,2,0)</f>
        <v>#N/A</v>
      </c>
      <c r="BD41" s="19" t="e">
        <f>+VLOOKUP('BASE DE RESPUESTAS'!BC42,Back!$M$16:$N$20,2,0)</f>
        <v>#N/A</v>
      </c>
      <c r="BE41" s="19" t="e">
        <f>+VLOOKUP('BASE DE RESPUESTAS'!BD42,Back!$M$16:$N$20,2,0)</f>
        <v>#N/A</v>
      </c>
    </row>
    <row r="42" spans="1:57" ht="13.5" customHeight="1" x14ac:dyDescent="0.3">
      <c r="A42" s="2"/>
      <c r="B42" s="80" t="s">
        <v>257</v>
      </c>
      <c r="C42" s="83" t="s">
        <v>265</v>
      </c>
      <c r="D42" s="21" t="s">
        <v>266</v>
      </c>
      <c r="E42" s="22">
        <v>38</v>
      </c>
      <c r="F42" s="21" t="s">
        <v>267</v>
      </c>
      <c r="G42" s="15"/>
      <c r="H42" s="19">
        <f>+VLOOKUP('BASE DE RESPUESTAS'!G43,Back!$M$16:$N$20,2,0)</f>
        <v>2</v>
      </c>
      <c r="I42" s="19">
        <f>+VLOOKUP('BASE DE RESPUESTAS'!H43,Back!$M$16:$N$20,2,0)</f>
        <v>4</v>
      </c>
      <c r="J42" s="19">
        <f>+VLOOKUP('BASE DE RESPUESTAS'!I43,Back!$M$16:$N$20,2,0)</f>
        <v>2</v>
      </c>
      <c r="K42" s="19">
        <f>+VLOOKUP('BASE DE RESPUESTAS'!J43,Back!$M$16:$N$20,2,0)</f>
        <v>4</v>
      </c>
      <c r="L42" s="19">
        <f>+VLOOKUP('BASE DE RESPUESTAS'!K43,Back!$M$16:$N$20,2,0)</f>
        <v>2</v>
      </c>
      <c r="M42" s="19">
        <f>+VLOOKUP('BASE DE RESPUESTAS'!L43,Back!$M$16:$N$20,2,0)</f>
        <v>4</v>
      </c>
      <c r="N42" s="19">
        <f>+VLOOKUP('BASE DE RESPUESTAS'!M43,Back!$M$16:$N$20,2,0)</f>
        <v>2</v>
      </c>
      <c r="O42" s="19">
        <f>+VLOOKUP('BASE DE RESPUESTAS'!N43,Back!$M$16:$N$20,2,0)</f>
        <v>4</v>
      </c>
      <c r="P42" s="19">
        <f>+VLOOKUP('BASE DE RESPUESTAS'!O43,Back!$M$16:$N$20,2,0)</f>
        <v>2</v>
      </c>
      <c r="Q42" s="19">
        <f>+VLOOKUP('BASE DE RESPUESTAS'!P43,Back!$M$16:$N$20,2,0)</f>
        <v>4</v>
      </c>
      <c r="R42" s="19">
        <f>+VLOOKUP('BASE DE RESPUESTAS'!Q43,Back!$M$16:$N$20,2,0)</f>
        <v>2</v>
      </c>
      <c r="S42" s="19">
        <f>+VLOOKUP('BASE DE RESPUESTAS'!R43,Back!$M$16:$N$20,2,0)</f>
        <v>4</v>
      </c>
      <c r="T42" s="19">
        <f>+VLOOKUP('BASE DE RESPUESTAS'!S43,Back!$M$16:$N$20,2,0)</f>
        <v>2</v>
      </c>
      <c r="U42" s="19">
        <f>+VLOOKUP('BASE DE RESPUESTAS'!T43,Back!$M$16:$N$20,2,0)</f>
        <v>4</v>
      </c>
      <c r="V42" s="19">
        <f>+VLOOKUP('BASE DE RESPUESTAS'!U43,Back!$M$16:$N$20,2,0)</f>
        <v>2</v>
      </c>
      <c r="W42" s="19">
        <f>+VLOOKUP('BASE DE RESPUESTAS'!V43,Back!$M$16:$N$20,2,0)</f>
        <v>4</v>
      </c>
      <c r="X42" s="19">
        <f>+VLOOKUP('BASE DE RESPUESTAS'!W43,Back!$M$16:$N$20,2,0)</f>
        <v>2</v>
      </c>
      <c r="Y42" s="19">
        <f>+VLOOKUP('BASE DE RESPUESTAS'!X43,Back!$M$16:$N$20,2,0)</f>
        <v>4</v>
      </c>
      <c r="Z42" s="19">
        <f>+VLOOKUP('BASE DE RESPUESTAS'!Y43,Back!$M$16:$N$20,2,0)</f>
        <v>2</v>
      </c>
      <c r="AA42" s="19">
        <f>+VLOOKUP('BASE DE RESPUESTAS'!Z43,Back!$M$16:$N$20,2,0)</f>
        <v>4</v>
      </c>
      <c r="AB42" s="19">
        <f>+VLOOKUP('BASE DE RESPUESTAS'!AA43,Back!$M$16:$N$20,2,0)</f>
        <v>2</v>
      </c>
      <c r="AC42" s="19" t="e">
        <f>+VLOOKUP('BASE DE RESPUESTAS'!AB43,Back!$M$16:$N$20,2,0)</f>
        <v>#N/A</v>
      </c>
      <c r="AD42" s="19" t="e">
        <f>+VLOOKUP('BASE DE RESPUESTAS'!AC43,Back!$M$16:$N$20,2,0)</f>
        <v>#N/A</v>
      </c>
      <c r="AE42" s="19" t="e">
        <f>+VLOOKUP('BASE DE RESPUESTAS'!AD43,Back!$M$16:$N$20,2,0)</f>
        <v>#N/A</v>
      </c>
      <c r="AF42" s="19" t="e">
        <f>+VLOOKUP('BASE DE RESPUESTAS'!AE43,Back!$M$16:$N$20,2,0)</f>
        <v>#N/A</v>
      </c>
      <c r="AG42" s="19" t="e">
        <f>+VLOOKUP('BASE DE RESPUESTAS'!AF43,Back!$M$16:$N$20,2,0)</f>
        <v>#N/A</v>
      </c>
      <c r="AH42" s="19" t="e">
        <f>+VLOOKUP('BASE DE RESPUESTAS'!AG43,Back!$M$16:$N$20,2,0)</f>
        <v>#N/A</v>
      </c>
      <c r="AI42" s="19" t="e">
        <f>+VLOOKUP('BASE DE RESPUESTAS'!AH43,Back!$M$16:$N$20,2,0)</f>
        <v>#N/A</v>
      </c>
      <c r="AJ42" s="19" t="e">
        <f>+VLOOKUP('BASE DE RESPUESTAS'!AI43,Back!$M$16:$N$20,2,0)</f>
        <v>#N/A</v>
      </c>
      <c r="AK42" s="19" t="e">
        <f>+VLOOKUP('BASE DE RESPUESTAS'!AJ43,Back!$M$16:$N$20,2,0)</f>
        <v>#N/A</v>
      </c>
      <c r="AL42" s="19" t="e">
        <f>+VLOOKUP('BASE DE RESPUESTAS'!AK43,Back!$M$16:$N$20,2,0)</f>
        <v>#N/A</v>
      </c>
      <c r="AM42" s="19" t="e">
        <f>+VLOOKUP('BASE DE RESPUESTAS'!AL43,Back!$M$16:$N$20,2,0)</f>
        <v>#N/A</v>
      </c>
      <c r="AN42" s="19" t="e">
        <f>+VLOOKUP('BASE DE RESPUESTAS'!AM43,Back!$M$16:$N$20,2,0)</f>
        <v>#N/A</v>
      </c>
      <c r="AO42" s="19" t="e">
        <f>+VLOOKUP('BASE DE RESPUESTAS'!AN43,Back!$M$16:$N$20,2,0)</f>
        <v>#N/A</v>
      </c>
      <c r="AP42" s="19" t="e">
        <f>+VLOOKUP('BASE DE RESPUESTAS'!AO43,Back!$M$16:$N$20,2,0)</f>
        <v>#N/A</v>
      </c>
      <c r="AQ42" s="19" t="e">
        <f>+VLOOKUP('BASE DE RESPUESTAS'!AP43,Back!$M$16:$N$20,2,0)</f>
        <v>#N/A</v>
      </c>
      <c r="AR42" s="19" t="e">
        <f>+VLOOKUP('BASE DE RESPUESTAS'!AQ43,Back!$M$16:$N$20,2,0)</f>
        <v>#N/A</v>
      </c>
      <c r="AS42" s="19" t="e">
        <f>+VLOOKUP('BASE DE RESPUESTAS'!AR43,Back!$M$16:$N$20,2,0)</f>
        <v>#N/A</v>
      </c>
      <c r="AT42" s="19" t="e">
        <f>+VLOOKUP('BASE DE RESPUESTAS'!AS43,Back!$M$16:$N$20,2,0)</f>
        <v>#N/A</v>
      </c>
      <c r="AU42" s="19" t="e">
        <f>+VLOOKUP('BASE DE RESPUESTAS'!AT43,Back!$M$16:$N$20,2,0)</f>
        <v>#N/A</v>
      </c>
      <c r="AV42" s="19" t="e">
        <f>+VLOOKUP('BASE DE RESPUESTAS'!AU43,Back!$M$16:$N$20,2,0)</f>
        <v>#N/A</v>
      </c>
      <c r="AW42" s="19" t="e">
        <f>+VLOOKUP('BASE DE RESPUESTAS'!AV43,Back!$M$16:$N$20,2,0)</f>
        <v>#N/A</v>
      </c>
      <c r="AX42" s="19" t="e">
        <f>+VLOOKUP('BASE DE RESPUESTAS'!AW43,Back!$M$16:$N$20,2,0)</f>
        <v>#N/A</v>
      </c>
      <c r="AY42" s="19" t="e">
        <f>+VLOOKUP('BASE DE RESPUESTAS'!AX43,Back!$M$16:$N$20,2,0)</f>
        <v>#N/A</v>
      </c>
      <c r="AZ42" s="19" t="e">
        <f>+VLOOKUP('BASE DE RESPUESTAS'!AY43,Back!$M$16:$N$20,2,0)</f>
        <v>#N/A</v>
      </c>
      <c r="BA42" s="19" t="e">
        <f>+VLOOKUP('BASE DE RESPUESTAS'!AZ43,Back!$M$16:$N$20,2,0)</f>
        <v>#N/A</v>
      </c>
      <c r="BB42" s="19" t="e">
        <f>+VLOOKUP('BASE DE RESPUESTAS'!BA43,Back!$M$16:$N$20,2,0)</f>
        <v>#N/A</v>
      </c>
      <c r="BC42" s="19" t="e">
        <f>+VLOOKUP('BASE DE RESPUESTAS'!BB43,Back!$M$16:$N$20,2,0)</f>
        <v>#N/A</v>
      </c>
      <c r="BD42" s="19" t="e">
        <f>+VLOOKUP('BASE DE RESPUESTAS'!BC43,Back!$M$16:$N$20,2,0)</f>
        <v>#N/A</v>
      </c>
      <c r="BE42" s="19" t="e">
        <f>+VLOOKUP('BASE DE RESPUESTAS'!BD43,Back!$M$16:$N$20,2,0)</f>
        <v>#N/A</v>
      </c>
    </row>
    <row r="43" spans="1:57" ht="13.5" customHeight="1" x14ac:dyDescent="0.3">
      <c r="A43" s="2"/>
      <c r="B43" s="81"/>
      <c r="C43" s="81"/>
      <c r="D43" s="21" t="s">
        <v>268</v>
      </c>
      <c r="E43" s="22">
        <v>39</v>
      </c>
      <c r="F43" s="21" t="s">
        <v>269</v>
      </c>
      <c r="G43" s="15"/>
      <c r="H43" s="19">
        <f>+VLOOKUP('BASE DE RESPUESTAS'!G44,Back!$M$16:$N$20,2,0)</f>
        <v>3</v>
      </c>
      <c r="I43" s="19">
        <f>+VLOOKUP('BASE DE RESPUESTAS'!H44,Back!$M$16:$N$20,2,0)</f>
        <v>2</v>
      </c>
      <c r="J43" s="19">
        <f>+VLOOKUP('BASE DE RESPUESTAS'!I44,Back!$M$16:$N$20,2,0)</f>
        <v>3</v>
      </c>
      <c r="K43" s="19">
        <f>+VLOOKUP('BASE DE RESPUESTAS'!J44,Back!$M$16:$N$20,2,0)</f>
        <v>2</v>
      </c>
      <c r="L43" s="19">
        <f>+VLOOKUP('BASE DE RESPUESTAS'!K44,Back!$M$16:$N$20,2,0)</f>
        <v>3</v>
      </c>
      <c r="M43" s="19">
        <f>+VLOOKUP('BASE DE RESPUESTAS'!L44,Back!$M$16:$N$20,2,0)</f>
        <v>2</v>
      </c>
      <c r="N43" s="19">
        <f>+VLOOKUP('BASE DE RESPUESTAS'!M44,Back!$M$16:$N$20,2,0)</f>
        <v>3</v>
      </c>
      <c r="O43" s="19">
        <f>+VLOOKUP('BASE DE RESPUESTAS'!N44,Back!$M$16:$N$20,2,0)</f>
        <v>2</v>
      </c>
      <c r="P43" s="19">
        <f>+VLOOKUP('BASE DE RESPUESTAS'!O44,Back!$M$16:$N$20,2,0)</f>
        <v>3</v>
      </c>
      <c r="Q43" s="19">
        <f>+VLOOKUP('BASE DE RESPUESTAS'!P44,Back!$M$16:$N$20,2,0)</f>
        <v>2</v>
      </c>
      <c r="R43" s="19">
        <f>+VLOOKUP('BASE DE RESPUESTAS'!Q44,Back!$M$16:$N$20,2,0)</f>
        <v>3</v>
      </c>
      <c r="S43" s="19">
        <f>+VLOOKUP('BASE DE RESPUESTAS'!R44,Back!$M$16:$N$20,2,0)</f>
        <v>2</v>
      </c>
      <c r="T43" s="19">
        <f>+VLOOKUP('BASE DE RESPUESTAS'!S44,Back!$M$16:$N$20,2,0)</f>
        <v>3</v>
      </c>
      <c r="U43" s="19">
        <f>+VLOOKUP('BASE DE RESPUESTAS'!T44,Back!$M$16:$N$20,2,0)</f>
        <v>2</v>
      </c>
      <c r="V43" s="19">
        <f>+VLOOKUP('BASE DE RESPUESTAS'!U44,Back!$M$16:$N$20,2,0)</f>
        <v>3</v>
      </c>
      <c r="W43" s="19">
        <f>+VLOOKUP('BASE DE RESPUESTAS'!V44,Back!$M$16:$N$20,2,0)</f>
        <v>2</v>
      </c>
      <c r="X43" s="19">
        <f>+VLOOKUP('BASE DE RESPUESTAS'!W44,Back!$M$16:$N$20,2,0)</f>
        <v>3</v>
      </c>
      <c r="Y43" s="19">
        <f>+VLOOKUP('BASE DE RESPUESTAS'!X44,Back!$M$16:$N$20,2,0)</f>
        <v>2</v>
      </c>
      <c r="Z43" s="19">
        <f>+VLOOKUP('BASE DE RESPUESTAS'!Y44,Back!$M$16:$N$20,2,0)</f>
        <v>3</v>
      </c>
      <c r="AA43" s="19">
        <f>+VLOOKUP('BASE DE RESPUESTAS'!Z44,Back!$M$16:$N$20,2,0)</f>
        <v>2</v>
      </c>
      <c r="AB43" s="19">
        <f>+VLOOKUP('BASE DE RESPUESTAS'!AA44,Back!$M$16:$N$20,2,0)</f>
        <v>3</v>
      </c>
      <c r="AC43" s="19" t="e">
        <f>+VLOOKUP('BASE DE RESPUESTAS'!AB44,Back!$M$16:$N$20,2,0)</f>
        <v>#N/A</v>
      </c>
      <c r="AD43" s="19" t="e">
        <f>+VLOOKUP('BASE DE RESPUESTAS'!AC44,Back!$M$16:$N$20,2,0)</f>
        <v>#N/A</v>
      </c>
      <c r="AE43" s="19" t="e">
        <f>+VLOOKUP('BASE DE RESPUESTAS'!AD44,Back!$M$16:$N$20,2,0)</f>
        <v>#N/A</v>
      </c>
      <c r="AF43" s="19" t="e">
        <f>+VLOOKUP('BASE DE RESPUESTAS'!AE44,Back!$M$16:$N$20,2,0)</f>
        <v>#N/A</v>
      </c>
      <c r="AG43" s="19" t="e">
        <f>+VLOOKUP('BASE DE RESPUESTAS'!AF44,Back!$M$16:$N$20,2,0)</f>
        <v>#N/A</v>
      </c>
      <c r="AH43" s="19" t="e">
        <f>+VLOOKUP('BASE DE RESPUESTAS'!AG44,Back!$M$16:$N$20,2,0)</f>
        <v>#N/A</v>
      </c>
      <c r="AI43" s="19" t="e">
        <f>+VLOOKUP('BASE DE RESPUESTAS'!AH44,Back!$M$16:$N$20,2,0)</f>
        <v>#N/A</v>
      </c>
      <c r="AJ43" s="19" t="e">
        <f>+VLOOKUP('BASE DE RESPUESTAS'!AI44,Back!$M$16:$N$20,2,0)</f>
        <v>#N/A</v>
      </c>
      <c r="AK43" s="19" t="e">
        <f>+VLOOKUP('BASE DE RESPUESTAS'!AJ44,Back!$M$16:$N$20,2,0)</f>
        <v>#N/A</v>
      </c>
      <c r="AL43" s="19" t="e">
        <f>+VLOOKUP('BASE DE RESPUESTAS'!AK44,Back!$M$16:$N$20,2,0)</f>
        <v>#N/A</v>
      </c>
      <c r="AM43" s="19" t="e">
        <f>+VLOOKUP('BASE DE RESPUESTAS'!AL44,Back!$M$16:$N$20,2,0)</f>
        <v>#N/A</v>
      </c>
      <c r="AN43" s="19" t="e">
        <f>+VLOOKUP('BASE DE RESPUESTAS'!AM44,Back!$M$16:$N$20,2,0)</f>
        <v>#N/A</v>
      </c>
      <c r="AO43" s="19" t="e">
        <f>+VLOOKUP('BASE DE RESPUESTAS'!AN44,Back!$M$16:$N$20,2,0)</f>
        <v>#N/A</v>
      </c>
      <c r="AP43" s="19" t="e">
        <f>+VLOOKUP('BASE DE RESPUESTAS'!AO44,Back!$M$16:$N$20,2,0)</f>
        <v>#N/A</v>
      </c>
      <c r="AQ43" s="19" t="e">
        <f>+VLOOKUP('BASE DE RESPUESTAS'!AP44,Back!$M$16:$N$20,2,0)</f>
        <v>#N/A</v>
      </c>
      <c r="AR43" s="19" t="e">
        <f>+VLOOKUP('BASE DE RESPUESTAS'!AQ44,Back!$M$16:$N$20,2,0)</f>
        <v>#N/A</v>
      </c>
      <c r="AS43" s="19" t="e">
        <f>+VLOOKUP('BASE DE RESPUESTAS'!AR44,Back!$M$16:$N$20,2,0)</f>
        <v>#N/A</v>
      </c>
      <c r="AT43" s="19" t="e">
        <f>+VLOOKUP('BASE DE RESPUESTAS'!AS44,Back!$M$16:$N$20,2,0)</f>
        <v>#N/A</v>
      </c>
      <c r="AU43" s="19" t="e">
        <f>+VLOOKUP('BASE DE RESPUESTAS'!AT44,Back!$M$16:$N$20,2,0)</f>
        <v>#N/A</v>
      </c>
      <c r="AV43" s="19" t="e">
        <f>+VLOOKUP('BASE DE RESPUESTAS'!AU44,Back!$M$16:$N$20,2,0)</f>
        <v>#N/A</v>
      </c>
      <c r="AW43" s="19" t="e">
        <f>+VLOOKUP('BASE DE RESPUESTAS'!AV44,Back!$M$16:$N$20,2,0)</f>
        <v>#N/A</v>
      </c>
      <c r="AX43" s="19" t="e">
        <f>+VLOOKUP('BASE DE RESPUESTAS'!AW44,Back!$M$16:$N$20,2,0)</f>
        <v>#N/A</v>
      </c>
      <c r="AY43" s="19" t="e">
        <f>+VLOOKUP('BASE DE RESPUESTAS'!AX44,Back!$M$16:$N$20,2,0)</f>
        <v>#N/A</v>
      </c>
      <c r="AZ43" s="19" t="e">
        <f>+VLOOKUP('BASE DE RESPUESTAS'!AY44,Back!$M$16:$N$20,2,0)</f>
        <v>#N/A</v>
      </c>
      <c r="BA43" s="19" t="e">
        <f>+VLOOKUP('BASE DE RESPUESTAS'!AZ44,Back!$M$16:$N$20,2,0)</f>
        <v>#N/A</v>
      </c>
      <c r="BB43" s="19" t="e">
        <f>+VLOOKUP('BASE DE RESPUESTAS'!BA44,Back!$M$16:$N$20,2,0)</f>
        <v>#N/A</v>
      </c>
      <c r="BC43" s="19" t="e">
        <f>+VLOOKUP('BASE DE RESPUESTAS'!BB44,Back!$M$16:$N$20,2,0)</f>
        <v>#N/A</v>
      </c>
      <c r="BD43" s="19" t="e">
        <f>+VLOOKUP('BASE DE RESPUESTAS'!BC44,Back!$M$16:$N$20,2,0)</f>
        <v>#N/A</v>
      </c>
      <c r="BE43" s="19" t="e">
        <f>+VLOOKUP('BASE DE RESPUESTAS'!BD44,Back!$M$16:$N$20,2,0)</f>
        <v>#N/A</v>
      </c>
    </row>
    <row r="44" spans="1:57" ht="13.5" customHeight="1" x14ac:dyDescent="0.3">
      <c r="A44" s="2"/>
      <c r="B44" s="82"/>
      <c r="C44" s="82"/>
      <c r="D44" s="21" t="s">
        <v>270</v>
      </c>
      <c r="E44" s="22">
        <v>40</v>
      </c>
      <c r="F44" s="21" t="s">
        <v>271</v>
      </c>
      <c r="G44" s="15"/>
      <c r="H44" s="19">
        <f>+VLOOKUP('BASE DE RESPUESTAS'!G45,Back!$M$16:$N$20,2,0)</f>
        <v>4</v>
      </c>
      <c r="I44" s="19">
        <f>+VLOOKUP('BASE DE RESPUESTAS'!H45,Back!$M$16:$N$20,2,0)</f>
        <v>4</v>
      </c>
      <c r="J44" s="19">
        <f>+VLOOKUP('BASE DE RESPUESTAS'!I45,Back!$M$16:$N$20,2,0)</f>
        <v>4</v>
      </c>
      <c r="K44" s="19">
        <f>+VLOOKUP('BASE DE RESPUESTAS'!J45,Back!$M$16:$N$20,2,0)</f>
        <v>4</v>
      </c>
      <c r="L44" s="19">
        <f>+VLOOKUP('BASE DE RESPUESTAS'!K45,Back!$M$16:$N$20,2,0)</f>
        <v>4</v>
      </c>
      <c r="M44" s="19">
        <f>+VLOOKUP('BASE DE RESPUESTAS'!L45,Back!$M$16:$N$20,2,0)</f>
        <v>4</v>
      </c>
      <c r="N44" s="19">
        <f>+VLOOKUP('BASE DE RESPUESTAS'!M45,Back!$M$16:$N$20,2,0)</f>
        <v>4</v>
      </c>
      <c r="O44" s="19">
        <f>+VLOOKUP('BASE DE RESPUESTAS'!N45,Back!$M$16:$N$20,2,0)</f>
        <v>4</v>
      </c>
      <c r="P44" s="19">
        <f>+VLOOKUP('BASE DE RESPUESTAS'!O45,Back!$M$16:$N$20,2,0)</f>
        <v>4</v>
      </c>
      <c r="Q44" s="19">
        <f>+VLOOKUP('BASE DE RESPUESTAS'!P45,Back!$M$16:$N$20,2,0)</f>
        <v>4</v>
      </c>
      <c r="R44" s="19">
        <f>+VLOOKUP('BASE DE RESPUESTAS'!Q45,Back!$M$16:$N$20,2,0)</f>
        <v>4</v>
      </c>
      <c r="S44" s="19">
        <f>+VLOOKUP('BASE DE RESPUESTAS'!R45,Back!$M$16:$N$20,2,0)</f>
        <v>4</v>
      </c>
      <c r="T44" s="19">
        <f>+VLOOKUP('BASE DE RESPUESTAS'!S45,Back!$M$16:$N$20,2,0)</f>
        <v>4</v>
      </c>
      <c r="U44" s="19">
        <f>+VLOOKUP('BASE DE RESPUESTAS'!T45,Back!$M$16:$N$20,2,0)</f>
        <v>4</v>
      </c>
      <c r="V44" s="19">
        <f>+VLOOKUP('BASE DE RESPUESTAS'!U45,Back!$M$16:$N$20,2,0)</f>
        <v>4</v>
      </c>
      <c r="W44" s="19">
        <f>+VLOOKUP('BASE DE RESPUESTAS'!V45,Back!$M$16:$N$20,2,0)</f>
        <v>4</v>
      </c>
      <c r="X44" s="19">
        <f>+VLOOKUP('BASE DE RESPUESTAS'!W45,Back!$M$16:$N$20,2,0)</f>
        <v>4</v>
      </c>
      <c r="Y44" s="19">
        <f>+VLOOKUP('BASE DE RESPUESTAS'!X45,Back!$M$16:$N$20,2,0)</f>
        <v>4</v>
      </c>
      <c r="Z44" s="19">
        <f>+VLOOKUP('BASE DE RESPUESTAS'!Y45,Back!$M$16:$N$20,2,0)</f>
        <v>4</v>
      </c>
      <c r="AA44" s="19">
        <f>+VLOOKUP('BASE DE RESPUESTAS'!Z45,Back!$M$16:$N$20,2,0)</f>
        <v>4</v>
      </c>
      <c r="AB44" s="19">
        <f>+VLOOKUP('BASE DE RESPUESTAS'!AA45,Back!$M$16:$N$20,2,0)</f>
        <v>4</v>
      </c>
      <c r="AC44" s="19" t="e">
        <f>+VLOOKUP('BASE DE RESPUESTAS'!AB45,Back!$M$16:$N$20,2,0)</f>
        <v>#N/A</v>
      </c>
      <c r="AD44" s="19" t="e">
        <f>+VLOOKUP('BASE DE RESPUESTAS'!AC45,Back!$M$16:$N$20,2,0)</f>
        <v>#N/A</v>
      </c>
      <c r="AE44" s="19" t="e">
        <f>+VLOOKUP('BASE DE RESPUESTAS'!AD45,Back!$M$16:$N$20,2,0)</f>
        <v>#N/A</v>
      </c>
      <c r="AF44" s="19" t="e">
        <f>+VLOOKUP('BASE DE RESPUESTAS'!AE45,Back!$M$16:$N$20,2,0)</f>
        <v>#N/A</v>
      </c>
      <c r="AG44" s="19" t="e">
        <f>+VLOOKUP('BASE DE RESPUESTAS'!AF45,Back!$M$16:$N$20,2,0)</f>
        <v>#N/A</v>
      </c>
      <c r="AH44" s="19" t="e">
        <f>+VLOOKUP('BASE DE RESPUESTAS'!AG45,Back!$M$16:$N$20,2,0)</f>
        <v>#N/A</v>
      </c>
      <c r="AI44" s="19" t="e">
        <f>+VLOOKUP('BASE DE RESPUESTAS'!AH45,Back!$M$16:$N$20,2,0)</f>
        <v>#N/A</v>
      </c>
      <c r="AJ44" s="19" t="e">
        <f>+VLOOKUP('BASE DE RESPUESTAS'!AI45,Back!$M$16:$N$20,2,0)</f>
        <v>#N/A</v>
      </c>
      <c r="AK44" s="19" t="e">
        <f>+VLOOKUP('BASE DE RESPUESTAS'!AJ45,Back!$M$16:$N$20,2,0)</f>
        <v>#N/A</v>
      </c>
      <c r="AL44" s="19" t="e">
        <f>+VLOOKUP('BASE DE RESPUESTAS'!AK45,Back!$M$16:$N$20,2,0)</f>
        <v>#N/A</v>
      </c>
      <c r="AM44" s="19" t="e">
        <f>+VLOOKUP('BASE DE RESPUESTAS'!AL45,Back!$M$16:$N$20,2,0)</f>
        <v>#N/A</v>
      </c>
      <c r="AN44" s="19" t="e">
        <f>+VLOOKUP('BASE DE RESPUESTAS'!AM45,Back!$M$16:$N$20,2,0)</f>
        <v>#N/A</v>
      </c>
      <c r="AO44" s="19" t="e">
        <f>+VLOOKUP('BASE DE RESPUESTAS'!AN45,Back!$M$16:$N$20,2,0)</f>
        <v>#N/A</v>
      </c>
      <c r="AP44" s="19" t="e">
        <f>+VLOOKUP('BASE DE RESPUESTAS'!AO45,Back!$M$16:$N$20,2,0)</f>
        <v>#N/A</v>
      </c>
      <c r="AQ44" s="19" t="e">
        <f>+VLOOKUP('BASE DE RESPUESTAS'!AP45,Back!$M$16:$N$20,2,0)</f>
        <v>#N/A</v>
      </c>
      <c r="AR44" s="19" t="e">
        <f>+VLOOKUP('BASE DE RESPUESTAS'!AQ45,Back!$M$16:$N$20,2,0)</f>
        <v>#N/A</v>
      </c>
      <c r="AS44" s="19" t="e">
        <f>+VLOOKUP('BASE DE RESPUESTAS'!AR45,Back!$M$16:$N$20,2,0)</f>
        <v>#N/A</v>
      </c>
      <c r="AT44" s="19" t="e">
        <f>+VLOOKUP('BASE DE RESPUESTAS'!AS45,Back!$M$16:$N$20,2,0)</f>
        <v>#N/A</v>
      </c>
      <c r="AU44" s="19" t="e">
        <f>+VLOOKUP('BASE DE RESPUESTAS'!AT45,Back!$M$16:$N$20,2,0)</f>
        <v>#N/A</v>
      </c>
      <c r="AV44" s="19" t="e">
        <f>+VLOOKUP('BASE DE RESPUESTAS'!AU45,Back!$M$16:$N$20,2,0)</f>
        <v>#N/A</v>
      </c>
      <c r="AW44" s="19" t="e">
        <f>+VLOOKUP('BASE DE RESPUESTAS'!AV45,Back!$M$16:$N$20,2,0)</f>
        <v>#N/A</v>
      </c>
      <c r="AX44" s="19" t="e">
        <f>+VLOOKUP('BASE DE RESPUESTAS'!AW45,Back!$M$16:$N$20,2,0)</f>
        <v>#N/A</v>
      </c>
      <c r="AY44" s="19" t="e">
        <f>+VLOOKUP('BASE DE RESPUESTAS'!AX45,Back!$M$16:$N$20,2,0)</f>
        <v>#N/A</v>
      </c>
      <c r="AZ44" s="19" t="e">
        <f>+VLOOKUP('BASE DE RESPUESTAS'!AY45,Back!$M$16:$N$20,2,0)</f>
        <v>#N/A</v>
      </c>
      <c r="BA44" s="19" t="e">
        <f>+VLOOKUP('BASE DE RESPUESTAS'!AZ45,Back!$M$16:$N$20,2,0)</f>
        <v>#N/A</v>
      </c>
      <c r="BB44" s="19" t="e">
        <f>+VLOOKUP('BASE DE RESPUESTAS'!BA45,Back!$M$16:$N$20,2,0)</f>
        <v>#N/A</v>
      </c>
      <c r="BC44" s="19" t="e">
        <f>+VLOOKUP('BASE DE RESPUESTAS'!BB45,Back!$M$16:$N$20,2,0)</f>
        <v>#N/A</v>
      </c>
      <c r="BD44" s="19" t="e">
        <f>+VLOOKUP('BASE DE RESPUESTAS'!BC45,Back!$M$16:$N$20,2,0)</f>
        <v>#N/A</v>
      </c>
      <c r="BE44" s="19" t="e">
        <f>+VLOOKUP('BASE DE RESPUESTAS'!BD45,Back!$M$16:$N$20,2,0)</f>
        <v>#N/A</v>
      </c>
    </row>
    <row r="45" spans="1:57" ht="13.5" customHeight="1" x14ac:dyDescent="0.3">
      <c r="A45" s="2"/>
      <c r="B45" s="80" t="s">
        <v>257</v>
      </c>
      <c r="C45" s="83" t="s">
        <v>272</v>
      </c>
      <c r="D45" s="21" t="s">
        <v>273</v>
      </c>
      <c r="E45" s="22">
        <v>41</v>
      </c>
      <c r="F45" s="21" t="s">
        <v>274</v>
      </c>
      <c r="G45" s="15"/>
      <c r="H45" s="19">
        <f>+VLOOKUP('BASE DE RESPUESTAS'!G46,Back!$M$16:$N$20,2,0)</f>
        <v>4</v>
      </c>
      <c r="I45" s="19">
        <f>+VLOOKUP('BASE DE RESPUESTAS'!H46,Back!$M$16:$N$20,2,0)</f>
        <v>4</v>
      </c>
      <c r="J45" s="19">
        <f>+VLOOKUP('BASE DE RESPUESTAS'!I46,Back!$M$16:$N$20,2,0)</f>
        <v>4</v>
      </c>
      <c r="K45" s="19">
        <f>+VLOOKUP('BASE DE RESPUESTAS'!J46,Back!$M$16:$N$20,2,0)</f>
        <v>4</v>
      </c>
      <c r="L45" s="19">
        <f>+VLOOKUP('BASE DE RESPUESTAS'!K46,Back!$M$16:$N$20,2,0)</f>
        <v>4</v>
      </c>
      <c r="M45" s="19">
        <f>+VLOOKUP('BASE DE RESPUESTAS'!L46,Back!$M$16:$N$20,2,0)</f>
        <v>4</v>
      </c>
      <c r="N45" s="19">
        <f>+VLOOKUP('BASE DE RESPUESTAS'!M46,Back!$M$16:$N$20,2,0)</f>
        <v>4</v>
      </c>
      <c r="O45" s="19">
        <f>+VLOOKUP('BASE DE RESPUESTAS'!N46,Back!$M$16:$N$20,2,0)</f>
        <v>4</v>
      </c>
      <c r="P45" s="19">
        <f>+VLOOKUP('BASE DE RESPUESTAS'!O46,Back!$M$16:$N$20,2,0)</f>
        <v>4</v>
      </c>
      <c r="Q45" s="19">
        <f>+VLOOKUP('BASE DE RESPUESTAS'!P46,Back!$M$16:$N$20,2,0)</f>
        <v>4</v>
      </c>
      <c r="R45" s="19">
        <f>+VLOOKUP('BASE DE RESPUESTAS'!Q46,Back!$M$16:$N$20,2,0)</f>
        <v>4</v>
      </c>
      <c r="S45" s="19">
        <f>+VLOOKUP('BASE DE RESPUESTAS'!R46,Back!$M$16:$N$20,2,0)</f>
        <v>4</v>
      </c>
      <c r="T45" s="19">
        <f>+VLOOKUP('BASE DE RESPUESTAS'!S46,Back!$M$16:$N$20,2,0)</f>
        <v>4</v>
      </c>
      <c r="U45" s="19">
        <f>+VLOOKUP('BASE DE RESPUESTAS'!T46,Back!$M$16:$N$20,2,0)</f>
        <v>4</v>
      </c>
      <c r="V45" s="19">
        <f>+VLOOKUP('BASE DE RESPUESTAS'!U46,Back!$M$16:$N$20,2,0)</f>
        <v>4</v>
      </c>
      <c r="W45" s="19">
        <f>+VLOOKUP('BASE DE RESPUESTAS'!V46,Back!$M$16:$N$20,2,0)</f>
        <v>4</v>
      </c>
      <c r="X45" s="19">
        <f>+VLOOKUP('BASE DE RESPUESTAS'!W46,Back!$M$16:$N$20,2,0)</f>
        <v>4</v>
      </c>
      <c r="Y45" s="19">
        <f>+VLOOKUP('BASE DE RESPUESTAS'!X46,Back!$M$16:$N$20,2,0)</f>
        <v>4</v>
      </c>
      <c r="Z45" s="19">
        <f>+VLOOKUP('BASE DE RESPUESTAS'!Y46,Back!$M$16:$N$20,2,0)</f>
        <v>4</v>
      </c>
      <c r="AA45" s="19">
        <f>+VLOOKUP('BASE DE RESPUESTAS'!Z46,Back!$M$16:$N$20,2,0)</f>
        <v>4</v>
      </c>
      <c r="AB45" s="19">
        <f>+VLOOKUP('BASE DE RESPUESTAS'!AA46,Back!$M$16:$N$20,2,0)</f>
        <v>4</v>
      </c>
      <c r="AC45" s="19" t="e">
        <f>+VLOOKUP('BASE DE RESPUESTAS'!AB46,Back!$M$16:$N$20,2,0)</f>
        <v>#N/A</v>
      </c>
      <c r="AD45" s="19" t="e">
        <f>+VLOOKUP('BASE DE RESPUESTAS'!AC46,Back!$M$16:$N$20,2,0)</f>
        <v>#N/A</v>
      </c>
      <c r="AE45" s="19" t="e">
        <f>+VLOOKUP('BASE DE RESPUESTAS'!AD46,Back!$M$16:$N$20,2,0)</f>
        <v>#N/A</v>
      </c>
      <c r="AF45" s="19" t="e">
        <f>+VLOOKUP('BASE DE RESPUESTAS'!AE46,Back!$M$16:$N$20,2,0)</f>
        <v>#N/A</v>
      </c>
      <c r="AG45" s="19" t="e">
        <f>+VLOOKUP('BASE DE RESPUESTAS'!AF46,Back!$M$16:$N$20,2,0)</f>
        <v>#N/A</v>
      </c>
      <c r="AH45" s="19" t="e">
        <f>+VLOOKUP('BASE DE RESPUESTAS'!AG46,Back!$M$16:$N$20,2,0)</f>
        <v>#N/A</v>
      </c>
      <c r="AI45" s="19" t="e">
        <f>+VLOOKUP('BASE DE RESPUESTAS'!AH46,Back!$M$16:$N$20,2,0)</f>
        <v>#N/A</v>
      </c>
      <c r="AJ45" s="19" t="e">
        <f>+VLOOKUP('BASE DE RESPUESTAS'!AI46,Back!$M$16:$N$20,2,0)</f>
        <v>#N/A</v>
      </c>
      <c r="AK45" s="19" t="e">
        <f>+VLOOKUP('BASE DE RESPUESTAS'!AJ46,Back!$M$16:$N$20,2,0)</f>
        <v>#N/A</v>
      </c>
      <c r="AL45" s="19" t="e">
        <f>+VLOOKUP('BASE DE RESPUESTAS'!AK46,Back!$M$16:$N$20,2,0)</f>
        <v>#N/A</v>
      </c>
      <c r="AM45" s="19" t="e">
        <f>+VLOOKUP('BASE DE RESPUESTAS'!AL46,Back!$M$16:$N$20,2,0)</f>
        <v>#N/A</v>
      </c>
      <c r="AN45" s="19" t="e">
        <f>+VLOOKUP('BASE DE RESPUESTAS'!AM46,Back!$M$16:$N$20,2,0)</f>
        <v>#N/A</v>
      </c>
      <c r="AO45" s="19" t="e">
        <f>+VLOOKUP('BASE DE RESPUESTAS'!AN46,Back!$M$16:$N$20,2,0)</f>
        <v>#N/A</v>
      </c>
      <c r="AP45" s="19" t="e">
        <f>+VLOOKUP('BASE DE RESPUESTAS'!AO46,Back!$M$16:$N$20,2,0)</f>
        <v>#N/A</v>
      </c>
      <c r="AQ45" s="19" t="e">
        <f>+VLOOKUP('BASE DE RESPUESTAS'!AP46,Back!$M$16:$N$20,2,0)</f>
        <v>#N/A</v>
      </c>
      <c r="AR45" s="19" t="e">
        <f>+VLOOKUP('BASE DE RESPUESTAS'!AQ46,Back!$M$16:$N$20,2,0)</f>
        <v>#N/A</v>
      </c>
      <c r="AS45" s="19" t="e">
        <f>+VLOOKUP('BASE DE RESPUESTAS'!AR46,Back!$M$16:$N$20,2,0)</f>
        <v>#N/A</v>
      </c>
      <c r="AT45" s="19" t="e">
        <f>+VLOOKUP('BASE DE RESPUESTAS'!AS46,Back!$M$16:$N$20,2,0)</f>
        <v>#N/A</v>
      </c>
      <c r="AU45" s="19" t="e">
        <f>+VLOOKUP('BASE DE RESPUESTAS'!AT46,Back!$M$16:$N$20,2,0)</f>
        <v>#N/A</v>
      </c>
      <c r="AV45" s="19" t="e">
        <f>+VLOOKUP('BASE DE RESPUESTAS'!AU46,Back!$M$16:$N$20,2,0)</f>
        <v>#N/A</v>
      </c>
      <c r="AW45" s="19" t="e">
        <f>+VLOOKUP('BASE DE RESPUESTAS'!AV46,Back!$M$16:$N$20,2,0)</f>
        <v>#N/A</v>
      </c>
      <c r="AX45" s="19" t="e">
        <f>+VLOOKUP('BASE DE RESPUESTAS'!AW46,Back!$M$16:$N$20,2,0)</f>
        <v>#N/A</v>
      </c>
      <c r="AY45" s="19" t="e">
        <f>+VLOOKUP('BASE DE RESPUESTAS'!AX46,Back!$M$16:$N$20,2,0)</f>
        <v>#N/A</v>
      </c>
      <c r="AZ45" s="19" t="e">
        <f>+VLOOKUP('BASE DE RESPUESTAS'!AY46,Back!$M$16:$N$20,2,0)</f>
        <v>#N/A</v>
      </c>
      <c r="BA45" s="19" t="e">
        <f>+VLOOKUP('BASE DE RESPUESTAS'!AZ46,Back!$M$16:$N$20,2,0)</f>
        <v>#N/A</v>
      </c>
      <c r="BB45" s="19" t="e">
        <f>+VLOOKUP('BASE DE RESPUESTAS'!BA46,Back!$M$16:$N$20,2,0)</f>
        <v>#N/A</v>
      </c>
      <c r="BC45" s="19" t="e">
        <f>+VLOOKUP('BASE DE RESPUESTAS'!BB46,Back!$M$16:$N$20,2,0)</f>
        <v>#N/A</v>
      </c>
      <c r="BD45" s="19" t="e">
        <f>+VLOOKUP('BASE DE RESPUESTAS'!BC46,Back!$M$16:$N$20,2,0)</f>
        <v>#N/A</v>
      </c>
      <c r="BE45" s="19" t="e">
        <f>+VLOOKUP('BASE DE RESPUESTAS'!BD46,Back!$M$16:$N$20,2,0)</f>
        <v>#N/A</v>
      </c>
    </row>
    <row r="46" spans="1:57" ht="13.5" customHeight="1" x14ac:dyDescent="0.3">
      <c r="A46" s="2"/>
      <c r="B46" s="82"/>
      <c r="C46" s="82"/>
      <c r="D46" s="21" t="s">
        <v>275</v>
      </c>
      <c r="E46" s="22">
        <v>42</v>
      </c>
      <c r="F46" s="21" t="s">
        <v>276</v>
      </c>
      <c r="G46" s="15"/>
      <c r="H46" s="19">
        <f>+VLOOKUP('BASE DE RESPUESTAS'!G47,Back!$M$16:$N$20,2,0)</f>
        <v>2</v>
      </c>
      <c r="I46" s="19">
        <f>+VLOOKUP('BASE DE RESPUESTAS'!H47,Back!$M$16:$N$20,2,0)</f>
        <v>2</v>
      </c>
      <c r="J46" s="19">
        <f>+VLOOKUP('BASE DE RESPUESTAS'!I47,Back!$M$16:$N$20,2,0)</f>
        <v>2</v>
      </c>
      <c r="K46" s="19">
        <f>+VLOOKUP('BASE DE RESPUESTAS'!J47,Back!$M$16:$N$20,2,0)</f>
        <v>2</v>
      </c>
      <c r="L46" s="19">
        <f>+VLOOKUP('BASE DE RESPUESTAS'!K47,Back!$M$16:$N$20,2,0)</f>
        <v>2</v>
      </c>
      <c r="M46" s="19">
        <f>+VLOOKUP('BASE DE RESPUESTAS'!L47,Back!$M$16:$N$20,2,0)</f>
        <v>2</v>
      </c>
      <c r="N46" s="19">
        <f>+VLOOKUP('BASE DE RESPUESTAS'!M47,Back!$M$16:$N$20,2,0)</f>
        <v>2</v>
      </c>
      <c r="O46" s="19">
        <f>+VLOOKUP('BASE DE RESPUESTAS'!N47,Back!$M$16:$N$20,2,0)</f>
        <v>2</v>
      </c>
      <c r="P46" s="19">
        <f>+VLOOKUP('BASE DE RESPUESTAS'!O47,Back!$M$16:$N$20,2,0)</f>
        <v>2</v>
      </c>
      <c r="Q46" s="19">
        <f>+VLOOKUP('BASE DE RESPUESTAS'!P47,Back!$M$16:$N$20,2,0)</f>
        <v>2</v>
      </c>
      <c r="R46" s="19">
        <f>+VLOOKUP('BASE DE RESPUESTAS'!Q47,Back!$M$16:$N$20,2,0)</f>
        <v>2</v>
      </c>
      <c r="S46" s="19">
        <f>+VLOOKUP('BASE DE RESPUESTAS'!R47,Back!$M$16:$N$20,2,0)</f>
        <v>2</v>
      </c>
      <c r="T46" s="19">
        <f>+VLOOKUP('BASE DE RESPUESTAS'!S47,Back!$M$16:$N$20,2,0)</f>
        <v>2</v>
      </c>
      <c r="U46" s="19">
        <f>+VLOOKUP('BASE DE RESPUESTAS'!T47,Back!$M$16:$N$20,2,0)</f>
        <v>2</v>
      </c>
      <c r="V46" s="19">
        <f>+VLOOKUP('BASE DE RESPUESTAS'!U47,Back!$M$16:$N$20,2,0)</f>
        <v>2</v>
      </c>
      <c r="W46" s="19">
        <f>+VLOOKUP('BASE DE RESPUESTAS'!V47,Back!$M$16:$N$20,2,0)</f>
        <v>2</v>
      </c>
      <c r="X46" s="19">
        <f>+VLOOKUP('BASE DE RESPUESTAS'!W47,Back!$M$16:$N$20,2,0)</f>
        <v>2</v>
      </c>
      <c r="Y46" s="19">
        <f>+VLOOKUP('BASE DE RESPUESTAS'!X47,Back!$M$16:$N$20,2,0)</f>
        <v>2</v>
      </c>
      <c r="Z46" s="19">
        <f>+VLOOKUP('BASE DE RESPUESTAS'!Y47,Back!$M$16:$N$20,2,0)</f>
        <v>2</v>
      </c>
      <c r="AA46" s="19">
        <f>+VLOOKUP('BASE DE RESPUESTAS'!Z47,Back!$M$16:$N$20,2,0)</f>
        <v>2</v>
      </c>
      <c r="AB46" s="19">
        <f>+VLOOKUP('BASE DE RESPUESTAS'!AA47,Back!$M$16:$N$20,2,0)</f>
        <v>2</v>
      </c>
      <c r="AC46" s="19" t="e">
        <f>+VLOOKUP('BASE DE RESPUESTAS'!AB47,Back!$M$16:$N$20,2,0)</f>
        <v>#N/A</v>
      </c>
      <c r="AD46" s="19" t="e">
        <f>+VLOOKUP('BASE DE RESPUESTAS'!AC47,Back!$M$16:$N$20,2,0)</f>
        <v>#N/A</v>
      </c>
      <c r="AE46" s="19" t="e">
        <f>+VLOOKUP('BASE DE RESPUESTAS'!AD47,Back!$M$16:$N$20,2,0)</f>
        <v>#N/A</v>
      </c>
      <c r="AF46" s="19" t="e">
        <f>+VLOOKUP('BASE DE RESPUESTAS'!AE47,Back!$M$16:$N$20,2,0)</f>
        <v>#N/A</v>
      </c>
      <c r="AG46" s="19" t="e">
        <f>+VLOOKUP('BASE DE RESPUESTAS'!AF47,Back!$M$16:$N$20,2,0)</f>
        <v>#N/A</v>
      </c>
      <c r="AH46" s="19" t="e">
        <f>+VLOOKUP('BASE DE RESPUESTAS'!AG47,Back!$M$16:$N$20,2,0)</f>
        <v>#N/A</v>
      </c>
      <c r="AI46" s="19" t="e">
        <f>+VLOOKUP('BASE DE RESPUESTAS'!AH47,Back!$M$16:$N$20,2,0)</f>
        <v>#N/A</v>
      </c>
      <c r="AJ46" s="19" t="e">
        <f>+VLOOKUP('BASE DE RESPUESTAS'!AI47,Back!$M$16:$N$20,2,0)</f>
        <v>#N/A</v>
      </c>
      <c r="AK46" s="19" t="e">
        <f>+VLOOKUP('BASE DE RESPUESTAS'!AJ47,Back!$M$16:$N$20,2,0)</f>
        <v>#N/A</v>
      </c>
      <c r="AL46" s="19" t="e">
        <f>+VLOOKUP('BASE DE RESPUESTAS'!AK47,Back!$M$16:$N$20,2,0)</f>
        <v>#N/A</v>
      </c>
      <c r="AM46" s="19" t="e">
        <f>+VLOOKUP('BASE DE RESPUESTAS'!AL47,Back!$M$16:$N$20,2,0)</f>
        <v>#N/A</v>
      </c>
      <c r="AN46" s="19" t="e">
        <f>+VLOOKUP('BASE DE RESPUESTAS'!AM47,Back!$M$16:$N$20,2,0)</f>
        <v>#N/A</v>
      </c>
      <c r="AO46" s="19" t="e">
        <f>+VLOOKUP('BASE DE RESPUESTAS'!AN47,Back!$M$16:$N$20,2,0)</f>
        <v>#N/A</v>
      </c>
      <c r="AP46" s="19" t="e">
        <f>+VLOOKUP('BASE DE RESPUESTAS'!AO47,Back!$M$16:$N$20,2,0)</f>
        <v>#N/A</v>
      </c>
      <c r="AQ46" s="19" t="e">
        <f>+VLOOKUP('BASE DE RESPUESTAS'!AP47,Back!$M$16:$N$20,2,0)</f>
        <v>#N/A</v>
      </c>
      <c r="AR46" s="19" t="e">
        <f>+VLOOKUP('BASE DE RESPUESTAS'!AQ47,Back!$M$16:$N$20,2,0)</f>
        <v>#N/A</v>
      </c>
      <c r="AS46" s="19" t="e">
        <f>+VLOOKUP('BASE DE RESPUESTAS'!AR47,Back!$M$16:$N$20,2,0)</f>
        <v>#N/A</v>
      </c>
      <c r="AT46" s="19" t="e">
        <f>+VLOOKUP('BASE DE RESPUESTAS'!AS47,Back!$M$16:$N$20,2,0)</f>
        <v>#N/A</v>
      </c>
      <c r="AU46" s="19" t="e">
        <f>+VLOOKUP('BASE DE RESPUESTAS'!AT47,Back!$M$16:$N$20,2,0)</f>
        <v>#N/A</v>
      </c>
      <c r="AV46" s="19" t="e">
        <f>+VLOOKUP('BASE DE RESPUESTAS'!AU47,Back!$M$16:$N$20,2,0)</f>
        <v>#N/A</v>
      </c>
      <c r="AW46" s="19" t="e">
        <f>+VLOOKUP('BASE DE RESPUESTAS'!AV47,Back!$M$16:$N$20,2,0)</f>
        <v>#N/A</v>
      </c>
      <c r="AX46" s="19" t="e">
        <f>+VLOOKUP('BASE DE RESPUESTAS'!AW47,Back!$M$16:$N$20,2,0)</f>
        <v>#N/A</v>
      </c>
      <c r="AY46" s="19" t="e">
        <f>+VLOOKUP('BASE DE RESPUESTAS'!AX47,Back!$M$16:$N$20,2,0)</f>
        <v>#N/A</v>
      </c>
      <c r="AZ46" s="19" t="e">
        <f>+VLOOKUP('BASE DE RESPUESTAS'!AY47,Back!$M$16:$N$20,2,0)</f>
        <v>#N/A</v>
      </c>
      <c r="BA46" s="19" t="e">
        <f>+VLOOKUP('BASE DE RESPUESTAS'!AZ47,Back!$M$16:$N$20,2,0)</f>
        <v>#N/A</v>
      </c>
      <c r="BB46" s="19" t="e">
        <f>+VLOOKUP('BASE DE RESPUESTAS'!BA47,Back!$M$16:$N$20,2,0)</f>
        <v>#N/A</v>
      </c>
      <c r="BC46" s="19" t="e">
        <f>+VLOOKUP('BASE DE RESPUESTAS'!BB47,Back!$M$16:$N$20,2,0)</f>
        <v>#N/A</v>
      </c>
      <c r="BD46" s="19" t="e">
        <f>+VLOOKUP('BASE DE RESPUESTAS'!BC47,Back!$M$16:$N$20,2,0)</f>
        <v>#N/A</v>
      </c>
      <c r="BE46" s="19" t="e">
        <f>+VLOOKUP('BASE DE RESPUESTAS'!BD47,Back!$M$16:$N$20,2,0)</f>
        <v>#N/A</v>
      </c>
    </row>
    <row r="47" spans="1:57" ht="13.5" customHeight="1" x14ac:dyDescent="0.3">
      <c r="A47" s="2"/>
      <c r="B47" s="80" t="s">
        <v>257</v>
      </c>
      <c r="C47" s="83" t="s">
        <v>277</v>
      </c>
      <c r="D47" s="21" t="s">
        <v>278</v>
      </c>
      <c r="E47" s="22">
        <v>43</v>
      </c>
      <c r="F47" s="21" t="s">
        <v>279</v>
      </c>
      <c r="G47" s="15"/>
      <c r="H47" s="19">
        <f>+VLOOKUP('BASE DE RESPUESTAS'!G48,Back!$M$16:$N$20,2,0)</f>
        <v>3</v>
      </c>
      <c r="I47" s="19">
        <f>+VLOOKUP('BASE DE RESPUESTAS'!H48,Back!$M$16:$N$20,2,0)</f>
        <v>3</v>
      </c>
      <c r="J47" s="19">
        <f>+VLOOKUP('BASE DE RESPUESTAS'!I48,Back!$M$16:$N$20,2,0)</f>
        <v>3</v>
      </c>
      <c r="K47" s="19">
        <f>+VLOOKUP('BASE DE RESPUESTAS'!J48,Back!$M$16:$N$20,2,0)</f>
        <v>3</v>
      </c>
      <c r="L47" s="19">
        <f>+VLOOKUP('BASE DE RESPUESTAS'!K48,Back!$M$16:$N$20,2,0)</f>
        <v>3</v>
      </c>
      <c r="M47" s="19">
        <f>+VLOOKUP('BASE DE RESPUESTAS'!L48,Back!$M$16:$N$20,2,0)</f>
        <v>3</v>
      </c>
      <c r="N47" s="19">
        <f>+VLOOKUP('BASE DE RESPUESTAS'!M48,Back!$M$16:$N$20,2,0)</f>
        <v>3</v>
      </c>
      <c r="O47" s="19">
        <f>+VLOOKUP('BASE DE RESPUESTAS'!N48,Back!$M$16:$N$20,2,0)</f>
        <v>3</v>
      </c>
      <c r="P47" s="19">
        <f>+VLOOKUP('BASE DE RESPUESTAS'!O48,Back!$M$16:$N$20,2,0)</f>
        <v>3</v>
      </c>
      <c r="Q47" s="19">
        <f>+VLOOKUP('BASE DE RESPUESTAS'!P48,Back!$M$16:$N$20,2,0)</f>
        <v>3</v>
      </c>
      <c r="R47" s="19">
        <f>+VLOOKUP('BASE DE RESPUESTAS'!Q48,Back!$M$16:$N$20,2,0)</f>
        <v>3</v>
      </c>
      <c r="S47" s="19">
        <f>+VLOOKUP('BASE DE RESPUESTAS'!R48,Back!$M$16:$N$20,2,0)</f>
        <v>3</v>
      </c>
      <c r="T47" s="19">
        <f>+VLOOKUP('BASE DE RESPUESTAS'!S48,Back!$M$16:$N$20,2,0)</f>
        <v>3</v>
      </c>
      <c r="U47" s="19">
        <f>+VLOOKUP('BASE DE RESPUESTAS'!T48,Back!$M$16:$N$20,2,0)</f>
        <v>3</v>
      </c>
      <c r="V47" s="19">
        <f>+VLOOKUP('BASE DE RESPUESTAS'!U48,Back!$M$16:$N$20,2,0)</f>
        <v>3</v>
      </c>
      <c r="W47" s="19">
        <f>+VLOOKUP('BASE DE RESPUESTAS'!V48,Back!$M$16:$N$20,2,0)</f>
        <v>3</v>
      </c>
      <c r="X47" s="19">
        <f>+VLOOKUP('BASE DE RESPUESTAS'!W48,Back!$M$16:$N$20,2,0)</f>
        <v>3</v>
      </c>
      <c r="Y47" s="19">
        <f>+VLOOKUP('BASE DE RESPUESTAS'!X48,Back!$M$16:$N$20,2,0)</f>
        <v>3</v>
      </c>
      <c r="Z47" s="19">
        <f>+VLOOKUP('BASE DE RESPUESTAS'!Y48,Back!$M$16:$N$20,2,0)</f>
        <v>3</v>
      </c>
      <c r="AA47" s="19">
        <f>+VLOOKUP('BASE DE RESPUESTAS'!Z48,Back!$M$16:$N$20,2,0)</f>
        <v>3</v>
      </c>
      <c r="AB47" s="19">
        <f>+VLOOKUP('BASE DE RESPUESTAS'!AA48,Back!$M$16:$N$20,2,0)</f>
        <v>3</v>
      </c>
      <c r="AC47" s="19" t="e">
        <f>+VLOOKUP('BASE DE RESPUESTAS'!AB48,Back!$M$16:$N$20,2,0)</f>
        <v>#N/A</v>
      </c>
      <c r="AD47" s="19" t="e">
        <f>+VLOOKUP('BASE DE RESPUESTAS'!AC48,Back!$M$16:$N$20,2,0)</f>
        <v>#N/A</v>
      </c>
      <c r="AE47" s="19" t="e">
        <f>+VLOOKUP('BASE DE RESPUESTAS'!AD48,Back!$M$16:$N$20,2,0)</f>
        <v>#N/A</v>
      </c>
      <c r="AF47" s="19" t="e">
        <f>+VLOOKUP('BASE DE RESPUESTAS'!AE48,Back!$M$16:$N$20,2,0)</f>
        <v>#N/A</v>
      </c>
      <c r="AG47" s="19" t="e">
        <f>+VLOOKUP('BASE DE RESPUESTAS'!AF48,Back!$M$16:$N$20,2,0)</f>
        <v>#N/A</v>
      </c>
      <c r="AH47" s="19" t="e">
        <f>+VLOOKUP('BASE DE RESPUESTAS'!AG48,Back!$M$16:$N$20,2,0)</f>
        <v>#N/A</v>
      </c>
      <c r="AI47" s="19" t="e">
        <f>+VLOOKUP('BASE DE RESPUESTAS'!AH48,Back!$M$16:$N$20,2,0)</f>
        <v>#N/A</v>
      </c>
      <c r="AJ47" s="19" t="e">
        <f>+VLOOKUP('BASE DE RESPUESTAS'!AI48,Back!$M$16:$N$20,2,0)</f>
        <v>#N/A</v>
      </c>
      <c r="AK47" s="19" t="e">
        <f>+VLOOKUP('BASE DE RESPUESTAS'!AJ48,Back!$M$16:$N$20,2,0)</f>
        <v>#N/A</v>
      </c>
      <c r="AL47" s="19" t="e">
        <f>+VLOOKUP('BASE DE RESPUESTAS'!AK48,Back!$M$16:$N$20,2,0)</f>
        <v>#N/A</v>
      </c>
      <c r="AM47" s="19" t="e">
        <f>+VLOOKUP('BASE DE RESPUESTAS'!AL48,Back!$M$16:$N$20,2,0)</f>
        <v>#N/A</v>
      </c>
      <c r="AN47" s="19" t="e">
        <f>+VLOOKUP('BASE DE RESPUESTAS'!AM48,Back!$M$16:$N$20,2,0)</f>
        <v>#N/A</v>
      </c>
      <c r="AO47" s="19" t="e">
        <f>+VLOOKUP('BASE DE RESPUESTAS'!AN48,Back!$M$16:$N$20,2,0)</f>
        <v>#N/A</v>
      </c>
      <c r="AP47" s="19" t="e">
        <f>+VLOOKUP('BASE DE RESPUESTAS'!AO48,Back!$M$16:$N$20,2,0)</f>
        <v>#N/A</v>
      </c>
      <c r="AQ47" s="19" t="e">
        <f>+VLOOKUP('BASE DE RESPUESTAS'!AP48,Back!$M$16:$N$20,2,0)</f>
        <v>#N/A</v>
      </c>
      <c r="AR47" s="19" t="e">
        <f>+VLOOKUP('BASE DE RESPUESTAS'!AQ48,Back!$M$16:$N$20,2,0)</f>
        <v>#N/A</v>
      </c>
      <c r="AS47" s="19" t="e">
        <f>+VLOOKUP('BASE DE RESPUESTAS'!AR48,Back!$M$16:$N$20,2,0)</f>
        <v>#N/A</v>
      </c>
      <c r="AT47" s="19" t="e">
        <f>+VLOOKUP('BASE DE RESPUESTAS'!AS48,Back!$M$16:$N$20,2,0)</f>
        <v>#N/A</v>
      </c>
      <c r="AU47" s="19" t="e">
        <f>+VLOOKUP('BASE DE RESPUESTAS'!AT48,Back!$M$16:$N$20,2,0)</f>
        <v>#N/A</v>
      </c>
      <c r="AV47" s="19" t="e">
        <f>+VLOOKUP('BASE DE RESPUESTAS'!AU48,Back!$M$16:$N$20,2,0)</f>
        <v>#N/A</v>
      </c>
      <c r="AW47" s="19" t="e">
        <f>+VLOOKUP('BASE DE RESPUESTAS'!AV48,Back!$M$16:$N$20,2,0)</f>
        <v>#N/A</v>
      </c>
      <c r="AX47" s="19" t="e">
        <f>+VLOOKUP('BASE DE RESPUESTAS'!AW48,Back!$M$16:$N$20,2,0)</f>
        <v>#N/A</v>
      </c>
      <c r="AY47" s="19" t="e">
        <f>+VLOOKUP('BASE DE RESPUESTAS'!AX48,Back!$M$16:$N$20,2,0)</f>
        <v>#N/A</v>
      </c>
      <c r="AZ47" s="19" t="e">
        <f>+VLOOKUP('BASE DE RESPUESTAS'!AY48,Back!$M$16:$N$20,2,0)</f>
        <v>#N/A</v>
      </c>
      <c r="BA47" s="19" t="e">
        <f>+VLOOKUP('BASE DE RESPUESTAS'!AZ48,Back!$M$16:$N$20,2,0)</f>
        <v>#N/A</v>
      </c>
      <c r="BB47" s="19" t="e">
        <f>+VLOOKUP('BASE DE RESPUESTAS'!BA48,Back!$M$16:$N$20,2,0)</f>
        <v>#N/A</v>
      </c>
      <c r="BC47" s="19" t="e">
        <f>+VLOOKUP('BASE DE RESPUESTAS'!BB48,Back!$M$16:$N$20,2,0)</f>
        <v>#N/A</v>
      </c>
      <c r="BD47" s="19" t="e">
        <f>+VLOOKUP('BASE DE RESPUESTAS'!BC48,Back!$M$16:$N$20,2,0)</f>
        <v>#N/A</v>
      </c>
      <c r="BE47" s="19" t="e">
        <f>+VLOOKUP('BASE DE RESPUESTAS'!BD48,Back!$M$16:$N$20,2,0)</f>
        <v>#N/A</v>
      </c>
    </row>
    <row r="48" spans="1:57" ht="13.5" customHeight="1" x14ac:dyDescent="0.3">
      <c r="A48" s="2"/>
      <c r="B48" s="81"/>
      <c r="C48" s="81"/>
      <c r="D48" s="21" t="s">
        <v>280</v>
      </c>
      <c r="E48" s="22">
        <v>44</v>
      </c>
      <c r="F48" s="21" t="s">
        <v>281</v>
      </c>
      <c r="G48" s="15"/>
      <c r="H48" s="19">
        <f>+VLOOKUP('BASE DE RESPUESTAS'!G49,Back!$M$16:$N$20,2,0)</f>
        <v>4</v>
      </c>
      <c r="I48" s="19">
        <f>+VLOOKUP('BASE DE RESPUESTAS'!H49,Back!$M$16:$N$20,2,0)</f>
        <v>4</v>
      </c>
      <c r="J48" s="19">
        <f>+VLOOKUP('BASE DE RESPUESTAS'!I49,Back!$M$16:$N$20,2,0)</f>
        <v>4</v>
      </c>
      <c r="K48" s="19">
        <f>+VLOOKUP('BASE DE RESPUESTAS'!J49,Back!$M$16:$N$20,2,0)</f>
        <v>4</v>
      </c>
      <c r="L48" s="19">
        <f>+VLOOKUP('BASE DE RESPUESTAS'!K49,Back!$M$16:$N$20,2,0)</f>
        <v>4</v>
      </c>
      <c r="M48" s="19">
        <f>+VLOOKUP('BASE DE RESPUESTAS'!L49,Back!$M$16:$N$20,2,0)</f>
        <v>4</v>
      </c>
      <c r="N48" s="19">
        <f>+VLOOKUP('BASE DE RESPUESTAS'!M49,Back!$M$16:$N$20,2,0)</f>
        <v>4</v>
      </c>
      <c r="O48" s="19">
        <f>+VLOOKUP('BASE DE RESPUESTAS'!N49,Back!$M$16:$N$20,2,0)</f>
        <v>4</v>
      </c>
      <c r="P48" s="19">
        <f>+VLOOKUP('BASE DE RESPUESTAS'!O49,Back!$M$16:$N$20,2,0)</f>
        <v>4</v>
      </c>
      <c r="Q48" s="19">
        <f>+VLOOKUP('BASE DE RESPUESTAS'!P49,Back!$M$16:$N$20,2,0)</f>
        <v>4</v>
      </c>
      <c r="R48" s="19">
        <f>+VLOOKUP('BASE DE RESPUESTAS'!Q49,Back!$M$16:$N$20,2,0)</f>
        <v>4</v>
      </c>
      <c r="S48" s="19">
        <f>+VLOOKUP('BASE DE RESPUESTAS'!R49,Back!$M$16:$N$20,2,0)</f>
        <v>4</v>
      </c>
      <c r="T48" s="19">
        <f>+VLOOKUP('BASE DE RESPUESTAS'!S49,Back!$M$16:$N$20,2,0)</f>
        <v>4</v>
      </c>
      <c r="U48" s="19">
        <f>+VLOOKUP('BASE DE RESPUESTAS'!T49,Back!$M$16:$N$20,2,0)</f>
        <v>4</v>
      </c>
      <c r="V48" s="19">
        <f>+VLOOKUP('BASE DE RESPUESTAS'!U49,Back!$M$16:$N$20,2,0)</f>
        <v>4</v>
      </c>
      <c r="W48" s="19">
        <f>+VLOOKUP('BASE DE RESPUESTAS'!V49,Back!$M$16:$N$20,2,0)</f>
        <v>4</v>
      </c>
      <c r="X48" s="19">
        <f>+VLOOKUP('BASE DE RESPUESTAS'!W49,Back!$M$16:$N$20,2,0)</f>
        <v>4</v>
      </c>
      <c r="Y48" s="19">
        <f>+VLOOKUP('BASE DE RESPUESTAS'!X49,Back!$M$16:$N$20,2,0)</f>
        <v>4</v>
      </c>
      <c r="Z48" s="19">
        <f>+VLOOKUP('BASE DE RESPUESTAS'!Y49,Back!$M$16:$N$20,2,0)</f>
        <v>4</v>
      </c>
      <c r="AA48" s="19">
        <f>+VLOOKUP('BASE DE RESPUESTAS'!Z49,Back!$M$16:$N$20,2,0)</f>
        <v>4</v>
      </c>
      <c r="AB48" s="19">
        <f>+VLOOKUP('BASE DE RESPUESTAS'!AA49,Back!$M$16:$N$20,2,0)</f>
        <v>4</v>
      </c>
      <c r="AC48" s="19" t="e">
        <f>+VLOOKUP('BASE DE RESPUESTAS'!AB49,Back!$M$16:$N$20,2,0)</f>
        <v>#N/A</v>
      </c>
      <c r="AD48" s="19" t="e">
        <f>+VLOOKUP('BASE DE RESPUESTAS'!AC49,Back!$M$16:$N$20,2,0)</f>
        <v>#N/A</v>
      </c>
      <c r="AE48" s="19" t="e">
        <f>+VLOOKUP('BASE DE RESPUESTAS'!AD49,Back!$M$16:$N$20,2,0)</f>
        <v>#N/A</v>
      </c>
      <c r="AF48" s="19" t="e">
        <f>+VLOOKUP('BASE DE RESPUESTAS'!AE49,Back!$M$16:$N$20,2,0)</f>
        <v>#N/A</v>
      </c>
      <c r="AG48" s="19" t="e">
        <f>+VLOOKUP('BASE DE RESPUESTAS'!AF49,Back!$M$16:$N$20,2,0)</f>
        <v>#N/A</v>
      </c>
      <c r="AH48" s="19" t="e">
        <f>+VLOOKUP('BASE DE RESPUESTAS'!AG49,Back!$M$16:$N$20,2,0)</f>
        <v>#N/A</v>
      </c>
      <c r="AI48" s="19" t="e">
        <f>+VLOOKUP('BASE DE RESPUESTAS'!AH49,Back!$M$16:$N$20,2,0)</f>
        <v>#N/A</v>
      </c>
      <c r="AJ48" s="19" t="e">
        <f>+VLOOKUP('BASE DE RESPUESTAS'!AI49,Back!$M$16:$N$20,2,0)</f>
        <v>#N/A</v>
      </c>
      <c r="AK48" s="19" t="e">
        <f>+VLOOKUP('BASE DE RESPUESTAS'!AJ49,Back!$M$16:$N$20,2,0)</f>
        <v>#N/A</v>
      </c>
      <c r="AL48" s="19" t="e">
        <f>+VLOOKUP('BASE DE RESPUESTAS'!AK49,Back!$M$16:$N$20,2,0)</f>
        <v>#N/A</v>
      </c>
      <c r="AM48" s="19" t="e">
        <f>+VLOOKUP('BASE DE RESPUESTAS'!AL49,Back!$M$16:$N$20,2,0)</f>
        <v>#N/A</v>
      </c>
      <c r="AN48" s="19" t="e">
        <f>+VLOOKUP('BASE DE RESPUESTAS'!AM49,Back!$M$16:$N$20,2,0)</f>
        <v>#N/A</v>
      </c>
      <c r="AO48" s="19" t="e">
        <f>+VLOOKUP('BASE DE RESPUESTAS'!AN49,Back!$M$16:$N$20,2,0)</f>
        <v>#N/A</v>
      </c>
      <c r="AP48" s="19" t="e">
        <f>+VLOOKUP('BASE DE RESPUESTAS'!AO49,Back!$M$16:$N$20,2,0)</f>
        <v>#N/A</v>
      </c>
      <c r="AQ48" s="19" t="e">
        <f>+VLOOKUP('BASE DE RESPUESTAS'!AP49,Back!$M$16:$N$20,2,0)</f>
        <v>#N/A</v>
      </c>
      <c r="AR48" s="19" t="e">
        <f>+VLOOKUP('BASE DE RESPUESTAS'!AQ49,Back!$M$16:$N$20,2,0)</f>
        <v>#N/A</v>
      </c>
      <c r="AS48" s="19" t="e">
        <f>+VLOOKUP('BASE DE RESPUESTAS'!AR49,Back!$M$16:$N$20,2,0)</f>
        <v>#N/A</v>
      </c>
      <c r="AT48" s="19" t="e">
        <f>+VLOOKUP('BASE DE RESPUESTAS'!AS49,Back!$M$16:$N$20,2,0)</f>
        <v>#N/A</v>
      </c>
      <c r="AU48" s="19" t="e">
        <f>+VLOOKUP('BASE DE RESPUESTAS'!AT49,Back!$M$16:$N$20,2,0)</f>
        <v>#N/A</v>
      </c>
      <c r="AV48" s="19" t="e">
        <f>+VLOOKUP('BASE DE RESPUESTAS'!AU49,Back!$M$16:$N$20,2,0)</f>
        <v>#N/A</v>
      </c>
      <c r="AW48" s="19" t="e">
        <f>+VLOOKUP('BASE DE RESPUESTAS'!AV49,Back!$M$16:$N$20,2,0)</f>
        <v>#N/A</v>
      </c>
      <c r="AX48" s="19" t="e">
        <f>+VLOOKUP('BASE DE RESPUESTAS'!AW49,Back!$M$16:$N$20,2,0)</f>
        <v>#N/A</v>
      </c>
      <c r="AY48" s="19" t="e">
        <f>+VLOOKUP('BASE DE RESPUESTAS'!AX49,Back!$M$16:$N$20,2,0)</f>
        <v>#N/A</v>
      </c>
      <c r="AZ48" s="19" t="e">
        <f>+VLOOKUP('BASE DE RESPUESTAS'!AY49,Back!$M$16:$N$20,2,0)</f>
        <v>#N/A</v>
      </c>
      <c r="BA48" s="19" t="e">
        <f>+VLOOKUP('BASE DE RESPUESTAS'!AZ49,Back!$M$16:$N$20,2,0)</f>
        <v>#N/A</v>
      </c>
      <c r="BB48" s="19" t="e">
        <f>+VLOOKUP('BASE DE RESPUESTAS'!BA49,Back!$M$16:$N$20,2,0)</f>
        <v>#N/A</v>
      </c>
      <c r="BC48" s="19" t="e">
        <f>+VLOOKUP('BASE DE RESPUESTAS'!BB49,Back!$M$16:$N$20,2,0)</f>
        <v>#N/A</v>
      </c>
      <c r="BD48" s="19" t="e">
        <f>+VLOOKUP('BASE DE RESPUESTAS'!BC49,Back!$M$16:$N$20,2,0)</f>
        <v>#N/A</v>
      </c>
      <c r="BE48" s="19" t="e">
        <f>+VLOOKUP('BASE DE RESPUESTAS'!BD49,Back!$M$16:$N$20,2,0)</f>
        <v>#N/A</v>
      </c>
    </row>
    <row r="49" spans="1:57" ht="13.5" customHeight="1" x14ac:dyDescent="0.3">
      <c r="A49" s="2"/>
      <c r="B49" s="82"/>
      <c r="C49" s="82"/>
      <c r="D49" s="21" t="s">
        <v>282</v>
      </c>
      <c r="E49" s="22">
        <v>45</v>
      </c>
      <c r="F49" s="21" t="s">
        <v>283</v>
      </c>
      <c r="G49" s="15"/>
      <c r="H49" s="19">
        <f>+VLOOKUP('BASE DE RESPUESTAS'!G50,Back!$M$16:$N$20,2,0)</f>
        <v>4</v>
      </c>
      <c r="I49" s="19">
        <f>+VLOOKUP('BASE DE RESPUESTAS'!H50,Back!$M$16:$N$20,2,0)</f>
        <v>4</v>
      </c>
      <c r="J49" s="19">
        <f>+VLOOKUP('BASE DE RESPUESTAS'!I50,Back!$M$16:$N$20,2,0)</f>
        <v>4</v>
      </c>
      <c r="K49" s="19">
        <f>+VLOOKUP('BASE DE RESPUESTAS'!J50,Back!$M$16:$N$20,2,0)</f>
        <v>4</v>
      </c>
      <c r="L49" s="19">
        <f>+VLOOKUP('BASE DE RESPUESTAS'!K50,Back!$M$16:$N$20,2,0)</f>
        <v>4</v>
      </c>
      <c r="M49" s="19">
        <f>+VLOOKUP('BASE DE RESPUESTAS'!L50,Back!$M$16:$N$20,2,0)</f>
        <v>4</v>
      </c>
      <c r="N49" s="19">
        <f>+VLOOKUP('BASE DE RESPUESTAS'!M50,Back!$M$16:$N$20,2,0)</f>
        <v>4</v>
      </c>
      <c r="O49" s="19">
        <f>+VLOOKUP('BASE DE RESPUESTAS'!N50,Back!$M$16:$N$20,2,0)</f>
        <v>4</v>
      </c>
      <c r="P49" s="19">
        <f>+VLOOKUP('BASE DE RESPUESTAS'!O50,Back!$M$16:$N$20,2,0)</f>
        <v>4</v>
      </c>
      <c r="Q49" s="19">
        <f>+VLOOKUP('BASE DE RESPUESTAS'!P50,Back!$M$16:$N$20,2,0)</f>
        <v>4</v>
      </c>
      <c r="R49" s="19">
        <f>+VLOOKUP('BASE DE RESPUESTAS'!Q50,Back!$M$16:$N$20,2,0)</f>
        <v>4</v>
      </c>
      <c r="S49" s="19">
        <f>+VLOOKUP('BASE DE RESPUESTAS'!R50,Back!$M$16:$N$20,2,0)</f>
        <v>4</v>
      </c>
      <c r="T49" s="19">
        <f>+VLOOKUP('BASE DE RESPUESTAS'!S50,Back!$M$16:$N$20,2,0)</f>
        <v>4</v>
      </c>
      <c r="U49" s="19">
        <f>+VLOOKUP('BASE DE RESPUESTAS'!T50,Back!$M$16:$N$20,2,0)</f>
        <v>4</v>
      </c>
      <c r="V49" s="19">
        <f>+VLOOKUP('BASE DE RESPUESTAS'!U50,Back!$M$16:$N$20,2,0)</f>
        <v>4</v>
      </c>
      <c r="W49" s="19">
        <f>+VLOOKUP('BASE DE RESPUESTAS'!V50,Back!$M$16:$N$20,2,0)</f>
        <v>4</v>
      </c>
      <c r="X49" s="19">
        <f>+VLOOKUP('BASE DE RESPUESTAS'!W50,Back!$M$16:$N$20,2,0)</f>
        <v>4</v>
      </c>
      <c r="Y49" s="19">
        <f>+VLOOKUP('BASE DE RESPUESTAS'!X50,Back!$M$16:$N$20,2,0)</f>
        <v>4</v>
      </c>
      <c r="Z49" s="19">
        <f>+VLOOKUP('BASE DE RESPUESTAS'!Y50,Back!$M$16:$N$20,2,0)</f>
        <v>4</v>
      </c>
      <c r="AA49" s="19">
        <f>+VLOOKUP('BASE DE RESPUESTAS'!Z50,Back!$M$16:$N$20,2,0)</f>
        <v>4</v>
      </c>
      <c r="AB49" s="19">
        <f>+VLOOKUP('BASE DE RESPUESTAS'!AA50,Back!$M$16:$N$20,2,0)</f>
        <v>4</v>
      </c>
      <c r="AC49" s="19" t="e">
        <f>+VLOOKUP('BASE DE RESPUESTAS'!AB50,Back!$M$16:$N$20,2,0)</f>
        <v>#N/A</v>
      </c>
      <c r="AD49" s="19" t="e">
        <f>+VLOOKUP('BASE DE RESPUESTAS'!AC50,Back!$M$16:$N$20,2,0)</f>
        <v>#N/A</v>
      </c>
      <c r="AE49" s="19" t="e">
        <f>+VLOOKUP('BASE DE RESPUESTAS'!AD50,Back!$M$16:$N$20,2,0)</f>
        <v>#N/A</v>
      </c>
      <c r="AF49" s="19" t="e">
        <f>+VLOOKUP('BASE DE RESPUESTAS'!AE50,Back!$M$16:$N$20,2,0)</f>
        <v>#N/A</v>
      </c>
      <c r="AG49" s="19" t="e">
        <f>+VLOOKUP('BASE DE RESPUESTAS'!AF50,Back!$M$16:$N$20,2,0)</f>
        <v>#N/A</v>
      </c>
      <c r="AH49" s="19" t="e">
        <f>+VLOOKUP('BASE DE RESPUESTAS'!AG50,Back!$M$16:$N$20,2,0)</f>
        <v>#N/A</v>
      </c>
      <c r="AI49" s="19" t="e">
        <f>+VLOOKUP('BASE DE RESPUESTAS'!AH50,Back!$M$16:$N$20,2,0)</f>
        <v>#N/A</v>
      </c>
      <c r="AJ49" s="19" t="e">
        <f>+VLOOKUP('BASE DE RESPUESTAS'!AI50,Back!$M$16:$N$20,2,0)</f>
        <v>#N/A</v>
      </c>
      <c r="AK49" s="19" t="e">
        <f>+VLOOKUP('BASE DE RESPUESTAS'!AJ50,Back!$M$16:$N$20,2,0)</f>
        <v>#N/A</v>
      </c>
      <c r="AL49" s="19" t="e">
        <f>+VLOOKUP('BASE DE RESPUESTAS'!AK50,Back!$M$16:$N$20,2,0)</f>
        <v>#N/A</v>
      </c>
      <c r="AM49" s="19" t="e">
        <f>+VLOOKUP('BASE DE RESPUESTAS'!AL50,Back!$M$16:$N$20,2,0)</f>
        <v>#N/A</v>
      </c>
      <c r="AN49" s="19" t="e">
        <f>+VLOOKUP('BASE DE RESPUESTAS'!AM50,Back!$M$16:$N$20,2,0)</f>
        <v>#N/A</v>
      </c>
      <c r="AO49" s="19" t="e">
        <f>+VLOOKUP('BASE DE RESPUESTAS'!AN50,Back!$M$16:$N$20,2,0)</f>
        <v>#N/A</v>
      </c>
      <c r="AP49" s="19" t="e">
        <f>+VLOOKUP('BASE DE RESPUESTAS'!AO50,Back!$M$16:$N$20,2,0)</f>
        <v>#N/A</v>
      </c>
      <c r="AQ49" s="19" t="e">
        <f>+VLOOKUP('BASE DE RESPUESTAS'!AP50,Back!$M$16:$N$20,2,0)</f>
        <v>#N/A</v>
      </c>
      <c r="AR49" s="19" t="e">
        <f>+VLOOKUP('BASE DE RESPUESTAS'!AQ50,Back!$M$16:$N$20,2,0)</f>
        <v>#N/A</v>
      </c>
      <c r="AS49" s="19" t="e">
        <f>+VLOOKUP('BASE DE RESPUESTAS'!AR50,Back!$M$16:$N$20,2,0)</f>
        <v>#N/A</v>
      </c>
      <c r="AT49" s="19" t="e">
        <f>+VLOOKUP('BASE DE RESPUESTAS'!AS50,Back!$M$16:$N$20,2,0)</f>
        <v>#N/A</v>
      </c>
      <c r="AU49" s="19" t="e">
        <f>+VLOOKUP('BASE DE RESPUESTAS'!AT50,Back!$M$16:$N$20,2,0)</f>
        <v>#N/A</v>
      </c>
      <c r="AV49" s="19" t="e">
        <f>+VLOOKUP('BASE DE RESPUESTAS'!AU50,Back!$M$16:$N$20,2,0)</f>
        <v>#N/A</v>
      </c>
      <c r="AW49" s="19" t="e">
        <f>+VLOOKUP('BASE DE RESPUESTAS'!AV50,Back!$M$16:$N$20,2,0)</f>
        <v>#N/A</v>
      </c>
      <c r="AX49" s="19" t="e">
        <f>+VLOOKUP('BASE DE RESPUESTAS'!AW50,Back!$M$16:$N$20,2,0)</f>
        <v>#N/A</v>
      </c>
      <c r="AY49" s="19" t="e">
        <f>+VLOOKUP('BASE DE RESPUESTAS'!AX50,Back!$M$16:$N$20,2,0)</f>
        <v>#N/A</v>
      </c>
      <c r="AZ49" s="19" t="e">
        <f>+VLOOKUP('BASE DE RESPUESTAS'!AY50,Back!$M$16:$N$20,2,0)</f>
        <v>#N/A</v>
      </c>
      <c r="BA49" s="19" t="e">
        <f>+VLOOKUP('BASE DE RESPUESTAS'!AZ50,Back!$M$16:$N$20,2,0)</f>
        <v>#N/A</v>
      </c>
      <c r="BB49" s="19" t="e">
        <f>+VLOOKUP('BASE DE RESPUESTAS'!BA50,Back!$M$16:$N$20,2,0)</f>
        <v>#N/A</v>
      </c>
      <c r="BC49" s="19" t="e">
        <f>+VLOOKUP('BASE DE RESPUESTAS'!BB50,Back!$M$16:$N$20,2,0)</f>
        <v>#N/A</v>
      </c>
      <c r="BD49" s="19" t="e">
        <f>+VLOOKUP('BASE DE RESPUESTAS'!BC50,Back!$M$16:$N$20,2,0)</f>
        <v>#N/A</v>
      </c>
      <c r="BE49" s="19" t="e">
        <f>+VLOOKUP('BASE DE RESPUESTAS'!BD50,Back!$M$16:$N$20,2,0)</f>
        <v>#N/A</v>
      </c>
    </row>
    <row r="50" spans="1:57" ht="13.5" customHeight="1" x14ac:dyDescent="0.3">
      <c r="A50" s="2"/>
      <c r="B50" s="80" t="s">
        <v>257</v>
      </c>
      <c r="C50" s="83" t="s">
        <v>284</v>
      </c>
      <c r="D50" s="21" t="s">
        <v>285</v>
      </c>
      <c r="E50" s="22">
        <v>46</v>
      </c>
      <c r="F50" s="21" t="s">
        <v>286</v>
      </c>
      <c r="G50" s="15"/>
      <c r="H50" s="19">
        <f>+VLOOKUP('BASE DE RESPUESTAS'!G51,Back!$M$16:$N$20,2,0)</f>
        <v>2</v>
      </c>
      <c r="I50" s="19">
        <f>+VLOOKUP('BASE DE RESPUESTAS'!H51,Back!$M$16:$N$20,2,0)</f>
        <v>2</v>
      </c>
      <c r="J50" s="19">
        <f>+VLOOKUP('BASE DE RESPUESTAS'!I51,Back!$M$16:$N$20,2,0)</f>
        <v>2</v>
      </c>
      <c r="K50" s="19">
        <f>+VLOOKUP('BASE DE RESPUESTAS'!J51,Back!$M$16:$N$20,2,0)</f>
        <v>2</v>
      </c>
      <c r="L50" s="19">
        <f>+VLOOKUP('BASE DE RESPUESTAS'!K51,Back!$M$16:$N$20,2,0)</f>
        <v>2</v>
      </c>
      <c r="M50" s="19">
        <f>+VLOOKUP('BASE DE RESPUESTAS'!L51,Back!$M$16:$N$20,2,0)</f>
        <v>2</v>
      </c>
      <c r="N50" s="19">
        <f>+VLOOKUP('BASE DE RESPUESTAS'!M51,Back!$M$16:$N$20,2,0)</f>
        <v>2</v>
      </c>
      <c r="O50" s="19">
        <f>+VLOOKUP('BASE DE RESPUESTAS'!N51,Back!$M$16:$N$20,2,0)</f>
        <v>2</v>
      </c>
      <c r="P50" s="19">
        <f>+VLOOKUP('BASE DE RESPUESTAS'!O51,Back!$M$16:$N$20,2,0)</f>
        <v>2</v>
      </c>
      <c r="Q50" s="19">
        <f>+VLOOKUP('BASE DE RESPUESTAS'!P51,Back!$M$16:$N$20,2,0)</f>
        <v>2</v>
      </c>
      <c r="R50" s="19">
        <f>+VLOOKUP('BASE DE RESPUESTAS'!Q51,Back!$M$16:$N$20,2,0)</f>
        <v>2</v>
      </c>
      <c r="S50" s="19">
        <f>+VLOOKUP('BASE DE RESPUESTAS'!R51,Back!$M$16:$N$20,2,0)</f>
        <v>2</v>
      </c>
      <c r="T50" s="19">
        <f>+VLOOKUP('BASE DE RESPUESTAS'!S51,Back!$M$16:$N$20,2,0)</f>
        <v>2</v>
      </c>
      <c r="U50" s="19">
        <f>+VLOOKUP('BASE DE RESPUESTAS'!T51,Back!$M$16:$N$20,2,0)</f>
        <v>2</v>
      </c>
      <c r="V50" s="19">
        <f>+VLOOKUP('BASE DE RESPUESTAS'!U51,Back!$M$16:$N$20,2,0)</f>
        <v>2</v>
      </c>
      <c r="W50" s="19">
        <f>+VLOOKUP('BASE DE RESPUESTAS'!V51,Back!$M$16:$N$20,2,0)</f>
        <v>2</v>
      </c>
      <c r="X50" s="19">
        <f>+VLOOKUP('BASE DE RESPUESTAS'!W51,Back!$M$16:$N$20,2,0)</f>
        <v>2</v>
      </c>
      <c r="Y50" s="19">
        <f>+VLOOKUP('BASE DE RESPUESTAS'!X51,Back!$M$16:$N$20,2,0)</f>
        <v>2</v>
      </c>
      <c r="Z50" s="19">
        <f>+VLOOKUP('BASE DE RESPUESTAS'!Y51,Back!$M$16:$N$20,2,0)</f>
        <v>2</v>
      </c>
      <c r="AA50" s="19">
        <f>+VLOOKUP('BASE DE RESPUESTAS'!Z51,Back!$M$16:$N$20,2,0)</f>
        <v>2</v>
      </c>
      <c r="AB50" s="19">
        <f>+VLOOKUP('BASE DE RESPUESTAS'!AA51,Back!$M$16:$N$20,2,0)</f>
        <v>2</v>
      </c>
      <c r="AC50" s="19" t="e">
        <f>+VLOOKUP('BASE DE RESPUESTAS'!AB51,Back!$M$16:$N$20,2,0)</f>
        <v>#N/A</v>
      </c>
      <c r="AD50" s="19" t="e">
        <f>+VLOOKUP('BASE DE RESPUESTAS'!AC51,Back!$M$16:$N$20,2,0)</f>
        <v>#N/A</v>
      </c>
      <c r="AE50" s="19" t="e">
        <f>+VLOOKUP('BASE DE RESPUESTAS'!AD51,Back!$M$16:$N$20,2,0)</f>
        <v>#N/A</v>
      </c>
      <c r="AF50" s="19" t="e">
        <f>+VLOOKUP('BASE DE RESPUESTAS'!AE51,Back!$M$16:$N$20,2,0)</f>
        <v>#N/A</v>
      </c>
      <c r="AG50" s="19" t="e">
        <f>+VLOOKUP('BASE DE RESPUESTAS'!AF51,Back!$M$16:$N$20,2,0)</f>
        <v>#N/A</v>
      </c>
      <c r="AH50" s="19" t="e">
        <f>+VLOOKUP('BASE DE RESPUESTAS'!AG51,Back!$M$16:$N$20,2,0)</f>
        <v>#N/A</v>
      </c>
      <c r="AI50" s="19" t="e">
        <f>+VLOOKUP('BASE DE RESPUESTAS'!AH51,Back!$M$16:$N$20,2,0)</f>
        <v>#N/A</v>
      </c>
      <c r="AJ50" s="19" t="e">
        <f>+VLOOKUP('BASE DE RESPUESTAS'!AI51,Back!$M$16:$N$20,2,0)</f>
        <v>#N/A</v>
      </c>
      <c r="AK50" s="19" t="e">
        <f>+VLOOKUP('BASE DE RESPUESTAS'!AJ51,Back!$M$16:$N$20,2,0)</f>
        <v>#N/A</v>
      </c>
      <c r="AL50" s="19" t="e">
        <f>+VLOOKUP('BASE DE RESPUESTAS'!AK51,Back!$M$16:$N$20,2,0)</f>
        <v>#N/A</v>
      </c>
      <c r="AM50" s="19" t="e">
        <f>+VLOOKUP('BASE DE RESPUESTAS'!AL51,Back!$M$16:$N$20,2,0)</f>
        <v>#N/A</v>
      </c>
      <c r="AN50" s="19" t="e">
        <f>+VLOOKUP('BASE DE RESPUESTAS'!AM51,Back!$M$16:$N$20,2,0)</f>
        <v>#N/A</v>
      </c>
      <c r="AO50" s="19" t="e">
        <f>+VLOOKUP('BASE DE RESPUESTAS'!AN51,Back!$M$16:$N$20,2,0)</f>
        <v>#N/A</v>
      </c>
      <c r="AP50" s="19" t="e">
        <f>+VLOOKUP('BASE DE RESPUESTAS'!AO51,Back!$M$16:$N$20,2,0)</f>
        <v>#N/A</v>
      </c>
      <c r="AQ50" s="19" t="e">
        <f>+VLOOKUP('BASE DE RESPUESTAS'!AP51,Back!$M$16:$N$20,2,0)</f>
        <v>#N/A</v>
      </c>
      <c r="AR50" s="19" t="e">
        <f>+VLOOKUP('BASE DE RESPUESTAS'!AQ51,Back!$M$16:$N$20,2,0)</f>
        <v>#N/A</v>
      </c>
      <c r="AS50" s="19" t="e">
        <f>+VLOOKUP('BASE DE RESPUESTAS'!AR51,Back!$M$16:$N$20,2,0)</f>
        <v>#N/A</v>
      </c>
      <c r="AT50" s="19" t="e">
        <f>+VLOOKUP('BASE DE RESPUESTAS'!AS51,Back!$M$16:$N$20,2,0)</f>
        <v>#N/A</v>
      </c>
      <c r="AU50" s="19" t="e">
        <f>+VLOOKUP('BASE DE RESPUESTAS'!AT51,Back!$M$16:$N$20,2,0)</f>
        <v>#N/A</v>
      </c>
      <c r="AV50" s="19" t="e">
        <f>+VLOOKUP('BASE DE RESPUESTAS'!AU51,Back!$M$16:$N$20,2,0)</f>
        <v>#N/A</v>
      </c>
      <c r="AW50" s="19" t="e">
        <f>+VLOOKUP('BASE DE RESPUESTAS'!AV51,Back!$M$16:$N$20,2,0)</f>
        <v>#N/A</v>
      </c>
      <c r="AX50" s="19" t="e">
        <f>+VLOOKUP('BASE DE RESPUESTAS'!AW51,Back!$M$16:$N$20,2,0)</f>
        <v>#N/A</v>
      </c>
      <c r="AY50" s="19" t="e">
        <f>+VLOOKUP('BASE DE RESPUESTAS'!AX51,Back!$M$16:$N$20,2,0)</f>
        <v>#N/A</v>
      </c>
      <c r="AZ50" s="19" t="e">
        <f>+VLOOKUP('BASE DE RESPUESTAS'!AY51,Back!$M$16:$N$20,2,0)</f>
        <v>#N/A</v>
      </c>
      <c r="BA50" s="19" t="e">
        <f>+VLOOKUP('BASE DE RESPUESTAS'!AZ51,Back!$M$16:$N$20,2,0)</f>
        <v>#N/A</v>
      </c>
      <c r="BB50" s="19" t="e">
        <f>+VLOOKUP('BASE DE RESPUESTAS'!BA51,Back!$M$16:$N$20,2,0)</f>
        <v>#N/A</v>
      </c>
      <c r="BC50" s="19" t="e">
        <f>+VLOOKUP('BASE DE RESPUESTAS'!BB51,Back!$M$16:$N$20,2,0)</f>
        <v>#N/A</v>
      </c>
      <c r="BD50" s="19" t="e">
        <f>+VLOOKUP('BASE DE RESPUESTAS'!BC51,Back!$M$16:$N$20,2,0)</f>
        <v>#N/A</v>
      </c>
      <c r="BE50" s="19" t="e">
        <f>+VLOOKUP('BASE DE RESPUESTAS'!BD51,Back!$M$16:$N$20,2,0)</f>
        <v>#N/A</v>
      </c>
    </row>
    <row r="51" spans="1:57" ht="13.5" customHeight="1" x14ac:dyDescent="0.3">
      <c r="A51" s="2"/>
      <c r="B51" s="81"/>
      <c r="C51" s="81"/>
      <c r="D51" s="21" t="s">
        <v>287</v>
      </c>
      <c r="E51" s="22">
        <v>47</v>
      </c>
      <c r="F51" s="21" t="s">
        <v>288</v>
      </c>
      <c r="G51" s="15"/>
      <c r="H51" s="19">
        <f>+VLOOKUP('BASE DE RESPUESTAS'!G52,Back!$M$16:$N$20,2,0)</f>
        <v>3</v>
      </c>
      <c r="I51" s="19">
        <f>+VLOOKUP('BASE DE RESPUESTAS'!H52,Back!$M$16:$N$20,2,0)</f>
        <v>3</v>
      </c>
      <c r="J51" s="19">
        <f>+VLOOKUP('BASE DE RESPUESTAS'!I52,Back!$M$16:$N$20,2,0)</f>
        <v>3</v>
      </c>
      <c r="K51" s="19">
        <f>+VLOOKUP('BASE DE RESPUESTAS'!J52,Back!$M$16:$N$20,2,0)</f>
        <v>3</v>
      </c>
      <c r="L51" s="19">
        <f>+VLOOKUP('BASE DE RESPUESTAS'!K52,Back!$M$16:$N$20,2,0)</f>
        <v>3</v>
      </c>
      <c r="M51" s="19">
        <f>+VLOOKUP('BASE DE RESPUESTAS'!L52,Back!$M$16:$N$20,2,0)</f>
        <v>3</v>
      </c>
      <c r="N51" s="19">
        <f>+VLOOKUP('BASE DE RESPUESTAS'!M52,Back!$M$16:$N$20,2,0)</f>
        <v>3</v>
      </c>
      <c r="O51" s="19">
        <f>+VLOOKUP('BASE DE RESPUESTAS'!N52,Back!$M$16:$N$20,2,0)</f>
        <v>3</v>
      </c>
      <c r="P51" s="19">
        <f>+VLOOKUP('BASE DE RESPUESTAS'!O52,Back!$M$16:$N$20,2,0)</f>
        <v>3</v>
      </c>
      <c r="Q51" s="19">
        <f>+VLOOKUP('BASE DE RESPUESTAS'!P52,Back!$M$16:$N$20,2,0)</f>
        <v>3</v>
      </c>
      <c r="R51" s="19">
        <f>+VLOOKUP('BASE DE RESPUESTAS'!Q52,Back!$M$16:$N$20,2,0)</f>
        <v>3</v>
      </c>
      <c r="S51" s="19">
        <f>+VLOOKUP('BASE DE RESPUESTAS'!R52,Back!$M$16:$N$20,2,0)</f>
        <v>3</v>
      </c>
      <c r="T51" s="19">
        <f>+VLOOKUP('BASE DE RESPUESTAS'!S52,Back!$M$16:$N$20,2,0)</f>
        <v>3</v>
      </c>
      <c r="U51" s="19">
        <f>+VLOOKUP('BASE DE RESPUESTAS'!T52,Back!$M$16:$N$20,2,0)</f>
        <v>3</v>
      </c>
      <c r="V51" s="19">
        <f>+VLOOKUP('BASE DE RESPUESTAS'!U52,Back!$M$16:$N$20,2,0)</f>
        <v>3</v>
      </c>
      <c r="W51" s="19">
        <f>+VLOOKUP('BASE DE RESPUESTAS'!V52,Back!$M$16:$N$20,2,0)</f>
        <v>3</v>
      </c>
      <c r="X51" s="19">
        <f>+VLOOKUP('BASE DE RESPUESTAS'!W52,Back!$M$16:$N$20,2,0)</f>
        <v>3</v>
      </c>
      <c r="Y51" s="19">
        <f>+VLOOKUP('BASE DE RESPUESTAS'!X52,Back!$M$16:$N$20,2,0)</f>
        <v>3</v>
      </c>
      <c r="Z51" s="19">
        <f>+VLOOKUP('BASE DE RESPUESTAS'!Y52,Back!$M$16:$N$20,2,0)</f>
        <v>3</v>
      </c>
      <c r="AA51" s="19">
        <f>+VLOOKUP('BASE DE RESPUESTAS'!Z52,Back!$M$16:$N$20,2,0)</f>
        <v>3</v>
      </c>
      <c r="AB51" s="19">
        <f>+VLOOKUP('BASE DE RESPUESTAS'!AA52,Back!$M$16:$N$20,2,0)</f>
        <v>3</v>
      </c>
      <c r="AC51" s="19" t="e">
        <f>+VLOOKUP('BASE DE RESPUESTAS'!AB52,Back!$M$16:$N$20,2,0)</f>
        <v>#N/A</v>
      </c>
      <c r="AD51" s="19" t="e">
        <f>+VLOOKUP('BASE DE RESPUESTAS'!AC52,Back!$M$16:$N$20,2,0)</f>
        <v>#N/A</v>
      </c>
      <c r="AE51" s="19" t="e">
        <f>+VLOOKUP('BASE DE RESPUESTAS'!AD52,Back!$M$16:$N$20,2,0)</f>
        <v>#N/A</v>
      </c>
      <c r="AF51" s="19" t="e">
        <f>+VLOOKUP('BASE DE RESPUESTAS'!AE52,Back!$M$16:$N$20,2,0)</f>
        <v>#N/A</v>
      </c>
      <c r="AG51" s="19" t="e">
        <f>+VLOOKUP('BASE DE RESPUESTAS'!AF52,Back!$M$16:$N$20,2,0)</f>
        <v>#N/A</v>
      </c>
      <c r="AH51" s="19" t="e">
        <f>+VLOOKUP('BASE DE RESPUESTAS'!AG52,Back!$M$16:$N$20,2,0)</f>
        <v>#N/A</v>
      </c>
      <c r="AI51" s="19" t="e">
        <f>+VLOOKUP('BASE DE RESPUESTAS'!AH52,Back!$M$16:$N$20,2,0)</f>
        <v>#N/A</v>
      </c>
      <c r="AJ51" s="19" t="e">
        <f>+VLOOKUP('BASE DE RESPUESTAS'!AI52,Back!$M$16:$N$20,2,0)</f>
        <v>#N/A</v>
      </c>
      <c r="AK51" s="19" t="e">
        <f>+VLOOKUP('BASE DE RESPUESTAS'!AJ52,Back!$M$16:$N$20,2,0)</f>
        <v>#N/A</v>
      </c>
      <c r="AL51" s="19" t="e">
        <f>+VLOOKUP('BASE DE RESPUESTAS'!AK52,Back!$M$16:$N$20,2,0)</f>
        <v>#N/A</v>
      </c>
      <c r="AM51" s="19" t="e">
        <f>+VLOOKUP('BASE DE RESPUESTAS'!AL52,Back!$M$16:$N$20,2,0)</f>
        <v>#N/A</v>
      </c>
      <c r="AN51" s="19" t="e">
        <f>+VLOOKUP('BASE DE RESPUESTAS'!AM52,Back!$M$16:$N$20,2,0)</f>
        <v>#N/A</v>
      </c>
      <c r="AO51" s="19" t="e">
        <f>+VLOOKUP('BASE DE RESPUESTAS'!AN52,Back!$M$16:$N$20,2,0)</f>
        <v>#N/A</v>
      </c>
      <c r="AP51" s="19" t="e">
        <f>+VLOOKUP('BASE DE RESPUESTAS'!AO52,Back!$M$16:$N$20,2,0)</f>
        <v>#N/A</v>
      </c>
      <c r="AQ51" s="19" t="e">
        <f>+VLOOKUP('BASE DE RESPUESTAS'!AP52,Back!$M$16:$N$20,2,0)</f>
        <v>#N/A</v>
      </c>
      <c r="AR51" s="19" t="e">
        <f>+VLOOKUP('BASE DE RESPUESTAS'!AQ52,Back!$M$16:$N$20,2,0)</f>
        <v>#N/A</v>
      </c>
      <c r="AS51" s="19" t="e">
        <f>+VLOOKUP('BASE DE RESPUESTAS'!AR52,Back!$M$16:$N$20,2,0)</f>
        <v>#N/A</v>
      </c>
      <c r="AT51" s="19" t="e">
        <f>+VLOOKUP('BASE DE RESPUESTAS'!AS52,Back!$M$16:$N$20,2,0)</f>
        <v>#N/A</v>
      </c>
      <c r="AU51" s="19" t="e">
        <f>+VLOOKUP('BASE DE RESPUESTAS'!AT52,Back!$M$16:$N$20,2,0)</f>
        <v>#N/A</v>
      </c>
      <c r="AV51" s="19" t="e">
        <f>+VLOOKUP('BASE DE RESPUESTAS'!AU52,Back!$M$16:$N$20,2,0)</f>
        <v>#N/A</v>
      </c>
      <c r="AW51" s="19" t="e">
        <f>+VLOOKUP('BASE DE RESPUESTAS'!AV52,Back!$M$16:$N$20,2,0)</f>
        <v>#N/A</v>
      </c>
      <c r="AX51" s="19" t="e">
        <f>+VLOOKUP('BASE DE RESPUESTAS'!AW52,Back!$M$16:$N$20,2,0)</f>
        <v>#N/A</v>
      </c>
      <c r="AY51" s="19" t="e">
        <f>+VLOOKUP('BASE DE RESPUESTAS'!AX52,Back!$M$16:$N$20,2,0)</f>
        <v>#N/A</v>
      </c>
      <c r="AZ51" s="19" t="e">
        <f>+VLOOKUP('BASE DE RESPUESTAS'!AY52,Back!$M$16:$N$20,2,0)</f>
        <v>#N/A</v>
      </c>
      <c r="BA51" s="19" t="e">
        <f>+VLOOKUP('BASE DE RESPUESTAS'!AZ52,Back!$M$16:$N$20,2,0)</f>
        <v>#N/A</v>
      </c>
      <c r="BB51" s="19" t="e">
        <f>+VLOOKUP('BASE DE RESPUESTAS'!BA52,Back!$M$16:$N$20,2,0)</f>
        <v>#N/A</v>
      </c>
      <c r="BC51" s="19" t="e">
        <f>+VLOOKUP('BASE DE RESPUESTAS'!BB52,Back!$M$16:$N$20,2,0)</f>
        <v>#N/A</v>
      </c>
      <c r="BD51" s="19" t="e">
        <f>+VLOOKUP('BASE DE RESPUESTAS'!BC52,Back!$M$16:$N$20,2,0)</f>
        <v>#N/A</v>
      </c>
      <c r="BE51" s="19" t="e">
        <f>+VLOOKUP('BASE DE RESPUESTAS'!BD52,Back!$M$16:$N$20,2,0)</f>
        <v>#N/A</v>
      </c>
    </row>
    <row r="52" spans="1:57" ht="13.5" customHeight="1" x14ac:dyDescent="0.3">
      <c r="A52" s="2"/>
      <c r="B52" s="81"/>
      <c r="C52" s="81"/>
      <c r="D52" s="21" t="s">
        <v>289</v>
      </c>
      <c r="E52" s="22">
        <v>48</v>
      </c>
      <c r="F52" s="21" t="s">
        <v>290</v>
      </c>
      <c r="G52" s="15"/>
      <c r="H52" s="19">
        <f>+VLOOKUP('BASE DE RESPUESTAS'!G53,Back!$M$16:$N$20,2,0)</f>
        <v>4</v>
      </c>
      <c r="I52" s="19">
        <f>+VLOOKUP('BASE DE RESPUESTAS'!H53,Back!$M$16:$N$20,2,0)</f>
        <v>4</v>
      </c>
      <c r="J52" s="19">
        <f>+VLOOKUP('BASE DE RESPUESTAS'!I53,Back!$M$16:$N$20,2,0)</f>
        <v>4</v>
      </c>
      <c r="K52" s="19">
        <f>+VLOOKUP('BASE DE RESPUESTAS'!J53,Back!$M$16:$N$20,2,0)</f>
        <v>4</v>
      </c>
      <c r="L52" s="19">
        <f>+VLOOKUP('BASE DE RESPUESTAS'!K53,Back!$M$16:$N$20,2,0)</f>
        <v>4</v>
      </c>
      <c r="M52" s="19">
        <f>+VLOOKUP('BASE DE RESPUESTAS'!L53,Back!$M$16:$N$20,2,0)</f>
        <v>4</v>
      </c>
      <c r="N52" s="19">
        <f>+VLOOKUP('BASE DE RESPUESTAS'!M53,Back!$M$16:$N$20,2,0)</f>
        <v>4</v>
      </c>
      <c r="O52" s="19">
        <f>+VLOOKUP('BASE DE RESPUESTAS'!N53,Back!$M$16:$N$20,2,0)</f>
        <v>4</v>
      </c>
      <c r="P52" s="19">
        <f>+VLOOKUP('BASE DE RESPUESTAS'!O53,Back!$M$16:$N$20,2,0)</f>
        <v>4</v>
      </c>
      <c r="Q52" s="19">
        <f>+VLOOKUP('BASE DE RESPUESTAS'!P53,Back!$M$16:$N$20,2,0)</f>
        <v>4</v>
      </c>
      <c r="R52" s="19">
        <f>+VLOOKUP('BASE DE RESPUESTAS'!Q53,Back!$M$16:$N$20,2,0)</f>
        <v>4</v>
      </c>
      <c r="S52" s="19">
        <f>+VLOOKUP('BASE DE RESPUESTAS'!R53,Back!$M$16:$N$20,2,0)</f>
        <v>4</v>
      </c>
      <c r="T52" s="19">
        <f>+VLOOKUP('BASE DE RESPUESTAS'!S53,Back!$M$16:$N$20,2,0)</f>
        <v>4</v>
      </c>
      <c r="U52" s="19">
        <f>+VLOOKUP('BASE DE RESPUESTAS'!T53,Back!$M$16:$N$20,2,0)</f>
        <v>4</v>
      </c>
      <c r="V52" s="19">
        <f>+VLOOKUP('BASE DE RESPUESTAS'!U53,Back!$M$16:$N$20,2,0)</f>
        <v>4</v>
      </c>
      <c r="W52" s="19">
        <f>+VLOOKUP('BASE DE RESPUESTAS'!V53,Back!$M$16:$N$20,2,0)</f>
        <v>4</v>
      </c>
      <c r="X52" s="19">
        <f>+VLOOKUP('BASE DE RESPUESTAS'!W53,Back!$M$16:$N$20,2,0)</f>
        <v>4</v>
      </c>
      <c r="Y52" s="19">
        <f>+VLOOKUP('BASE DE RESPUESTAS'!X53,Back!$M$16:$N$20,2,0)</f>
        <v>4</v>
      </c>
      <c r="Z52" s="19">
        <f>+VLOOKUP('BASE DE RESPUESTAS'!Y53,Back!$M$16:$N$20,2,0)</f>
        <v>4</v>
      </c>
      <c r="AA52" s="19">
        <f>+VLOOKUP('BASE DE RESPUESTAS'!Z53,Back!$M$16:$N$20,2,0)</f>
        <v>4</v>
      </c>
      <c r="AB52" s="19">
        <f>+VLOOKUP('BASE DE RESPUESTAS'!AA53,Back!$M$16:$N$20,2,0)</f>
        <v>4</v>
      </c>
      <c r="AC52" s="19" t="e">
        <f>+VLOOKUP('BASE DE RESPUESTAS'!AB53,Back!$M$16:$N$20,2,0)</f>
        <v>#N/A</v>
      </c>
      <c r="AD52" s="19" t="e">
        <f>+VLOOKUP('BASE DE RESPUESTAS'!AC53,Back!$M$16:$N$20,2,0)</f>
        <v>#N/A</v>
      </c>
      <c r="AE52" s="19" t="e">
        <f>+VLOOKUP('BASE DE RESPUESTAS'!AD53,Back!$M$16:$N$20,2,0)</f>
        <v>#N/A</v>
      </c>
      <c r="AF52" s="19" t="e">
        <f>+VLOOKUP('BASE DE RESPUESTAS'!AE53,Back!$M$16:$N$20,2,0)</f>
        <v>#N/A</v>
      </c>
      <c r="AG52" s="19" t="e">
        <f>+VLOOKUP('BASE DE RESPUESTAS'!AF53,Back!$M$16:$N$20,2,0)</f>
        <v>#N/A</v>
      </c>
      <c r="AH52" s="19" t="e">
        <f>+VLOOKUP('BASE DE RESPUESTAS'!AG53,Back!$M$16:$N$20,2,0)</f>
        <v>#N/A</v>
      </c>
      <c r="AI52" s="19" t="e">
        <f>+VLOOKUP('BASE DE RESPUESTAS'!AH53,Back!$M$16:$N$20,2,0)</f>
        <v>#N/A</v>
      </c>
      <c r="AJ52" s="19" t="e">
        <f>+VLOOKUP('BASE DE RESPUESTAS'!AI53,Back!$M$16:$N$20,2,0)</f>
        <v>#N/A</v>
      </c>
      <c r="AK52" s="19" t="e">
        <f>+VLOOKUP('BASE DE RESPUESTAS'!AJ53,Back!$M$16:$N$20,2,0)</f>
        <v>#N/A</v>
      </c>
      <c r="AL52" s="19" t="e">
        <f>+VLOOKUP('BASE DE RESPUESTAS'!AK53,Back!$M$16:$N$20,2,0)</f>
        <v>#N/A</v>
      </c>
      <c r="AM52" s="19" t="e">
        <f>+VLOOKUP('BASE DE RESPUESTAS'!AL53,Back!$M$16:$N$20,2,0)</f>
        <v>#N/A</v>
      </c>
      <c r="AN52" s="19" t="e">
        <f>+VLOOKUP('BASE DE RESPUESTAS'!AM53,Back!$M$16:$N$20,2,0)</f>
        <v>#N/A</v>
      </c>
      <c r="AO52" s="19" t="e">
        <f>+VLOOKUP('BASE DE RESPUESTAS'!AN53,Back!$M$16:$N$20,2,0)</f>
        <v>#N/A</v>
      </c>
      <c r="AP52" s="19" t="e">
        <f>+VLOOKUP('BASE DE RESPUESTAS'!AO53,Back!$M$16:$N$20,2,0)</f>
        <v>#N/A</v>
      </c>
      <c r="AQ52" s="19" t="e">
        <f>+VLOOKUP('BASE DE RESPUESTAS'!AP53,Back!$M$16:$N$20,2,0)</f>
        <v>#N/A</v>
      </c>
      <c r="AR52" s="19" t="e">
        <f>+VLOOKUP('BASE DE RESPUESTAS'!AQ53,Back!$M$16:$N$20,2,0)</f>
        <v>#N/A</v>
      </c>
      <c r="AS52" s="19" t="e">
        <f>+VLOOKUP('BASE DE RESPUESTAS'!AR53,Back!$M$16:$N$20,2,0)</f>
        <v>#N/A</v>
      </c>
      <c r="AT52" s="19" t="e">
        <f>+VLOOKUP('BASE DE RESPUESTAS'!AS53,Back!$M$16:$N$20,2,0)</f>
        <v>#N/A</v>
      </c>
      <c r="AU52" s="19" t="e">
        <f>+VLOOKUP('BASE DE RESPUESTAS'!AT53,Back!$M$16:$N$20,2,0)</f>
        <v>#N/A</v>
      </c>
      <c r="AV52" s="19" t="e">
        <f>+VLOOKUP('BASE DE RESPUESTAS'!AU53,Back!$M$16:$N$20,2,0)</f>
        <v>#N/A</v>
      </c>
      <c r="AW52" s="19" t="e">
        <f>+VLOOKUP('BASE DE RESPUESTAS'!AV53,Back!$M$16:$N$20,2,0)</f>
        <v>#N/A</v>
      </c>
      <c r="AX52" s="19" t="e">
        <f>+VLOOKUP('BASE DE RESPUESTAS'!AW53,Back!$M$16:$N$20,2,0)</f>
        <v>#N/A</v>
      </c>
      <c r="AY52" s="19" t="e">
        <f>+VLOOKUP('BASE DE RESPUESTAS'!AX53,Back!$M$16:$N$20,2,0)</f>
        <v>#N/A</v>
      </c>
      <c r="AZ52" s="19" t="e">
        <f>+VLOOKUP('BASE DE RESPUESTAS'!AY53,Back!$M$16:$N$20,2,0)</f>
        <v>#N/A</v>
      </c>
      <c r="BA52" s="19" t="e">
        <f>+VLOOKUP('BASE DE RESPUESTAS'!AZ53,Back!$M$16:$N$20,2,0)</f>
        <v>#N/A</v>
      </c>
      <c r="BB52" s="19" t="e">
        <f>+VLOOKUP('BASE DE RESPUESTAS'!BA53,Back!$M$16:$N$20,2,0)</f>
        <v>#N/A</v>
      </c>
      <c r="BC52" s="19" t="e">
        <f>+VLOOKUP('BASE DE RESPUESTAS'!BB53,Back!$M$16:$N$20,2,0)</f>
        <v>#N/A</v>
      </c>
      <c r="BD52" s="19" t="e">
        <f>+VLOOKUP('BASE DE RESPUESTAS'!BC53,Back!$M$16:$N$20,2,0)</f>
        <v>#N/A</v>
      </c>
      <c r="BE52" s="19" t="e">
        <f>+VLOOKUP('BASE DE RESPUESTAS'!BD53,Back!$M$16:$N$20,2,0)</f>
        <v>#N/A</v>
      </c>
    </row>
    <row r="53" spans="1:57" ht="13.5" customHeight="1" x14ac:dyDescent="0.3">
      <c r="A53" s="2"/>
      <c r="B53" s="82"/>
      <c r="C53" s="82"/>
      <c r="D53" s="21" t="s">
        <v>291</v>
      </c>
      <c r="E53" s="22">
        <v>49</v>
      </c>
      <c r="F53" s="21" t="s">
        <v>292</v>
      </c>
      <c r="G53" s="15"/>
      <c r="H53" s="19">
        <f>+VLOOKUP('BASE DE RESPUESTAS'!G54,Back!$M$16:$N$20,2,0)</f>
        <v>4</v>
      </c>
      <c r="I53" s="19">
        <f>+VLOOKUP('BASE DE RESPUESTAS'!H54,Back!$M$16:$N$20,2,0)</f>
        <v>4</v>
      </c>
      <c r="J53" s="19">
        <f>+VLOOKUP('BASE DE RESPUESTAS'!I54,Back!$M$16:$N$20,2,0)</f>
        <v>4</v>
      </c>
      <c r="K53" s="19">
        <f>+VLOOKUP('BASE DE RESPUESTAS'!J54,Back!$M$16:$N$20,2,0)</f>
        <v>4</v>
      </c>
      <c r="L53" s="19">
        <f>+VLOOKUP('BASE DE RESPUESTAS'!K54,Back!$M$16:$N$20,2,0)</f>
        <v>4</v>
      </c>
      <c r="M53" s="19">
        <f>+VLOOKUP('BASE DE RESPUESTAS'!L54,Back!$M$16:$N$20,2,0)</f>
        <v>4</v>
      </c>
      <c r="N53" s="19">
        <f>+VLOOKUP('BASE DE RESPUESTAS'!M54,Back!$M$16:$N$20,2,0)</f>
        <v>4</v>
      </c>
      <c r="O53" s="19">
        <f>+VLOOKUP('BASE DE RESPUESTAS'!N54,Back!$M$16:$N$20,2,0)</f>
        <v>4</v>
      </c>
      <c r="P53" s="19">
        <f>+VLOOKUP('BASE DE RESPUESTAS'!O54,Back!$M$16:$N$20,2,0)</f>
        <v>4</v>
      </c>
      <c r="Q53" s="19">
        <f>+VLOOKUP('BASE DE RESPUESTAS'!P54,Back!$M$16:$N$20,2,0)</f>
        <v>4</v>
      </c>
      <c r="R53" s="19">
        <f>+VLOOKUP('BASE DE RESPUESTAS'!Q54,Back!$M$16:$N$20,2,0)</f>
        <v>4</v>
      </c>
      <c r="S53" s="19">
        <f>+VLOOKUP('BASE DE RESPUESTAS'!R54,Back!$M$16:$N$20,2,0)</f>
        <v>4</v>
      </c>
      <c r="T53" s="19">
        <f>+VLOOKUP('BASE DE RESPUESTAS'!S54,Back!$M$16:$N$20,2,0)</f>
        <v>4</v>
      </c>
      <c r="U53" s="19">
        <f>+VLOOKUP('BASE DE RESPUESTAS'!T54,Back!$M$16:$N$20,2,0)</f>
        <v>4</v>
      </c>
      <c r="V53" s="19">
        <f>+VLOOKUP('BASE DE RESPUESTAS'!U54,Back!$M$16:$N$20,2,0)</f>
        <v>4</v>
      </c>
      <c r="W53" s="19">
        <f>+VLOOKUP('BASE DE RESPUESTAS'!V54,Back!$M$16:$N$20,2,0)</f>
        <v>4</v>
      </c>
      <c r="X53" s="19">
        <f>+VLOOKUP('BASE DE RESPUESTAS'!W54,Back!$M$16:$N$20,2,0)</f>
        <v>4</v>
      </c>
      <c r="Y53" s="19">
        <f>+VLOOKUP('BASE DE RESPUESTAS'!X54,Back!$M$16:$N$20,2,0)</f>
        <v>4</v>
      </c>
      <c r="Z53" s="19">
        <f>+VLOOKUP('BASE DE RESPUESTAS'!Y54,Back!$M$16:$N$20,2,0)</f>
        <v>4</v>
      </c>
      <c r="AA53" s="19">
        <f>+VLOOKUP('BASE DE RESPUESTAS'!Z54,Back!$M$16:$N$20,2,0)</f>
        <v>4</v>
      </c>
      <c r="AB53" s="19">
        <f>+VLOOKUP('BASE DE RESPUESTAS'!AA54,Back!$M$16:$N$20,2,0)</f>
        <v>4</v>
      </c>
      <c r="AC53" s="19" t="e">
        <f>+VLOOKUP('BASE DE RESPUESTAS'!AB54,Back!$M$16:$N$20,2,0)</f>
        <v>#N/A</v>
      </c>
      <c r="AD53" s="19" t="e">
        <f>+VLOOKUP('BASE DE RESPUESTAS'!AC54,Back!$M$16:$N$20,2,0)</f>
        <v>#N/A</v>
      </c>
      <c r="AE53" s="19" t="e">
        <f>+VLOOKUP('BASE DE RESPUESTAS'!AD54,Back!$M$16:$N$20,2,0)</f>
        <v>#N/A</v>
      </c>
      <c r="AF53" s="19" t="e">
        <f>+VLOOKUP('BASE DE RESPUESTAS'!AE54,Back!$M$16:$N$20,2,0)</f>
        <v>#N/A</v>
      </c>
      <c r="AG53" s="19" t="e">
        <f>+VLOOKUP('BASE DE RESPUESTAS'!AF54,Back!$M$16:$N$20,2,0)</f>
        <v>#N/A</v>
      </c>
      <c r="AH53" s="19" t="e">
        <f>+VLOOKUP('BASE DE RESPUESTAS'!AG54,Back!$M$16:$N$20,2,0)</f>
        <v>#N/A</v>
      </c>
      <c r="AI53" s="19" t="e">
        <f>+VLOOKUP('BASE DE RESPUESTAS'!AH54,Back!$M$16:$N$20,2,0)</f>
        <v>#N/A</v>
      </c>
      <c r="AJ53" s="19" t="e">
        <f>+VLOOKUP('BASE DE RESPUESTAS'!AI54,Back!$M$16:$N$20,2,0)</f>
        <v>#N/A</v>
      </c>
      <c r="AK53" s="19" t="e">
        <f>+VLOOKUP('BASE DE RESPUESTAS'!AJ54,Back!$M$16:$N$20,2,0)</f>
        <v>#N/A</v>
      </c>
      <c r="AL53" s="19" t="e">
        <f>+VLOOKUP('BASE DE RESPUESTAS'!AK54,Back!$M$16:$N$20,2,0)</f>
        <v>#N/A</v>
      </c>
      <c r="AM53" s="19" t="e">
        <f>+VLOOKUP('BASE DE RESPUESTAS'!AL54,Back!$M$16:$N$20,2,0)</f>
        <v>#N/A</v>
      </c>
      <c r="AN53" s="19" t="e">
        <f>+VLOOKUP('BASE DE RESPUESTAS'!AM54,Back!$M$16:$N$20,2,0)</f>
        <v>#N/A</v>
      </c>
      <c r="AO53" s="19" t="e">
        <f>+VLOOKUP('BASE DE RESPUESTAS'!AN54,Back!$M$16:$N$20,2,0)</f>
        <v>#N/A</v>
      </c>
      <c r="AP53" s="19" t="e">
        <f>+VLOOKUP('BASE DE RESPUESTAS'!AO54,Back!$M$16:$N$20,2,0)</f>
        <v>#N/A</v>
      </c>
      <c r="AQ53" s="19" t="e">
        <f>+VLOOKUP('BASE DE RESPUESTAS'!AP54,Back!$M$16:$N$20,2,0)</f>
        <v>#N/A</v>
      </c>
      <c r="AR53" s="19" t="e">
        <f>+VLOOKUP('BASE DE RESPUESTAS'!AQ54,Back!$M$16:$N$20,2,0)</f>
        <v>#N/A</v>
      </c>
      <c r="AS53" s="19" t="e">
        <f>+VLOOKUP('BASE DE RESPUESTAS'!AR54,Back!$M$16:$N$20,2,0)</f>
        <v>#N/A</v>
      </c>
      <c r="AT53" s="19" t="e">
        <f>+VLOOKUP('BASE DE RESPUESTAS'!AS54,Back!$M$16:$N$20,2,0)</f>
        <v>#N/A</v>
      </c>
      <c r="AU53" s="19" t="e">
        <f>+VLOOKUP('BASE DE RESPUESTAS'!AT54,Back!$M$16:$N$20,2,0)</f>
        <v>#N/A</v>
      </c>
      <c r="AV53" s="19" t="e">
        <f>+VLOOKUP('BASE DE RESPUESTAS'!AU54,Back!$M$16:$N$20,2,0)</f>
        <v>#N/A</v>
      </c>
      <c r="AW53" s="19" t="e">
        <f>+VLOOKUP('BASE DE RESPUESTAS'!AV54,Back!$M$16:$N$20,2,0)</f>
        <v>#N/A</v>
      </c>
      <c r="AX53" s="19" t="e">
        <f>+VLOOKUP('BASE DE RESPUESTAS'!AW54,Back!$M$16:$N$20,2,0)</f>
        <v>#N/A</v>
      </c>
      <c r="AY53" s="19" t="e">
        <f>+VLOOKUP('BASE DE RESPUESTAS'!AX54,Back!$M$16:$N$20,2,0)</f>
        <v>#N/A</v>
      </c>
      <c r="AZ53" s="19" t="e">
        <f>+VLOOKUP('BASE DE RESPUESTAS'!AY54,Back!$M$16:$N$20,2,0)</f>
        <v>#N/A</v>
      </c>
      <c r="BA53" s="19" t="e">
        <f>+VLOOKUP('BASE DE RESPUESTAS'!AZ54,Back!$M$16:$N$20,2,0)</f>
        <v>#N/A</v>
      </c>
      <c r="BB53" s="19" t="e">
        <f>+VLOOKUP('BASE DE RESPUESTAS'!BA54,Back!$M$16:$N$20,2,0)</f>
        <v>#N/A</v>
      </c>
      <c r="BC53" s="19" t="e">
        <f>+VLOOKUP('BASE DE RESPUESTAS'!BB54,Back!$M$16:$N$20,2,0)</f>
        <v>#N/A</v>
      </c>
      <c r="BD53" s="19" t="e">
        <f>+VLOOKUP('BASE DE RESPUESTAS'!BC54,Back!$M$16:$N$20,2,0)</f>
        <v>#N/A</v>
      </c>
      <c r="BE53" s="19" t="e">
        <f>+VLOOKUP('BASE DE RESPUESTAS'!BD54,Back!$M$16:$N$20,2,0)</f>
        <v>#N/A</v>
      </c>
    </row>
    <row r="54" spans="1:57" ht="13.5" customHeight="1" x14ac:dyDescent="0.3">
      <c r="A54" s="2"/>
      <c r="B54" s="80" t="s">
        <v>257</v>
      </c>
      <c r="C54" s="83" t="s">
        <v>293</v>
      </c>
      <c r="D54" s="21" t="s">
        <v>294</v>
      </c>
      <c r="E54" s="22">
        <v>50</v>
      </c>
      <c r="F54" s="21" t="s">
        <v>295</v>
      </c>
      <c r="G54" s="15"/>
      <c r="H54" s="19">
        <f>+VLOOKUP('BASE DE RESPUESTAS'!G55,Back!$M$16:$N$20,2,0)</f>
        <v>2</v>
      </c>
      <c r="I54" s="19">
        <f>+VLOOKUP('BASE DE RESPUESTAS'!H55,Back!$M$16:$N$20,2,0)</f>
        <v>2</v>
      </c>
      <c r="J54" s="19">
        <f>+VLOOKUP('BASE DE RESPUESTAS'!I55,Back!$M$16:$N$20,2,0)</f>
        <v>2</v>
      </c>
      <c r="K54" s="19">
        <f>+VLOOKUP('BASE DE RESPUESTAS'!J55,Back!$M$16:$N$20,2,0)</f>
        <v>2</v>
      </c>
      <c r="L54" s="19">
        <f>+VLOOKUP('BASE DE RESPUESTAS'!K55,Back!$M$16:$N$20,2,0)</f>
        <v>2</v>
      </c>
      <c r="M54" s="19">
        <f>+VLOOKUP('BASE DE RESPUESTAS'!L55,Back!$M$16:$N$20,2,0)</f>
        <v>2</v>
      </c>
      <c r="N54" s="19">
        <f>+VLOOKUP('BASE DE RESPUESTAS'!M55,Back!$M$16:$N$20,2,0)</f>
        <v>2</v>
      </c>
      <c r="O54" s="19">
        <f>+VLOOKUP('BASE DE RESPUESTAS'!N55,Back!$M$16:$N$20,2,0)</f>
        <v>2</v>
      </c>
      <c r="P54" s="19">
        <f>+VLOOKUP('BASE DE RESPUESTAS'!O55,Back!$M$16:$N$20,2,0)</f>
        <v>2</v>
      </c>
      <c r="Q54" s="19">
        <f>+VLOOKUP('BASE DE RESPUESTAS'!P55,Back!$M$16:$N$20,2,0)</f>
        <v>2</v>
      </c>
      <c r="R54" s="19">
        <f>+VLOOKUP('BASE DE RESPUESTAS'!Q55,Back!$M$16:$N$20,2,0)</f>
        <v>2</v>
      </c>
      <c r="S54" s="19">
        <f>+VLOOKUP('BASE DE RESPUESTAS'!R55,Back!$M$16:$N$20,2,0)</f>
        <v>2</v>
      </c>
      <c r="T54" s="19">
        <f>+VLOOKUP('BASE DE RESPUESTAS'!S55,Back!$M$16:$N$20,2,0)</f>
        <v>2</v>
      </c>
      <c r="U54" s="19">
        <f>+VLOOKUP('BASE DE RESPUESTAS'!T55,Back!$M$16:$N$20,2,0)</f>
        <v>2</v>
      </c>
      <c r="V54" s="19">
        <f>+VLOOKUP('BASE DE RESPUESTAS'!U55,Back!$M$16:$N$20,2,0)</f>
        <v>2</v>
      </c>
      <c r="W54" s="19">
        <f>+VLOOKUP('BASE DE RESPUESTAS'!V55,Back!$M$16:$N$20,2,0)</f>
        <v>2</v>
      </c>
      <c r="X54" s="19">
        <f>+VLOOKUP('BASE DE RESPUESTAS'!W55,Back!$M$16:$N$20,2,0)</f>
        <v>2</v>
      </c>
      <c r="Y54" s="19">
        <f>+VLOOKUP('BASE DE RESPUESTAS'!X55,Back!$M$16:$N$20,2,0)</f>
        <v>2</v>
      </c>
      <c r="Z54" s="19">
        <f>+VLOOKUP('BASE DE RESPUESTAS'!Y55,Back!$M$16:$N$20,2,0)</f>
        <v>2</v>
      </c>
      <c r="AA54" s="19">
        <f>+VLOOKUP('BASE DE RESPUESTAS'!Z55,Back!$M$16:$N$20,2,0)</f>
        <v>2</v>
      </c>
      <c r="AB54" s="19">
        <f>+VLOOKUP('BASE DE RESPUESTAS'!AA55,Back!$M$16:$N$20,2,0)</f>
        <v>2</v>
      </c>
      <c r="AC54" s="19" t="e">
        <f>+VLOOKUP('BASE DE RESPUESTAS'!AB55,Back!$M$16:$N$20,2,0)</f>
        <v>#N/A</v>
      </c>
      <c r="AD54" s="19" t="e">
        <f>+VLOOKUP('BASE DE RESPUESTAS'!AC55,Back!$M$16:$N$20,2,0)</f>
        <v>#N/A</v>
      </c>
      <c r="AE54" s="19" t="e">
        <f>+VLOOKUP('BASE DE RESPUESTAS'!AD55,Back!$M$16:$N$20,2,0)</f>
        <v>#N/A</v>
      </c>
      <c r="AF54" s="19" t="e">
        <f>+VLOOKUP('BASE DE RESPUESTAS'!AE55,Back!$M$16:$N$20,2,0)</f>
        <v>#N/A</v>
      </c>
      <c r="AG54" s="19" t="e">
        <f>+VLOOKUP('BASE DE RESPUESTAS'!AF55,Back!$M$16:$N$20,2,0)</f>
        <v>#N/A</v>
      </c>
      <c r="AH54" s="19" t="e">
        <f>+VLOOKUP('BASE DE RESPUESTAS'!AG55,Back!$M$16:$N$20,2,0)</f>
        <v>#N/A</v>
      </c>
      <c r="AI54" s="19" t="e">
        <f>+VLOOKUP('BASE DE RESPUESTAS'!AH55,Back!$M$16:$N$20,2,0)</f>
        <v>#N/A</v>
      </c>
      <c r="AJ54" s="19" t="e">
        <f>+VLOOKUP('BASE DE RESPUESTAS'!AI55,Back!$M$16:$N$20,2,0)</f>
        <v>#N/A</v>
      </c>
      <c r="AK54" s="19" t="e">
        <f>+VLOOKUP('BASE DE RESPUESTAS'!AJ55,Back!$M$16:$N$20,2,0)</f>
        <v>#N/A</v>
      </c>
      <c r="AL54" s="19" t="e">
        <f>+VLOOKUP('BASE DE RESPUESTAS'!AK55,Back!$M$16:$N$20,2,0)</f>
        <v>#N/A</v>
      </c>
      <c r="AM54" s="19" t="e">
        <f>+VLOOKUP('BASE DE RESPUESTAS'!AL55,Back!$M$16:$N$20,2,0)</f>
        <v>#N/A</v>
      </c>
      <c r="AN54" s="19" t="e">
        <f>+VLOOKUP('BASE DE RESPUESTAS'!AM55,Back!$M$16:$N$20,2,0)</f>
        <v>#N/A</v>
      </c>
      <c r="AO54" s="19" t="e">
        <f>+VLOOKUP('BASE DE RESPUESTAS'!AN55,Back!$M$16:$N$20,2,0)</f>
        <v>#N/A</v>
      </c>
      <c r="AP54" s="19" t="e">
        <f>+VLOOKUP('BASE DE RESPUESTAS'!AO55,Back!$M$16:$N$20,2,0)</f>
        <v>#N/A</v>
      </c>
      <c r="AQ54" s="19" t="e">
        <f>+VLOOKUP('BASE DE RESPUESTAS'!AP55,Back!$M$16:$N$20,2,0)</f>
        <v>#N/A</v>
      </c>
      <c r="AR54" s="19" t="e">
        <f>+VLOOKUP('BASE DE RESPUESTAS'!AQ55,Back!$M$16:$N$20,2,0)</f>
        <v>#N/A</v>
      </c>
      <c r="AS54" s="19" t="e">
        <f>+VLOOKUP('BASE DE RESPUESTAS'!AR55,Back!$M$16:$N$20,2,0)</f>
        <v>#N/A</v>
      </c>
      <c r="AT54" s="19" t="e">
        <f>+VLOOKUP('BASE DE RESPUESTAS'!AS55,Back!$M$16:$N$20,2,0)</f>
        <v>#N/A</v>
      </c>
      <c r="AU54" s="19" t="e">
        <f>+VLOOKUP('BASE DE RESPUESTAS'!AT55,Back!$M$16:$N$20,2,0)</f>
        <v>#N/A</v>
      </c>
      <c r="AV54" s="19" t="e">
        <f>+VLOOKUP('BASE DE RESPUESTAS'!AU55,Back!$M$16:$N$20,2,0)</f>
        <v>#N/A</v>
      </c>
      <c r="AW54" s="19" t="e">
        <f>+VLOOKUP('BASE DE RESPUESTAS'!AV55,Back!$M$16:$N$20,2,0)</f>
        <v>#N/A</v>
      </c>
      <c r="AX54" s="19" t="e">
        <f>+VLOOKUP('BASE DE RESPUESTAS'!AW55,Back!$M$16:$N$20,2,0)</f>
        <v>#N/A</v>
      </c>
      <c r="AY54" s="19" t="e">
        <f>+VLOOKUP('BASE DE RESPUESTAS'!AX55,Back!$M$16:$N$20,2,0)</f>
        <v>#N/A</v>
      </c>
      <c r="AZ54" s="19" t="e">
        <f>+VLOOKUP('BASE DE RESPUESTAS'!AY55,Back!$M$16:$N$20,2,0)</f>
        <v>#N/A</v>
      </c>
      <c r="BA54" s="19" t="e">
        <f>+VLOOKUP('BASE DE RESPUESTAS'!AZ55,Back!$M$16:$N$20,2,0)</f>
        <v>#N/A</v>
      </c>
      <c r="BB54" s="19" t="e">
        <f>+VLOOKUP('BASE DE RESPUESTAS'!BA55,Back!$M$16:$N$20,2,0)</f>
        <v>#N/A</v>
      </c>
      <c r="BC54" s="19" t="e">
        <f>+VLOOKUP('BASE DE RESPUESTAS'!BB55,Back!$M$16:$N$20,2,0)</f>
        <v>#N/A</v>
      </c>
      <c r="BD54" s="19" t="e">
        <f>+VLOOKUP('BASE DE RESPUESTAS'!BC55,Back!$M$16:$N$20,2,0)</f>
        <v>#N/A</v>
      </c>
      <c r="BE54" s="19" t="e">
        <f>+VLOOKUP('BASE DE RESPUESTAS'!BD55,Back!$M$16:$N$20,2,0)</f>
        <v>#N/A</v>
      </c>
    </row>
    <row r="55" spans="1:57" ht="13.5" customHeight="1" x14ac:dyDescent="0.3">
      <c r="A55" s="2"/>
      <c r="B55" s="81"/>
      <c r="C55" s="81"/>
      <c r="D55" s="21" t="s">
        <v>296</v>
      </c>
      <c r="E55" s="22">
        <v>51</v>
      </c>
      <c r="F55" s="21" t="s">
        <v>297</v>
      </c>
      <c r="G55" s="15"/>
      <c r="H55" s="19">
        <f>+VLOOKUP('BASE DE RESPUESTAS'!G56,Back!$M$16:$N$20,2,0)</f>
        <v>3</v>
      </c>
      <c r="I55" s="19">
        <f>+VLOOKUP('BASE DE RESPUESTAS'!H56,Back!$M$16:$N$20,2,0)</f>
        <v>3</v>
      </c>
      <c r="J55" s="19">
        <f>+VLOOKUP('BASE DE RESPUESTAS'!I56,Back!$M$16:$N$20,2,0)</f>
        <v>3</v>
      </c>
      <c r="K55" s="19">
        <f>+VLOOKUP('BASE DE RESPUESTAS'!J56,Back!$M$16:$N$20,2,0)</f>
        <v>3</v>
      </c>
      <c r="L55" s="19">
        <f>+VLOOKUP('BASE DE RESPUESTAS'!K56,Back!$M$16:$N$20,2,0)</f>
        <v>3</v>
      </c>
      <c r="M55" s="19">
        <f>+VLOOKUP('BASE DE RESPUESTAS'!L56,Back!$M$16:$N$20,2,0)</f>
        <v>3</v>
      </c>
      <c r="N55" s="19">
        <f>+VLOOKUP('BASE DE RESPUESTAS'!M56,Back!$M$16:$N$20,2,0)</f>
        <v>3</v>
      </c>
      <c r="O55" s="19">
        <f>+VLOOKUP('BASE DE RESPUESTAS'!N56,Back!$M$16:$N$20,2,0)</f>
        <v>3</v>
      </c>
      <c r="P55" s="19">
        <f>+VLOOKUP('BASE DE RESPUESTAS'!O56,Back!$M$16:$N$20,2,0)</f>
        <v>3</v>
      </c>
      <c r="Q55" s="19">
        <f>+VLOOKUP('BASE DE RESPUESTAS'!P56,Back!$M$16:$N$20,2,0)</f>
        <v>3</v>
      </c>
      <c r="R55" s="19">
        <f>+VLOOKUP('BASE DE RESPUESTAS'!Q56,Back!$M$16:$N$20,2,0)</f>
        <v>3</v>
      </c>
      <c r="S55" s="19">
        <f>+VLOOKUP('BASE DE RESPUESTAS'!R56,Back!$M$16:$N$20,2,0)</f>
        <v>3</v>
      </c>
      <c r="T55" s="19">
        <f>+VLOOKUP('BASE DE RESPUESTAS'!S56,Back!$M$16:$N$20,2,0)</f>
        <v>3</v>
      </c>
      <c r="U55" s="19">
        <f>+VLOOKUP('BASE DE RESPUESTAS'!T56,Back!$M$16:$N$20,2,0)</f>
        <v>3</v>
      </c>
      <c r="V55" s="19">
        <f>+VLOOKUP('BASE DE RESPUESTAS'!U56,Back!$M$16:$N$20,2,0)</f>
        <v>3</v>
      </c>
      <c r="W55" s="19">
        <f>+VLOOKUP('BASE DE RESPUESTAS'!V56,Back!$M$16:$N$20,2,0)</f>
        <v>3</v>
      </c>
      <c r="X55" s="19">
        <f>+VLOOKUP('BASE DE RESPUESTAS'!W56,Back!$M$16:$N$20,2,0)</f>
        <v>3</v>
      </c>
      <c r="Y55" s="19">
        <f>+VLOOKUP('BASE DE RESPUESTAS'!X56,Back!$M$16:$N$20,2,0)</f>
        <v>3</v>
      </c>
      <c r="Z55" s="19">
        <f>+VLOOKUP('BASE DE RESPUESTAS'!Y56,Back!$M$16:$N$20,2,0)</f>
        <v>3</v>
      </c>
      <c r="AA55" s="19">
        <f>+VLOOKUP('BASE DE RESPUESTAS'!Z56,Back!$M$16:$N$20,2,0)</f>
        <v>3</v>
      </c>
      <c r="AB55" s="19">
        <f>+VLOOKUP('BASE DE RESPUESTAS'!AA56,Back!$M$16:$N$20,2,0)</f>
        <v>3</v>
      </c>
      <c r="AC55" s="19" t="e">
        <f>+VLOOKUP('BASE DE RESPUESTAS'!AB56,Back!$M$16:$N$20,2,0)</f>
        <v>#N/A</v>
      </c>
      <c r="AD55" s="19" t="e">
        <f>+VLOOKUP('BASE DE RESPUESTAS'!AC56,Back!$M$16:$N$20,2,0)</f>
        <v>#N/A</v>
      </c>
      <c r="AE55" s="19" t="e">
        <f>+VLOOKUP('BASE DE RESPUESTAS'!AD56,Back!$M$16:$N$20,2,0)</f>
        <v>#N/A</v>
      </c>
      <c r="AF55" s="19" t="e">
        <f>+VLOOKUP('BASE DE RESPUESTAS'!AE56,Back!$M$16:$N$20,2,0)</f>
        <v>#N/A</v>
      </c>
      <c r="AG55" s="19" t="e">
        <f>+VLOOKUP('BASE DE RESPUESTAS'!AF56,Back!$M$16:$N$20,2,0)</f>
        <v>#N/A</v>
      </c>
      <c r="AH55" s="19" t="e">
        <f>+VLOOKUP('BASE DE RESPUESTAS'!AG56,Back!$M$16:$N$20,2,0)</f>
        <v>#N/A</v>
      </c>
      <c r="AI55" s="19" t="e">
        <f>+VLOOKUP('BASE DE RESPUESTAS'!AH56,Back!$M$16:$N$20,2,0)</f>
        <v>#N/A</v>
      </c>
      <c r="AJ55" s="19" t="e">
        <f>+VLOOKUP('BASE DE RESPUESTAS'!AI56,Back!$M$16:$N$20,2,0)</f>
        <v>#N/A</v>
      </c>
      <c r="AK55" s="19" t="e">
        <f>+VLOOKUP('BASE DE RESPUESTAS'!AJ56,Back!$M$16:$N$20,2,0)</f>
        <v>#N/A</v>
      </c>
      <c r="AL55" s="19" t="e">
        <f>+VLOOKUP('BASE DE RESPUESTAS'!AK56,Back!$M$16:$N$20,2,0)</f>
        <v>#N/A</v>
      </c>
      <c r="AM55" s="19" t="e">
        <f>+VLOOKUP('BASE DE RESPUESTAS'!AL56,Back!$M$16:$N$20,2,0)</f>
        <v>#N/A</v>
      </c>
      <c r="AN55" s="19" t="e">
        <f>+VLOOKUP('BASE DE RESPUESTAS'!AM56,Back!$M$16:$N$20,2,0)</f>
        <v>#N/A</v>
      </c>
      <c r="AO55" s="19" t="e">
        <f>+VLOOKUP('BASE DE RESPUESTAS'!AN56,Back!$M$16:$N$20,2,0)</f>
        <v>#N/A</v>
      </c>
      <c r="AP55" s="19" t="e">
        <f>+VLOOKUP('BASE DE RESPUESTAS'!AO56,Back!$M$16:$N$20,2,0)</f>
        <v>#N/A</v>
      </c>
      <c r="AQ55" s="19" t="e">
        <f>+VLOOKUP('BASE DE RESPUESTAS'!AP56,Back!$M$16:$N$20,2,0)</f>
        <v>#N/A</v>
      </c>
      <c r="AR55" s="19" t="e">
        <f>+VLOOKUP('BASE DE RESPUESTAS'!AQ56,Back!$M$16:$N$20,2,0)</f>
        <v>#N/A</v>
      </c>
      <c r="AS55" s="19" t="e">
        <f>+VLOOKUP('BASE DE RESPUESTAS'!AR56,Back!$M$16:$N$20,2,0)</f>
        <v>#N/A</v>
      </c>
      <c r="AT55" s="19" t="e">
        <f>+VLOOKUP('BASE DE RESPUESTAS'!AS56,Back!$M$16:$N$20,2,0)</f>
        <v>#N/A</v>
      </c>
      <c r="AU55" s="19" t="e">
        <f>+VLOOKUP('BASE DE RESPUESTAS'!AT56,Back!$M$16:$N$20,2,0)</f>
        <v>#N/A</v>
      </c>
      <c r="AV55" s="19" t="e">
        <f>+VLOOKUP('BASE DE RESPUESTAS'!AU56,Back!$M$16:$N$20,2,0)</f>
        <v>#N/A</v>
      </c>
      <c r="AW55" s="19" t="e">
        <f>+VLOOKUP('BASE DE RESPUESTAS'!AV56,Back!$M$16:$N$20,2,0)</f>
        <v>#N/A</v>
      </c>
      <c r="AX55" s="19" t="e">
        <f>+VLOOKUP('BASE DE RESPUESTAS'!AW56,Back!$M$16:$N$20,2,0)</f>
        <v>#N/A</v>
      </c>
      <c r="AY55" s="19" t="e">
        <f>+VLOOKUP('BASE DE RESPUESTAS'!AX56,Back!$M$16:$N$20,2,0)</f>
        <v>#N/A</v>
      </c>
      <c r="AZ55" s="19" t="e">
        <f>+VLOOKUP('BASE DE RESPUESTAS'!AY56,Back!$M$16:$N$20,2,0)</f>
        <v>#N/A</v>
      </c>
      <c r="BA55" s="19" t="e">
        <f>+VLOOKUP('BASE DE RESPUESTAS'!AZ56,Back!$M$16:$N$20,2,0)</f>
        <v>#N/A</v>
      </c>
      <c r="BB55" s="19" t="e">
        <f>+VLOOKUP('BASE DE RESPUESTAS'!BA56,Back!$M$16:$N$20,2,0)</f>
        <v>#N/A</v>
      </c>
      <c r="BC55" s="19" t="e">
        <f>+VLOOKUP('BASE DE RESPUESTAS'!BB56,Back!$M$16:$N$20,2,0)</f>
        <v>#N/A</v>
      </c>
      <c r="BD55" s="19" t="e">
        <f>+VLOOKUP('BASE DE RESPUESTAS'!BC56,Back!$M$16:$N$20,2,0)</f>
        <v>#N/A</v>
      </c>
      <c r="BE55" s="19" t="e">
        <f>+VLOOKUP('BASE DE RESPUESTAS'!BD56,Back!$M$16:$N$20,2,0)</f>
        <v>#N/A</v>
      </c>
    </row>
    <row r="56" spans="1:57" ht="13.5" customHeight="1" x14ac:dyDescent="0.3">
      <c r="A56" s="2"/>
      <c r="B56" s="82"/>
      <c r="C56" s="82"/>
      <c r="D56" s="21" t="s">
        <v>298</v>
      </c>
      <c r="E56" s="22">
        <v>52</v>
      </c>
      <c r="F56" s="21" t="s">
        <v>299</v>
      </c>
      <c r="G56" s="15"/>
      <c r="H56" s="19">
        <f>+VLOOKUP('BASE DE RESPUESTAS'!G57,Back!$M$16:$N$20,2,0)</f>
        <v>4</v>
      </c>
      <c r="I56" s="19">
        <f>+VLOOKUP('BASE DE RESPUESTAS'!H57,Back!$M$16:$N$20,2,0)</f>
        <v>4</v>
      </c>
      <c r="J56" s="19">
        <f>+VLOOKUP('BASE DE RESPUESTAS'!I57,Back!$M$16:$N$20,2,0)</f>
        <v>4</v>
      </c>
      <c r="K56" s="19">
        <f>+VLOOKUP('BASE DE RESPUESTAS'!J57,Back!$M$16:$N$20,2,0)</f>
        <v>4</v>
      </c>
      <c r="L56" s="19">
        <f>+VLOOKUP('BASE DE RESPUESTAS'!K57,Back!$M$16:$N$20,2,0)</f>
        <v>4</v>
      </c>
      <c r="M56" s="19">
        <f>+VLOOKUP('BASE DE RESPUESTAS'!L57,Back!$M$16:$N$20,2,0)</f>
        <v>4</v>
      </c>
      <c r="N56" s="19">
        <f>+VLOOKUP('BASE DE RESPUESTAS'!M57,Back!$M$16:$N$20,2,0)</f>
        <v>4</v>
      </c>
      <c r="O56" s="19">
        <f>+VLOOKUP('BASE DE RESPUESTAS'!N57,Back!$M$16:$N$20,2,0)</f>
        <v>4</v>
      </c>
      <c r="P56" s="19">
        <f>+VLOOKUP('BASE DE RESPUESTAS'!O57,Back!$M$16:$N$20,2,0)</f>
        <v>4</v>
      </c>
      <c r="Q56" s="19">
        <f>+VLOOKUP('BASE DE RESPUESTAS'!P57,Back!$M$16:$N$20,2,0)</f>
        <v>4</v>
      </c>
      <c r="R56" s="19">
        <f>+VLOOKUP('BASE DE RESPUESTAS'!Q57,Back!$M$16:$N$20,2,0)</f>
        <v>4</v>
      </c>
      <c r="S56" s="19">
        <f>+VLOOKUP('BASE DE RESPUESTAS'!R57,Back!$M$16:$N$20,2,0)</f>
        <v>4</v>
      </c>
      <c r="T56" s="19">
        <f>+VLOOKUP('BASE DE RESPUESTAS'!S57,Back!$M$16:$N$20,2,0)</f>
        <v>4</v>
      </c>
      <c r="U56" s="19">
        <f>+VLOOKUP('BASE DE RESPUESTAS'!T57,Back!$M$16:$N$20,2,0)</f>
        <v>4</v>
      </c>
      <c r="V56" s="19">
        <f>+VLOOKUP('BASE DE RESPUESTAS'!U57,Back!$M$16:$N$20,2,0)</f>
        <v>4</v>
      </c>
      <c r="W56" s="19">
        <f>+VLOOKUP('BASE DE RESPUESTAS'!V57,Back!$M$16:$N$20,2,0)</f>
        <v>4</v>
      </c>
      <c r="X56" s="19">
        <f>+VLOOKUP('BASE DE RESPUESTAS'!W57,Back!$M$16:$N$20,2,0)</f>
        <v>4</v>
      </c>
      <c r="Y56" s="19">
        <f>+VLOOKUP('BASE DE RESPUESTAS'!X57,Back!$M$16:$N$20,2,0)</f>
        <v>4</v>
      </c>
      <c r="Z56" s="19">
        <f>+VLOOKUP('BASE DE RESPUESTAS'!Y57,Back!$M$16:$N$20,2,0)</f>
        <v>4</v>
      </c>
      <c r="AA56" s="19">
        <f>+VLOOKUP('BASE DE RESPUESTAS'!Z57,Back!$M$16:$N$20,2,0)</f>
        <v>4</v>
      </c>
      <c r="AB56" s="19">
        <f>+VLOOKUP('BASE DE RESPUESTAS'!AA57,Back!$M$16:$N$20,2,0)</f>
        <v>4</v>
      </c>
      <c r="AC56" s="19" t="e">
        <f>+VLOOKUP('BASE DE RESPUESTAS'!AB57,Back!$M$16:$N$20,2,0)</f>
        <v>#N/A</v>
      </c>
      <c r="AD56" s="19" t="e">
        <f>+VLOOKUP('BASE DE RESPUESTAS'!AC57,Back!$M$16:$N$20,2,0)</f>
        <v>#N/A</v>
      </c>
      <c r="AE56" s="19" t="e">
        <f>+VLOOKUP('BASE DE RESPUESTAS'!AD57,Back!$M$16:$N$20,2,0)</f>
        <v>#N/A</v>
      </c>
      <c r="AF56" s="19" t="e">
        <f>+VLOOKUP('BASE DE RESPUESTAS'!AE57,Back!$M$16:$N$20,2,0)</f>
        <v>#N/A</v>
      </c>
      <c r="AG56" s="19" t="e">
        <f>+VLOOKUP('BASE DE RESPUESTAS'!AF57,Back!$M$16:$N$20,2,0)</f>
        <v>#N/A</v>
      </c>
      <c r="AH56" s="19" t="e">
        <f>+VLOOKUP('BASE DE RESPUESTAS'!AG57,Back!$M$16:$N$20,2,0)</f>
        <v>#N/A</v>
      </c>
      <c r="AI56" s="19" t="e">
        <f>+VLOOKUP('BASE DE RESPUESTAS'!AH57,Back!$M$16:$N$20,2,0)</f>
        <v>#N/A</v>
      </c>
      <c r="AJ56" s="19" t="e">
        <f>+VLOOKUP('BASE DE RESPUESTAS'!AI57,Back!$M$16:$N$20,2,0)</f>
        <v>#N/A</v>
      </c>
      <c r="AK56" s="19" t="e">
        <f>+VLOOKUP('BASE DE RESPUESTAS'!AJ57,Back!$M$16:$N$20,2,0)</f>
        <v>#N/A</v>
      </c>
      <c r="AL56" s="19" t="e">
        <f>+VLOOKUP('BASE DE RESPUESTAS'!AK57,Back!$M$16:$N$20,2,0)</f>
        <v>#N/A</v>
      </c>
      <c r="AM56" s="19" t="e">
        <f>+VLOOKUP('BASE DE RESPUESTAS'!AL57,Back!$M$16:$N$20,2,0)</f>
        <v>#N/A</v>
      </c>
      <c r="AN56" s="19" t="e">
        <f>+VLOOKUP('BASE DE RESPUESTAS'!AM57,Back!$M$16:$N$20,2,0)</f>
        <v>#N/A</v>
      </c>
      <c r="AO56" s="19" t="e">
        <f>+VLOOKUP('BASE DE RESPUESTAS'!AN57,Back!$M$16:$N$20,2,0)</f>
        <v>#N/A</v>
      </c>
      <c r="AP56" s="19" t="e">
        <f>+VLOOKUP('BASE DE RESPUESTAS'!AO57,Back!$M$16:$N$20,2,0)</f>
        <v>#N/A</v>
      </c>
      <c r="AQ56" s="19" t="e">
        <f>+VLOOKUP('BASE DE RESPUESTAS'!AP57,Back!$M$16:$N$20,2,0)</f>
        <v>#N/A</v>
      </c>
      <c r="AR56" s="19" t="e">
        <f>+VLOOKUP('BASE DE RESPUESTAS'!AQ57,Back!$M$16:$N$20,2,0)</f>
        <v>#N/A</v>
      </c>
      <c r="AS56" s="19" t="e">
        <f>+VLOOKUP('BASE DE RESPUESTAS'!AR57,Back!$M$16:$N$20,2,0)</f>
        <v>#N/A</v>
      </c>
      <c r="AT56" s="19" t="e">
        <f>+VLOOKUP('BASE DE RESPUESTAS'!AS57,Back!$M$16:$N$20,2,0)</f>
        <v>#N/A</v>
      </c>
      <c r="AU56" s="19" t="e">
        <f>+VLOOKUP('BASE DE RESPUESTAS'!AT57,Back!$M$16:$N$20,2,0)</f>
        <v>#N/A</v>
      </c>
      <c r="AV56" s="19" t="e">
        <f>+VLOOKUP('BASE DE RESPUESTAS'!AU57,Back!$M$16:$N$20,2,0)</f>
        <v>#N/A</v>
      </c>
      <c r="AW56" s="19" t="e">
        <f>+VLOOKUP('BASE DE RESPUESTAS'!AV57,Back!$M$16:$N$20,2,0)</f>
        <v>#N/A</v>
      </c>
      <c r="AX56" s="19" t="e">
        <f>+VLOOKUP('BASE DE RESPUESTAS'!AW57,Back!$M$16:$N$20,2,0)</f>
        <v>#N/A</v>
      </c>
      <c r="AY56" s="19" t="e">
        <f>+VLOOKUP('BASE DE RESPUESTAS'!AX57,Back!$M$16:$N$20,2,0)</f>
        <v>#N/A</v>
      </c>
      <c r="AZ56" s="19" t="e">
        <f>+VLOOKUP('BASE DE RESPUESTAS'!AY57,Back!$M$16:$N$20,2,0)</f>
        <v>#N/A</v>
      </c>
      <c r="BA56" s="19" t="e">
        <f>+VLOOKUP('BASE DE RESPUESTAS'!AZ57,Back!$M$16:$N$20,2,0)</f>
        <v>#N/A</v>
      </c>
      <c r="BB56" s="19" t="e">
        <f>+VLOOKUP('BASE DE RESPUESTAS'!BA57,Back!$M$16:$N$20,2,0)</f>
        <v>#N/A</v>
      </c>
      <c r="BC56" s="19" t="e">
        <f>+VLOOKUP('BASE DE RESPUESTAS'!BB57,Back!$M$16:$N$20,2,0)</f>
        <v>#N/A</v>
      </c>
      <c r="BD56" s="19" t="e">
        <f>+VLOOKUP('BASE DE RESPUESTAS'!BC57,Back!$M$16:$N$20,2,0)</f>
        <v>#N/A</v>
      </c>
      <c r="BE56" s="19" t="e">
        <f>+VLOOKUP('BASE DE RESPUESTAS'!BD57,Back!$M$16:$N$20,2,0)</f>
        <v>#N/A</v>
      </c>
    </row>
    <row r="57" spans="1:57" ht="13.5" customHeight="1" x14ac:dyDescent="0.3">
      <c r="A57" s="2"/>
      <c r="B57" s="80" t="s">
        <v>257</v>
      </c>
      <c r="C57" s="83" t="s">
        <v>300</v>
      </c>
      <c r="D57" s="21" t="s">
        <v>301</v>
      </c>
      <c r="E57" s="22">
        <v>53</v>
      </c>
      <c r="F57" s="21" t="s">
        <v>302</v>
      </c>
      <c r="G57" s="15"/>
      <c r="H57" s="19">
        <f>+VLOOKUP('BASE DE RESPUESTAS'!G58,Back!$M$16:$N$20,2,0)</f>
        <v>4</v>
      </c>
      <c r="I57" s="19">
        <f>+VLOOKUP('BASE DE RESPUESTAS'!H58,Back!$M$16:$N$20,2,0)</f>
        <v>4</v>
      </c>
      <c r="J57" s="19">
        <f>+VLOOKUP('BASE DE RESPUESTAS'!I58,Back!$M$16:$N$20,2,0)</f>
        <v>4</v>
      </c>
      <c r="K57" s="19">
        <f>+VLOOKUP('BASE DE RESPUESTAS'!J58,Back!$M$16:$N$20,2,0)</f>
        <v>4</v>
      </c>
      <c r="L57" s="19">
        <f>+VLOOKUP('BASE DE RESPUESTAS'!K58,Back!$M$16:$N$20,2,0)</f>
        <v>4</v>
      </c>
      <c r="M57" s="19">
        <f>+VLOOKUP('BASE DE RESPUESTAS'!L58,Back!$M$16:$N$20,2,0)</f>
        <v>4</v>
      </c>
      <c r="N57" s="19">
        <f>+VLOOKUP('BASE DE RESPUESTAS'!M58,Back!$M$16:$N$20,2,0)</f>
        <v>4</v>
      </c>
      <c r="O57" s="19">
        <f>+VLOOKUP('BASE DE RESPUESTAS'!N58,Back!$M$16:$N$20,2,0)</f>
        <v>4</v>
      </c>
      <c r="P57" s="19">
        <f>+VLOOKUP('BASE DE RESPUESTAS'!O58,Back!$M$16:$N$20,2,0)</f>
        <v>4</v>
      </c>
      <c r="Q57" s="19">
        <f>+VLOOKUP('BASE DE RESPUESTAS'!P58,Back!$M$16:$N$20,2,0)</f>
        <v>4</v>
      </c>
      <c r="R57" s="19">
        <f>+VLOOKUP('BASE DE RESPUESTAS'!Q58,Back!$M$16:$N$20,2,0)</f>
        <v>4</v>
      </c>
      <c r="S57" s="19">
        <f>+VLOOKUP('BASE DE RESPUESTAS'!R58,Back!$M$16:$N$20,2,0)</f>
        <v>4</v>
      </c>
      <c r="T57" s="19">
        <f>+VLOOKUP('BASE DE RESPUESTAS'!S58,Back!$M$16:$N$20,2,0)</f>
        <v>4</v>
      </c>
      <c r="U57" s="19">
        <f>+VLOOKUP('BASE DE RESPUESTAS'!T58,Back!$M$16:$N$20,2,0)</f>
        <v>4</v>
      </c>
      <c r="V57" s="19">
        <f>+VLOOKUP('BASE DE RESPUESTAS'!U58,Back!$M$16:$N$20,2,0)</f>
        <v>4</v>
      </c>
      <c r="W57" s="19">
        <f>+VLOOKUP('BASE DE RESPUESTAS'!V58,Back!$M$16:$N$20,2,0)</f>
        <v>4</v>
      </c>
      <c r="X57" s="19">
        <f>+VLOOKUP('BASE DE RESPUESTAS'!W58,Back!$M$16:$N$20,2,0)</f>
        <v>4</v>
      </c>
      <c r="Y57" s="19">
        <f>+VLOOKUP('BASE DE RESPUESTAS'!X58,Back!$M$16:$N$20,2,0)</f>
        <v>4</v>
      </c>
      <c r="Z57" s="19">
        <f>+VLOOKUP('BASE DE RESPUESTAS'!Y58,Back!$M$16:$N$20,2,0)</f>
        <v>4</v>
      </c>
      <c r="AA57" s="19">
        <f>+VLOOKUP('BASE DE RESPUESTAS'!Z58,Back!$M$16:$N$20,2,0)</f>
        <v>4</v>
      </c>
      <c r="AB57" s="19">
        <f>+VLOOKUP('BASE DE RESPUESTAS'!AA58,Back!$M$16:$N$20,2,0)</f>
        <v>4</v>
      </c>
      <c r="AC57" s="19" t="e">
        <f>+VLOOKUP('BASE DE RESPUESTAS'!AB58,Back!$M$16:$N$20,2,0)</f>
        <v>#N/A</v>
      </c>
      <c r="AD57" s="19" t="e">
        <f>+VLOOKUP('BASE DE RESPUESTAS'!AC58,Back!$M$16:$N$20,2,0)</f>
        <v>#N/A</v>
      </c>
      <c r="AE57" s="19" t="e">
        <f>+VLOOKUP('BASE DE RESPUESTAS'!AD58,Back!$M$16:$N$20,2,0)</f>
        <v>#N/A</v>
      </c>
      <c r="AF57" s="19" t="e">
        <f>+VLOOKUP('BASE DE RESPUESTAS'!AE58,Back!$M$16:$N$20,2,0)</f>
        <v>#N/A</v>
      </c>
      <c r="AG57" s="19" t="e">
        <f>+VLOOKUP('BASE DE RESPUESTAS'!AF58,Back!$M$16:$N$20,2,0)</f>
        <v>#N/A</v>
      </c>
      <c r="AH57" s="19" t="e">
        <f>+VLOOKUP('BASE DE RESPUESTAS'!AG58,Back!$M$16:$N$20,2,0)</f>
        <v>#N/A</v>
      </c>
      <c r="AI57" s="19" t="e">
        <f>+VLOOKUP('BASE DE RESPUESTAS'!AH58,Back!$M$16:$N$20,2,0)</f>
        <v>#N/A</v>
      </c>
      <c r="AJ57" s="19" t="e">
        <f>+VLOOKUP('BASE DE RESPUESTAS'!AI58,Back!$M$16:$N$20,2,0)</f>
        <v>#N/A</v>
      </c>
      <c r="AK57" s="19" t="e">
        <f>+VLOOKUP('BASE DE RESPUESTAS'!AJ58,Back!$M$16:$N$20,2,0)</f>
        <v>#N/A</v>
      </c>
      <c r="AL57" s="19" t="e">
        <f>+VLOOKUP('BASE DE RESPUESTAS'!AK58,Back!$M$16:$N$20,2,0)</f>
        <v>#N/A</v>
      </c>
      <c r="AM57" s="19" t="e">
        <f>+VLOOKUP('BASE DE RESPUESTAS'!AL58,Back!$M$16:$N$20,2,0)</f>
        <v>#N/A</v>
      </c>
      <c r="AN57" s="19" t="e">
        <f>+VLOOKUP('BASE DE RESPUESTAS'!AM58,Back!$M$16:$N$20,2,0)</f>
        <v>#N/A</v>
      </c>
      <c r="AO57" s="19" t="e">
        <f>+VLOOKUP('BASE DE RESPUESTAS'!AN58,Back!$M$16:$N$20,2,0)</f>
        <v>#N/A</v>
      </c>
      <c r="AP57" s="19" t="e">
        <f>+VLOOKUP('BASE DE RESPUESTAS'!AO58,Back!$M$16:$N$20,2,0)</f>
        <v>#N/A</v>
      </c>
      <c r="AQ57" s="19" t="e">
        <f>+VLOOKUP('BASE DE RESPUESTAS'!AP58,Back!$M$16:$N$20,2,0)</f>
        <v>#N/A</v>
      </c>
      <c r="AR57" s="19" t="e">
        <f>+VLOOKUP('BASE DE RESPUESTAS'!AQ58,Back!$M$16:$N$20,2,0)</f>
        <v>#N/A</v>
      </c>
      <c r="AS57" s="19" t="e">
        <f>+VLOOKUP('BASE DE RESPUESTAS'!AR58,Back!$M$16:$N$20,2,0)</f>
        <v>#N/A</v>
      </c>
      <c r="AT57" s="19" t="e">
        <f>+VLOOKUP('BASE DE RESPUESTAS'!AS58,Back!$M$16:$N$20,2,0)</f>
        <v>#N/A</v>
      </c>
      <c r="AU57" s="19" t="e">
        <f>+VLOOKUP('BASE DE RESPUESTAS'!AT58,Back!$M$16:$N$20,2,0)</f>
        <v>#N/A</v>
      </c>
      <c r="AV57" s="19" t="e">
        <f>+VLOOKUP('BASE DE RESPUESTAS'!AU58,Back!$M$16:$N$20,2,0)</f>
        <v>#N/A</v>
      </c>
      <c r="AW57" s="19" t="e">
        <f>+VLOOKUP('BASE DE RESPUESTAS'!AV58,Back!$M$16:$N$20,2,0)</f>
        <v>#N/A</v>
      </c>
      <c r="AX57" s="19" t="e">
        <f>+VLOOKUP('BASE DE RESPUESTAS'!AW58,Back!$M$16:$N$20,2,0)</f>
        <v>#N/A</v>
      </c>
      <c r="AY57" s="19" t="e">
        <f>+VLOOKUP('BASE DE RESPUESTAS'!AX58,Back!$M$16:$N$20,2,0)</f>
        <v>#N/A</v>
      </c>
      <c r="AZ57" s="19" t="e">
        <f>+VLOOKUP('BASE DE RESPUESTAS'!AY58,Back!$M$16:$N$20,2,0)</f>
        <v>#N/A</v>
      </c>
      <c r="BA57" s="19" t="e">
        <f>+VLOOKUP('BASE DE RESPUESTAS'!AZ58,Back!$M$16:$N$20,2,0)</f>
        <v>#N/A</v>
      </c>
      <c r="BB57" s="19" t="e">
        <f>+VLOOKUP('BASE DE RESPUESTAS'!BA58,Back!$M$16:$N$20,2,0)</f>
        <v>#N/A</v>
      </c>
      <c r="BC57" s="19" t="e">
        <f>+VLOOKUP('BASE DE RESPUESTAS'!BB58,Back!$M$16:$N$20,2,0)</f>
        <v>#N/A</v>
      </c>
      <c r="BD57" s="19" t="e">
        <f>+VLOOKUP('BASE DE RESPUESTAS'!BC58,Back!$M$16:$N$20,2,0)</f>
        <v>#N/A</v>
      </c>
      <c r="BE57" s="19" t="e">
        <f>+VLOOKUP('BASE DE RESPUESTAS'!BD58,Back!$M$16:$N$20,2,0)</f>
        <v>#N/A</v>
      </c>
    </row>
    <row r="58" spans="1:57" ht="13.5" customHeight="1" x14ac:dyDescent="0.3">
      <c r="A58" s="2"/>
      <c r="B58" s="81"/>
      <c r="C58" s="81"/>
      <c r="D58" s="21" t="s">
        <v>303</v>
      </c>
      <c r="E58" s="22">
        <v>54</v>
      </c>
      <c r="F58" s="21" t="s">
        <v>304</v>
      </c>
      <c r="G58" s="15"/>
      <c r="H58" s="19">
        <f>+VLOOKUP('BASE DE RESPUESTAS'!G59,Back!$M$16:$N$20,2,0)</f>
        <v>2</v>
      </c>
      <c r="I58" s="19">
        <f>+VLOOKUP('BASE DE RESPUESTAS'!H59,Back!$M$16:$N$20,2,0)</f>
        <v>2</v>
      </c>
      <c r="J58" s="19">
        <f>+VLOOKUP('BASE DE RESPUESTAS'!I59,Back!$M$16:$N$20,2,0)</f>
        <v>2</v>
      </c>
      <c r="K58" s="19">
        <f>+VLOOKUP('BASE DE RESPUESTAS'!J59,Back!$M$16:$N$20,2,0)</f>
        <v>2</v>
      </c>
      <c r="L58" s="19">
        <f>+VLOOKUP('BASE DE RESPUESTAS'!K59,Back!$M$16:$N$20,2,0)</f>
        <v>2</v>
      </c>
      <c r="M58" s="19">
        <f>+VLOOKUP('BASE DE RESPUESTAS'!L59,Back!$M$16:$N$20,2,0)</f>
        <v>2</v>
      </c>
      <c r="N58" s="19">
        <f>+VLOOKUP('BASE DE RESPUESTAS'!M59,Back!$M$16:$N$20,2,0)</f>
        <v>2</v>
      </c>
      <c r="O58" s="19">
        <f>+VLOOKUP('BASE DE RESPUESTAS'!N59,Back!$M$16:$N$20,2,0)</f>
        <v>2</v>
      </c>
      <c r="P58" s="19">
        <f>+VLOOKUP('BASE DE RESPUESTAS'!O59,Back!$M$16:$N$20,2,0)</f>
        <v>2</v>
      </c>
      <c r="Q58" s="19">
        <f>+VLOOKUP('BASE DE RESPUESTAS'!P59,Back!$M$16:$N$20,2,0)</f>
        <v>2</v>
      </c>
      <c r="R58" s="19">
        <f>+VLOOKUP('BASE DE RESPUESTAS'!Q59,Back!$M$16:$N$20,2,0)</f>
        <v>2</v>
      </c>
      <c r="S58" s="19">
        <f>+VLOOKUP('BASE DE RESPUESTAS'!R59,Back!$M$16:$N$20,2,0)</f>
        <v>2</v>
      </c>
      <c r="T58" s="19">
        <f>+VLOOKUP('BASE DE RESPUESTAS'!S59,Back!$M$16:$N$20,2,0)</f>
        <v>2</v>
      </c>
      <c r="U58" s="19">
        <f>+VLOOKUP('BASE DE RESPUESTAS'!T59,Back!$M$16:$N$20,2,0)</f>
        <v>2</v>
      </c>
      <c r="V58" s="19">
        <f>+VLOOKUP('BASE DE RESPUESTAS'!U59,Back!$M$16:$N$20,2,0)</f>
        <v>2</v>
      </c>
      <c r="W58" s="19">
        <f>+VLOOKUP('BASE DE RESPUESTAS'!V59,Back!$M$16:$N$20,2,0)</f>
        <v>2</v>
      </c>
      <c r="X58" s="19">
        <f>+VLOOKUP('BASE DE RESPUESTAS'!W59,Back!$M$16:$N$20,2,0)</f>
        <v>2</v>
      </c>
      <c r="Y58" s="19">
        <f>+VLOOKUP('BASE DE RESPUESTAS'!X59,Back!$M$16:$N$20,2,0)</f>
        <v>2</v>
      </c>
      <c r="Z58" s="19">
        <f>+VLOOKUP('BASE DE RESPUESTAS'!Y59,Back!$M$16:$N$20,2,0)</f>
        <v>2</v>
      </c>
      <c r="AA58" s="19">
        <f>+VLOOKUP('BASE DE RESPUESTAS'!Z59,Back!$M$16:$N$20,2,0)</f>
        <v>2</v>
      </c>
      <c r="AB58" s="19">
        <f>+VLOOKUP('BASE DE RESPUESTAS'!AA59,Back!$M$16:$N$20,2,0)</f>
        <v>2</v>
      </c>
      <c r="AC58" s="19" t="e">
        <f>+VLOOKUP('BASE DE RESPUESTAS'!AB59,Back!$M$16:$N$20,2,0)</f>
        <v>#N/A</v>
      </c>
      <c r="AD58" s="19" t="e">
        <f>+VLOOKUP('BASE DE RESPUESTAS'!AC59,Back!$M$16:$N$20,2,0)</f>
        <v>#N/A</v>
      </c>
      <c r="AE58" s="19" t="e">
        <f>+VLOOKUP('BASE DE RESPUESTAS'!AD59,Back!$M$16:$N$20,2,0)</f>
        <v>#N/A</v>
      </c>
      <c r="AF58" s="19" t="e">
        <f>+VLOOKUP('BASE DE RESPUESTAS'!AE59,Back!$M$16:$N$20,2,0)</f>
        <v>#N/A</v>
      </c>
      <c r="AG58" s="19" t="e">
        <f>+VLOOKUP('BASE DE RESPUESTAS'!AF59,Back!$M$16:$N$20,2,0)</f>
        <v>#N/A</v>
      </c>
      <c r="AH58" s="19" t="e">
        <f>+VLOOKUP('BASE DE RESPUESTAS'!AG59,Back!$M$16:$N$20,2,0)</f>
        <v>#N/A</v>
      </c>
      <c r="AI58" s="19" t="e">
        <f>+VLOOKUP('BASE DE RESPUESTAS'!AH59,Back!$M$16:$N$20,2,0)</f>
        <v>#N/A</v>
      </c>
      <c r="AJ58" s="19" t="e">
        <f>+VLOOKUP('BASE DE RESPUESTAS'!AI59,Back!$M$16:$N$20,2,0)</f>
        <v>#N/A</v>
      </c>
      <c r="AK58" s="19" t="e">
        <f>+VLOOKUP('BASE DE RESPUESTAS'!AJ59,Back!$M$16:$N$20,2,0)</f>
        <v>#N/A</v>
      </c>
      <c r="AL58" s="19" t="e">
        <f>+VLOOKUP('BASE DE RESPUESTAS'!AK59,Back!$M$16:$N$20,2,0)</f>
        <v>#N/A</v>
      </c>
      <c r="AM58" s="19" t="e">
        <f>+VLOOKUP('BASE DE RESPUESTAS'!AL59,Back!$M$16:$N$20,2,0)</f>
        <v>#N/A</v>
      </c>
      <c r="AN58" s="19" t="e">
        <f>+VLOOKUP('BASE DE RESPUESTAS'!AM59,Back!$M$16:$N$20,2,0)</f>
        <v>#N/A</v>
      </c>
      <c r="AO58" s="19" t="e">
        <f>+VLOOKUP('BASE DE RESPUESTAS'!AN59,Back!$M$16:$N$20,2,0)</f>
        <v>#N/A</v>
      </c>
      <c r="AP58" s="19" t="e">
        <f>+VLOOKUP('BASE DE RESPUESTAS'!AO59,Back!$M$16:$N$20,2,0)</f>
        <v>#N/A</v>
      </c>
      <c r="AQ58" s="19" t="e">
        <f>+VLOOKUP('BASE DE RESPUESTAS'!AP59,Back!$M$16:$N$20,2,0)</f>
        <v>#N/A</v>
      </c>
      <c r="AR58" s="19" t="e">
        <f>+VLOOKUP('BASE DE RESPUESTAS'!AQ59,Back!$M$16:$N$20,2,0)</f>
        <v>#N/A</v>
      </c>
      <c r="AS58" s="19" t="e">
        <f>+VLOOKUP('BASE DE RESPUESTAS'!AR59,Back!$M$16:$N$20,2,0)</f>
        <v>#N/A</v>
      </c>
      <c r="AT58" s="19" t="e">
        <f>+VLOOKUP('BASE DE RESPUESTAS'!AS59,Back!$M$16:$N$20,2,0)</f>
        <v>#N/A</v>
      </c>
      <c r="AU58" s="19" t="e">
        <f>+VLOOKUP('BASE DE RESPUESTAS'!AT59,Back!$M$16:$N$20,2,0)</f>
        <v>#N/A</v>
      </c>
      <c r="AV58" s="19" t="e">
        <f>+VLOOKUP('BASE DE RESPUESTAS'!AU59,Back!$M$16:$N$20,2,0)</f>
        <v>#N/A</v>
      </c>
      <c r="AW58" s="19" t="e">
        <f>+VLOOKUP('BASE DE RESPUESTAS'!AV59,Back!$M$16:$N$20,2,0)</f>
        <v>#N/A</v>
      </c>
      <c r="AX58" s="19" t="e">
        <f>+VLOOKUP('BASE DE RESPUESTAS'!AW59,Back!$M$16:$N$20,2,0)</f>
        <v>#N/A</v>
      </c>
      <c r="AY58" s="19" t="e">
        <f>+VLOOKUP('BASE DE RESPUESTAS'!AX59,Back!$M$16:$N$20,2,0)</f>
        <v>#N/A</v>
      </c>
      <c r="AZ58" s="19" t="e">
        <f>+VLOOKUP('BASE DE RESPUESTAS'!AY59,Back!$M$16:$N$20,2,0)</f>
        <v>#N/A</v>
      </c>
      <c r="BA58" s="19" t="e">
        <f>+VLOOKUP('BASE DE RESPUESTAS'!AZ59,Back!$M$16:$N$20,2,0)</f>
        <v>#N/A</v>
      </c>
      <c r="BB58" s="19" t="e">
        <f>+VLOOKUP('BASE DE RESPUESTAS'!BA59,Back!$M$16:$N$20,2,0)</f>
        <v>#N/A</v>
      </c>
      <c r="BC58" s="19" t="e">
        <f>+VLOOKUP('BASE DE RESPUESTAS'!BB59,Back!$M$16:$N$20,2,0)</f>
        <v>#N/A</v>
      </c>
      <c r="BD58" s="19" t="e">
        <f>+VLOOKUP('BASE DE RESPUESTAS'!BC59,Back!$M$16:$N$20,2,0)</f>
        <v>#N/A</v>
      </c>
      <c r="BE58" s="19" t="e">
        <f>+VLOOKUP('BASE DE RESPUESTAS'!BD59,Back!$M$16:$N$20,2,0)</f>
        <v>#N/A</v>
      </c>
    </row>
    <row r="59" spans="1:57" ht="13.5" customHeight="1" x14ac:dyDescent="0.3">
      <c r="A59" s="2"/>
      <c r="B59" s="81"/>
      <c r="C59" s="81"/>
      <c r="D59" s="21" t="s">
        <v>305</v>
      </c>
      <c r="E59" s="22">
        <v>55</v>
      </c>
      <c r="F59" s="21" t="s">
        <v>306</v>
      </c>
      <c r="G59" s="15"/>
      <c r="H59" s="19">
        <f>+VLOOKUP('BASE DE RESPUESTAS'!G60,Back!$M$16:$N$20,2,0)</f>
        <v>3</v>
      </c>
      <c r="I59" s="19">
        <f>+VLOOKUP('BASE DE RESPUESTAS'!H60,Back!$M$16:$N$20,2,0)</f>
        <v>3</v>
      </c>
      <c r="J59" s="19">
        <f>+VLOOKUP('BASE DE RESPUESTAS'!I60,Back!$M$16:$N$20,2,0)</f>
        <v>3</v>
      </c>
      <c r="K59" s="19">
        <f>+VLOOKUP('BASE DE RESPUESTAS'!J60,Back!$M$16:$N$20,2,0)</f>
        <v>3</v>
      </c>
      <c r="L59" s="19">
        <f>+VLOOKUP('BASE DE RESPUESTAS'!K60,Back!$M$16:$N$20,2,0)</f>
        <v>3</v>
      </c>
      <c r="M59" s="19">
        <f>+VLOOKUP('BASE DE RESPUESTAS'!L60,Back!$M$16:$N$20,2,0)</f>
        <v>3</v>
      </c>
      <c r="N59" s="19">
        <f>+VLOOKUP('BASE DE RESPUESTAS'!M60,Back!$M$16:$N$20,2,0)</f>
        <v>3</v>
      </c>
      <c r="O59" s="19">
        <f>+VLOOKUP('BASE DE RESPUESTAS'!N60,Back!$M$16:$N$20,2,0)</f>
        <v>3</v>
      </c>
      <c r="P59" s="19">
        <f>+VLOOKUP('BASE DE RESPUESTAS'!O60,Back!$M$16:$N$20,2,0)</f>
        <v>3</v>
      </c>
      <c r="Q59" s="19">
        <f>+VLOOKUP('BASE DE RESPUESTAS'!P60,Back!$M$16:$N$20,2,0)</f>
        <v>3</v>
      </c>
      <c r="R59" s="19">
        <f>+VLOOKUP('BASE DE RESPUESTAS'!Q60,Back!$M$16:$N$20,2,0)</f>
        <v>3</v>
      </c>
      <c r="S59" s="19">
        <f>+VLOOKUP('BASE DE RESPUESTAS'!R60,Back!$M$16:$N$20,2,0)</f>
        <v>3</v>
      </c>
      <c r="T59" s="19">
        <f>+VLOOKUP('BASE DE RESPUESTAS'!S60,Back!$M$16:$N$20,2,0)</f>
        <v>3</v>
      </c>
      <c r="U59" s="19">
        <f>+VLOOKUP('BASE DE RESPUESTAS'!T60,Back!$M$16:$N$20,2,0)</f>
        <v>3</v>
      </c>
      <c r="V59" s="19">
        <f>+VLOOKUP('BASE DE RESPUESTAS'!U60,Back!$M$16:$N$20,2,0)</f>
        <v>3</v>
      </c>
      <c r="W59" s="19">
        <f>+VLOOKUP('BASE DE RESPUESTAS'!V60,Back!$M$16:$N$20,2,0)</f>
        <v>3</v>
      </c>
      <c r="X59" s="19">
        <f>+VLOOKUP('BASE DE RESPUESTAS'!W60,Back!$M$16:$N$20,2,0)</f>
        <v>3</v>
      </c>
      <c r="Y59" s="19">
        <f>+VLOOKUP('BASE DE RESPUESTAS'!X60,Back!$M$16:$N$20,2,0)</f>
        <v>3</v>
      </c>
      <c r="Z59" s="19">
        <f>+VLOOKUP('BASE DE RESPUESTAS'!Y60,Back!$M$16:$N$20,2,0)</f>
        <v>3</v>
      </c>
      <c r="AA59" s="19">
        <f>+VLOOKUP('BASE DE RESPUESTAS'!Z60,Back!$M$16:$N$20,2,0)</f>
        <v>3</v>
      </c>
      <c r="AB59" s="19">
        <f>+VLOOKUP('BASE DE RESPUESTAS'!AA60,Back!$M$16:$N$20,2,0)</f>
        <v>3</v>
      </c>
      <c r="AC59" s="19" t="e">
        <f>+VLOOKUP('BASE DE RESPUESTAS'!AB60,Back!$M$16:$N$20,2,0)</f>
        <v>#N/A</v>
      </c>
      <c r="AD59" s="19" t="e">
        <f>+VLOOKUP('BASE DE RESPUESTAS'!AC60,Back!$M$16:$N$20,2,0)</f>
        <v>#N/A</v>
      </c>
      <c r="AE59" s="19" t="e">
        <f>+VLOOKUP('BASE DE RESPUESTAS'!AD60,Back!$M$16:$N$20,2,0)</f>
        <v>#N/A</v>
      </c>
      <c r="AF59" s="19" t="e">
        <f>+VLOOKUP('BASE DE RESPUESTAS'!AE60,Back!$M$16:$N$20,2,0)</f>
        <v>#N/A</v>
      </c>
      <c r="AG59" s="19" t="e">
        <f>+VLOOKUP('BASE DE RESPUESTAS'!AF60,Back!$M$16:$N$20,2,0)</f>
        <v>#N/A</v>
      </c>
      <c r="AH59" s="19" t="e">
        <f>+VLOOKUP('BASE DE RESPUESTAS'!AG60,Back!$M$16:$N$20,2,0)</f>
        <v>#N/A</v>
      </c>
      <c r="AI59" s="19" t="e">
        <f>+VLOOKUP('BASE DE RESPUESTAS'!AH60,Back!$M$16:$N$20,2,0)</f>
        <v>#N/A</v>
      </c>
      <c r="AJ59" s="19" t="e">
        <f>+VLOOKUP('BASE DE RESPUESTAS'!AI60,Back!$M$16:$N$20,2,0)</f>
        <v>#N/A</v>
      </c>
      <c r="AK59" s="19" t="e">
        <f>+VLOOKUP('BASE DE RESPUESTAS'!AJ60,Back!$M$16:$N$20,2,0)</f>
        <v>#N/A</v>
      </c>
      <c r="AL59" s="19" t="e">
        <f>+VLOOKUP('BASE DE RESPUESTAS'!AK60,Back!$M$16:$N$20,2,0)</f>
        <v>#N/A</v>
      </c>
      <c r="AM59" s="19" t="e">
        <f>+VLOOKUP('BASE DE RESPUESTAS'!AL60,Back!$M$16:$N$20,2,0)</f>
        <v>#N/A</v>
      </c>
      <c r="AN59" s="19" t="e">
        <f>+VLOOKUP('BASE DE RESPUESTAS'!AM60,Back!$M$16:$N$20,2,0)</f>
        <v>#N/A</v>
      </c>
      <c r="AO59" s="19" t="e">
        <f>+VLOOKUP('BASE DE RESPUESTAS'!AN60,Back!$M$16:$N$20,2,0)</f>
        <v>#N/A</v>
      </c>
      <c r="AP59" s="19" t="e">
        <f>+VLOOKUP('BASE DE RESPUESTAS'!AO60,Back!$M$16:$N$20,2,0)</f>
        <v>#N/A</v>
      </c>
      <c r="AQ59" s="19" t="e">
        <f>+VLOOKUP('BASE DE RESPUESTAS'!AP60,Back!$M$16:$N$20,2,0)</f>
        <v>#N/A</v>
      </c>
      <c r="AR59" s="19" t="e">
        <f>+VLOOKUP('BASE DE RESPUESTAS'!AQ60,Back!$M$16:$N$20,2,0)</f>
        <v>#N/A</v>
      </c>
      <c r="AS59" s="19" t="e">
        <f>+VLOOKUP('BASE DE RESPUESTAS'!AR60,Back!$M$16:$N$20,2,0)</f>
        <v>#N/A</v>
      </c>
      <c r="AT59" s="19" t="e">
        <f>+VLOOKUP('BASE DE RESPUESTAS'!AS60,Back!$M$16:$N$20,2,0)</f>
        <v>#N/A</v>
      </c>
      <c r="AU59" s="19" t="e">
        <f>+VLOOKUP('BASE DE RESPUESTAS'!AT60,Back!$M$16:$N$20,2,0)</f>
        <v>#N/A</v>
      </c>
      <c r="AV59" s="19" t="e">
        <f>+VLOOKUP('BASE DE RESPUESTAS'!AU60,Back!$M$16:$N$20,2,0)</f>
        <v>#N/A</v>
      </c>
      <c r="AW59" s="19" t="e">
        <f>+VLOOKUP('BASE DE RESPUESTAS'!AV60,Back!$M$16:$N$20,2,0)</f>
        <v>#N/A</v>
      </c>
      <c r="AX59" s="19" t="e">
        <f>+VLOOKUP('BASE DE RESPUESTAS'!AW60,Back!$M$16:$N$20,2,0)</f>
        <v>#N/A</v>
      </c>
      <c r="AY59" s="19" t="e">
        <f>+VLOOKUP('BASE DE RESPUESTAS'!AX60,Back!$M$16:$N$20,2,0)</f>
        <v>#N/A</v>
      </c>
      <c r="AZ59" s="19" t="e">
        <f>+VLOOKUP('BASE DE RESPUESTAS'!AY60,Back!$M$16:$N$20,2,0)</f>
        <v>#N/A</v>
      </c>
      <c r="BA59" s="19" t="e">
        <f>+VLOOKUP('BASE DE RESPUESTAS'!AZ60,Back!$M$16:$N$20,2,0)</f>
        <v>#N/A</v>
      </c>
      <c r="BB59" s="19" t="e">
        <f>+VLOOKUP('BASE DE RESPUESTAS'!BA60,Back!$M$16:$N$20,2,0)</f>
        <v>#N/A</v>
      </c>
      <c r="BC59" s="19" t="e">
        <f>+VLOOKUP('BASE DE RESPUESTAS'!BB60,Back!$M$16:$N$20,2,0)</f>
        <v>#N/A</v>
      </c>
      <c r="BD59" s="19" t="e">
        <f>+VLOOKUP('BASE DE RESPUESTAS'!BC60,Back!$M$16:$N$20,2,0)</f>
        <v>#N/A</v>
      </c>
      <c r="BE59" s="19" t="e">
        <f>+VLOOKUP('BASE DE RESPUESTAS'!BD60,Back!$M$16:$N$20,2,0)</f>
        <v>#N/A</v>
      </c>
    </row>
    <row r="60" spans="1:57" ht="13.5" customHeight="1" x14ac:dyDescent="0.3">
      <c r="A60" s="2"/>
      <c r="B60" s="82"/>
      <c r="C60" s="82"/>
      <c r="D60" s="21" t="s">
        <v>307</v>
      </c>
      <c r="E60" s="22">
        <v>56</v>
      </c>
      <c r="F60" s="21" t="s">
        <v>308</v>
      </c>
      <c r="G60" s="15"/>
      <c r="H60" s="19">
        <f>+VLOOKUP('BASE DE RESPUESTAS'!G61,Back!$M$16:$N$20,2,0)</f>
        <v>4</v>
      </c>
      <c r="I60" s="19">
        <f>+VLOOKUP('BASE DE RESPUESTAS'!H61,Back!$M$16:$N$20,2,0)</f>
        <v>4</v>
      </c>
      <c r="J60" s="19">
        <f>+VLOOKUP('BASE DE RESPUESTAS'!I61,Back!$M$16:$N$20,2,0)</f>
        <v>4</v>
      </c>
      <c r="K60" s="19">
        <f>+VLOOKUP('BASE DE RESPUESTAS'!J61,Back!$M$16:$N$20,2,0)</f>
        <v>4</v>
      </c>
      <c r="L60" s="19">
        <f>+VLOOKUP('BASE DE RESPUESTAS'!K61,Back!$M$16:$N$20,2,0)</f>
        <v>4</v>
      </c>
      <c r="M60" s="19">
        <f>+VLOOKUP('BASE DE RESPUESTAS'!L61,Back!$M$16:$N$20,2,0)</f>
        <v>4</v>
      </c>
      <c r="N60" s="19">
        <f>+VLOOKUP('BASE DE RESPUESTAS'!M61,Back!$M$16:$N$20,2,0)</f>
        <v>4</v>
      </c>
      <c r="O60" s="19">
        <f>+VLOOKUP('BASE DE RESPUESTAS'!N61,Back!$M$16:$N$20,2,0)</f>
        <v>4</v>
      </c>
      <c r="P60" s="19">
        <f>+VLOOKUP('BASE DE RESPUESTAS'!O61,Back!$M$16:$N$20,2,0)</f>
        <v>4</v>
      </c>
      <c r="Q60" s="19">
        <f>+VLOOKUP('BASE DE RESPUESTAS'!P61,Back!$M$16:$N$20,2,0)</f>
        <v>4</v>
      </c>
      <c r="R60" s="19">
        <f>+VLOOKUP('BASE DE RESPUESTAS'!Q61,Back!$M$16:$N$20,2,0)</f>
        <v>4</v>
      </c>
      <c r="S60" s="19">
        <f>+VLOOKUP('BASE DE RESPUESTAS'!R61,Back!$M$16:$N$20,2,0)</f>
        <v>4</v>
      </c>
      <c r="T60" s="19">
        <f>+VLOOKUP('BASE DE RESPUESTAS'!S61,Back!$M$16:$N$20,2,0)</f>
        <v>4</v>
      </c>
      <c r="U60" s="19">
        <f>+VLOOKUP('BASE DE RESPUESTAS'!T61,Back!$M$16:$N$20,2,0)</f>
        <v>4</v>
      </c>
      <c r="V60" s="19">
        <f>+VLOOKUP('BASE DE RESPUESTAS'!U61,Back!$M$16:$N$20,2,0)</f>
        <v>4</v>
      </c>
      <c r="W60" s="19">
        <f>+VLOOKUP('BASE DE RESPUESTAS'!V61,Back!$M$16:$N$20,2,0)</f>
        <v>4</v>
      </c>
      <c r="X60" s="19">
        <f>+VLOOKUP('BASE DE RESPUESTAS'!W61,Back!$M$16:$N$20,2,0)</f>
        <v>4</v>
      </c>
      <c r="Y60" s="19">
        <f>+VLOOKUP('BASE DE RESPUESTAS'!X61,Back!$M$16:$N$20,2,0)</f>
        <v>4</v>
      </c>
      <c r="Z60" s="19">
        <f>+VLOOKUP('BASE DE RESPUESTAS'!Y61,Back!$M$16:$N$20,2,0)</f>
        <v>4</v>
      </c>
      <c r="AA60" s="19">
        <f>+VLOOKUP('BASE DE RESPUESTAS'!Z61,Back!$M$16:$N$20,2,0)</f>
        <v>4</v>
      </c>
      <c r="AB60" s="19">
        <f>+VLOOKUP('BASE DE RESPUESTAS'!AA61,Back!$M$16:$N$20,2,0)</f>
        <v>4</v>
      </c>
      <c r="AC60" s="19" t="e">
        <f>+VLOOKUP('BASE DE RESPUESTAS'!AB61,Back!$M$16:$N$20,2,0)</f>
        <v>#N/A</v>
      </c>
      <c r="AD60" s="19" t="e">
        <f>+VLOOKUP('BASE DE RESPUESTAS'!AC61,Back!$M$16:$N$20,2,0)</f>
        <v>#N/A</v>
      </c>
      <c r="AE60" s="19" t="e">
        <f>+VLOOKUP('BASE DE RESPUESTAS'!AD61,Back!$M$16:$N$20,2,0)</f>
        <v>#N/A</v>
      </c>
      <c r="AF60" s="19" t="e">
        <f>+VLOOKUP('BASE DE RESPUESTAS'!AE61,Back!$M$16:$N$20,2,0)</f>
        <v>#N/A</v>
      </c>
      <c r="AG60" s="19" t="e">
        <f>+VLOOKUP('BASE DE RESPUESTAS'!AF61,Back!$M$16:$N$20,2,0)</f>
        <v>#N/A</v>
      </c>
      <c r="AH60" s="19" t="e">
        <f>+VLOOKUP('BASE DE RESPUESTAS'!AG61,Back!$M$16:$N$20,2,0)</f>
        <v>#N/A</v>
      </c>
      <c r="AI60" s="19" t="e">
        <f>+VLOOKUP('BASE DE RESPUESTAS'!AH61,Back!$M$16:$N$20,2,0)</f>
        <v>#N/A</v>
      </c>
      <c r="AJ60" s="19" t="e">
        <f>+VLOOKUP('BASE DE RESPUESTAS'!AI61,Back!$M$16:$N$20,2,0)</f>
        <v>#N/A</v>
      </c>
      <c r="AK60" s="19" t="e">
        <f>+VLOOKUP('BASE DE RESPUESTAS'!AJ61,Back!$M$16:$N$20,2,0)</f>
        <v>#N/A</v>
      </c>
      <c r="AL60" s="19" t="e">
        <f>+VLOOKUP('BASE DE RESPUESTAS'!AK61,Back!$M$16:$N$20,2,0)</f>
        <v>#N/A</v>
      </c>
      <c r="AM60" s="19" t="e">
        <f>+VLOOKUP('BASE DE RESPUESTAS'!AL61,Back!$M$16:$N$20,2,0)</f>
        <v>#N/A</v>
      </c>
      <c r="AN60" s="19" t="e">
        <f>+VLOOKUP('BASE DE RESPUESTAS'!AM61,Back!$M$16:$N$20,2,0)</f>
        <v>#N/A</v>
      </c>
      <c r="AO60" s="19" t="e">
        <f>+VLOOKUP('BASE DE RESPUESTAS'!AN61,Back!$M$16:$N$20,2,0)</f>
        <v>#N/A</v>
      </c>
      <c r="AP60" s="19" t="e">
        <f>+VLOOKUP('BASE DE RESPUESTAS'!AO61,Back!$M$16:$N$20,2,0)</f>
        <v>#N/A</v>
      </c>
      <c r="AQ60" s="19" t="e">
        <f>+VLOOKUP('BASE DE RESPUESTAS'!AP61,Back!$M$16:$N$20,2,0)</f>
        <v>#N/A</v>
      </c>
      <c r="AR60" s="19" t="e">
        <f>+VLOOKUP('BASE DE RESPUESTAS'!AQ61,Back!$M$16:$N$20,2,0)</f>
        <v>#N/A</v>
      </c>
      <c r="AS60" s="19" t="e">
        <f>+VLOOKUP('BASE DE RESPUESTAS'!AR61,Back!$M$16:$N$20,2,0)</f>
        <v>#N/A</v>
      </c>
      <c r="AT60" s="19" t="e">
        <f>+VLOOKUP('BASE DE RESPUESTAS'!AS61,Back!$M$16:$N$20,2,0)</f>
        <v>#N/A</v>
      </c>
      <c r="AU60" s="19" t="e">
        <f>+VLOOKUP('BASE DE RESPUESTAS'!AT61,Back!$M$16:$N$20,2,0)</f>
        <v>#N/A</v>
      </c>
      <c r="AV60" s="19" t="e">
        <f>+VLOOKUP('BASE DE RESPUESTAS'!AU61,Back!$M$16:$N$20,2,0)</f>
        <v>#N/A</v>
      </c>
      <c r="AW60" s="19" t="e">
        <f>+VLOOKUP('BASE DE RESPUESTAS'!AV61,Back!$M$16:$N$20,2,0)</f>
        <v>#N/A</v>
      </c>
      <c r="AX60" s="19" t="e">
        <f>+VLOOKUP('BASE DE RESPUESTAS'!AW61,Back!$M$16:$N$20,2,0)</f>
        <v>#N/A</v>
      </c>
      <c r="AY60" s="19" t="e">
        <f>+VLOOKUP('BASE DE RESPUESTAS'!AX61,Back!$M$16:$N$20,2,0)</f>
        <v>#N/A</v>
      </c>
      <c r="AZ60" s="19" t="e">
        <f>+VLOOKUP('BASE DE RESPUESTAS'!AY61,Back!$M$16:$N$20,2,0)</f>
        <v>#N/A</v>
      </c>
      <c r="BA60" s="19" t="e">
        <f>+VLOOKUP('BASE DE RESPUESTAS'!AZ61,Back!$M$16:$N$20,2,0)</f>
        <v>#N/A</v>
      </c>
      <c r="BB60" s="19" t="e">
        <f>+VLOOKUP('BASE DE RESPUESTAS'!BA61,Back!$M$16:$N$20,2,0)</f>
        <v>#N/A</v>
      </c>
      <c r="BC60" s="19" t="e">
        <f>+VLOOKUP('BASE DE RESPUESTAS'!BB61,Back!$M$16:$N$20,2,0)</f>
        <v>#N/A</v>
      </c>
      <c r="BD60" s="19" t="e">
        <f>+VLOOKUP('BASE DE RESPUESTAS'!BC61,Back!$M$16:$N$20,2,0)</f>
        <v>#N/A</v>
      </c>
      <c r="BE60" s="19" t="e">
        <f>+VLOOKUP('BASE DE RESPUESTAS'!BD61,Back!$M$16:$N$20,2,0)</f>
        <v>#N/A</v>
      </c>
    </row>
    <row r="61" spans="1:57" ht="13.5" customHeight="1" x14ac:dyDescent="0.3">
      <c r="A61" s="2"/>
      <c r="B61" s="80" t="s">
        <v>257</v>
      </c>
      <c r="C61" s="83" t="s">
        <v>309</v>
      </c>
      <c r="D61" s="21" t="s">
        <v>310</v>
      </c>
      <c r="E61" s="22">
        <v>57</v>
      </c>
      <c r="F61" s="21" t="s">
        <v>311</v>
      </c>
      <c r="G61" s="15"/>
      <c r="H61" s="19">
        <f>+VLOOKUP('BASE DE RESPUESTAS'!G62,Back!$M$16:$N$20,2,0)</f>
        <v>4</v>
      </c>
      <c r="I61" s="19">
        <f>+VLOOKUP('BASE DE RESPUESTAS'!H62,Back!$M$16:$N$20,2,0)</f>
        <v>4</v>
      </c>
      <c r="J61" s="19">
        <f>+VLOOKUP('BASE DE RESPUESTAS'!I62,Back!$M$16:$N$20,2,0)</f>
        <v>4</v>
      </c>
      <c r="K61" s="19">
        <f>+VLOOKUP('BASE DE RESPUESTAS'!J62,Back!$M$16:$N$20,2,0)</f>
        <v>4</v>
      </c>
      <c r="L61" s="19">
        <f>+VLOOKUP('BASE DE RESPUESTAS'!K62,Back!$M$16:$N$20,2,0)</f>
        <v>4</v>
      </c>
      <c r="M61" s="19">
        <f>+VLOOKUP('BASE DE RESPUESTAS'!L62,Back!$M$16:$N$20,2,0)</f>
        <v>4</v>
      </c>
      <c r="N61" s="19">
        <f>+VLOOKUP('BASE DE RESPUESTAS'!M62,Back!$M$16:$N$20,2,0)</f>
        <v>4</v>
      </c>
      <c r="O61" s="19">
        <f>+VLOOKUP('BASE DE RESPUESTAS'!N62,Back!$M$16:$N$20,2,0)</f>
        <v>4</v>
      </c>
      <c r="P61" s="19">
        <f>+VLOOKUP('BASE DE RESPUESTAS'!O62,Back!$M$16:$N$20,2,0)</f>
        <v>4</v>
      </c>
      <c r="Q61" s="19">
        <f>+VLOOKUP('BASE DE RESPUESTAS'!P62,Back!$M$16:$N$20,2,0)</f>
        <v>4</v>
      </c>
      <c r="R61" s="19">
        <f>+VLOOKUP('BASE DE RESPUESTAS'!Q62,Back!$M$16:$N$20,2,0)</f>
        <v>4</v>
      </c>
      <c r="S61" s="19">
        <f>+VLOOKUP('BASE DE RESPUESTAS'!R62,Back!$M$16:$N$20,2,0)</f>
        <v>4</v>
      </c>
      <c r="T61" s="19">
        <f>+VLOOKUP('BASE DE RESPUESTAS'!S62,Back!$M$16:$N$20,2,0)</f>
        <v>4</v>
      </c>
      <c r="U61" s="19">
        <f>+VLOOKUP('BASE DE RESPUESTAS'!T62,Back!$M$16:$N$20,2,0)</f>
        <v>4</v>
      </c>
      <c r="V61" s="19">
        <f>+VLOOKUP('BASE DE RESPUESTAS'!U62,Back!$M$16:$N$20,2,0)</f>
        <v>4</v>
      </c>
      <c r="W61" s="19">
        <f>+VLOOKUP('BASE DE RESPUESTAS'!V62,Back!$M$16:$N$20,2,0)</f>
        <v>4</v>
      </c>
      <c r="X61" s="19">
        <f>+VLOOKUP('BASE DE RESPUESTAS'!W62,Back!$M$16:$N$20,2,0)</f>
        <v>4</v>
      </c>
      <c r="Y61" s="19">
        <f>+VLOOKUP('BASE DE RESPUESTAS'!X62,Back!$M$16:$N$20,2,0)</f>
        <v>4</v>
      </c>
      <c r="Z61" s="19">
        <f>+VLOOKUP('BASE DE RESPUESTAS'!Y62,Back!$M$16:$N$20,2,0)</f>
        <v>4</v>
      </c>
      <c r="AA61" s="19">
        <f>+VLOOKUP('BASE DE RESPUESTAS'!Z62,Back!$M$16:$N$20,2,0)</f>
        <v>4</v>
      </c>
      <c r="AB61" s="19">
        <f>+VLOOKUP('BASE DE RESPUESTAS'!AA62,Back!$M$16:$N$20,2,0)</f>
        <v>4</v>
      </c>
      <c r="AC61" s="19" t="e">
        <f>+VLOOKUP('BASE DE RESPUESTAS'!AB62,Back!$M$16:$N$20,2,0)</f>
        <v>#N/A</v>
      </c>
      <c r="AD61" s="19" t="e">
        <f>+VLOOKUP('BASE DE RESPUESTAS'!AC62,Back!$M$16:$N$20,2,0)</f>
        <v>#N/A</v>
      </c>
      <c r="AE61" s="19" t="e">
        <f>+VLOOKUP('BASE DE RESPUESTAS'!AD62,Back!$M$16:$N$20,2,0)</f>
        <v>#N/A</v>
      </c>
      <c r="AF61" s="19" t="e">
        <f>+VLOOKUP('BASE DE RESPUESTAS'!AE62,Back!$M$16:$N$20,2,0)</f>
        <v>#N/A</v>
      </c>
      <c r="AG61" s="19" t="e">
        <f>+VLOOKUP('BASE DE RESPUESTAS'!AF62,Back!$M$16:$N$20,2,0)</f>
        <v>#N/A</v>
      </c>
      <c r="AH61" s="19" t="e">
        <f>+VLOOKUP('BASE DE RESPUESTAS'!AG62,Back!$M$16:$N$20,2,0)</f>
        <v>#N/A</v>
      </c>
      <c r="AI61" s="19" t="e">
        <f>+VLOOKUP('BASE DE RESPUESTAS'!AH62,Back!$M$16:$N$20,2,0)</f>
        <v>#N/A</v>
      </c>
      <c r="AJ61" s="19" t="e">
        <f>+VLOOKUP('BASE DE RESPUESTAS'!AI62,Back!$M$16:$N$20,2,0)</f>
        <v>#N/A</v>
      </c>
      <c r="AK61" s="19" t="e">
        <f>+VLOOKUP('BASE DE RESPUESTAS'!AJ62,Back!$M$16:$N$20,2,0)</f>
        <v>#N/A</v>
      </c>
      <c r="AL61" s="19" t="e">
        <f>+VLOOKUP('BASE DE RESPUESTAS'!AK62,Back!$M$16:$N$20,2,0)</f>
        <v>#N/A</v>
      </c>
      <c r="AM61" s="19" t="e">
        <f>+VLOOKUP('BASE DE RESPUESTAS'!AL62,Back!$M$16:$N$20,2,0)</f>
        <v>#N/A</v>
      </c>
      <c r="AN61" s="19" t="e">
        <f>+VLOOKUP('BASE DE RESPUESTAS'!AM62,Back!$M$16:$N$20,2,0)</f>
        <v>#N/A</v>
      </c>
      <c r="AO61" s="19" t="e">
        <f>+VLOOKUP('BASE DE RESPUESTAS'!AN62,Back!$M$16:$N$20,2,0)</f>
        <v>#N/A</v>
      </c>
      <c r="AP61" s="19" t="e">
        <f>+VLOOKUP('BASE DE RESPUESTAS'!AO62,Back!$M$16:$N$20,2,0)</f>
        <v>#N/A</v>
      </c>
      <c r="AQ61" s="19" t="e">
        <f>+VLOOKUP('BASE DE RESPUESTAS'!AP62,Back!$M$16:$N$20,2,0)</f>
        <v>#N/A</v>
      </c>
      <c r="AR61" s="19" t="e">
        <f>+VLOOKUP('BASE DE RESPUESTAS'!AQ62,Back!$M$16:$N$20,2,0)</f>
        <v>#N/A</v>
      </c>
      <c r="AS61" s="19" t="e">
        <f>+VLOOKUP('BASE DE RESPUESTAS'!AR62,Back!$M$16:$N$20,2,0)</f>
        <v>#N/A</v>
      </c>
      <c r="AT61" s="19" t="e">
        <f>+VLOOKUP('BASE DE RESPUESTAS'!AS62,Back!$M$16:$N$20,2,0)</f>
        <v>#N/A</v>
      </c>
      <c r="AU61" s="19" t="e">
        <f>+VLOOKUP('BASE DE RESPUESTAS'!AT62,Back!$M$16:$N$20,2,0)</f>
        <v>#N/A</v>
      </c>
      <c r="AV61" s="19" t="e">
        <f>+VLOOKUP('BASE DE RESPUESTAS'!AU62,Back!$M$16:$N$20,2,0)</f>
        <v>#N/A</v>
      </c>
      <c r="AW61" s="19" t="e">
        <f>+VLOOKUP('BASE DE RESPUESTAS'!AV62,Back!$M$16:$N$20,2,0)</f>
        <v>#N/A</v>
      </c>
      <c r="AX61" s="19" t="e">
        <f>+VLOOKUP('BASE DE RESPUESTAS'!AW62,Back!$M$16:$N$20,2,0)</f>
        <v>#N/A</v>
      </c>
      <c r="AY61" s="19" t="e">
        <f>+VLOOKUP('BASE DE RESPUESTAS'!AX62,Back!$M$16:$N$20,2,0)</f>
        <v>#N/A</v>
      </c>
      <c r="AZ61" s="19" t="e">
        <f>+VLOOKUP('BASE DE RESPUESTAS'!AY62,Back!$M$16:$N$20,2,0)</f>
        <v>#N/A</v>
      </c>
      <c r="BA61" s="19" t="e">
        <f>+VLOOKUP('BASE DE RESPUESTAS'!AZ62,Back!$M$16:$N$20,2,0)</f>
        <v>#N/A</v>
      </c>
      <c r="BB61" s="19" t="e">
        <f>+VLOOKUP('BASE DE RESPUESTAS'!BA62,Back!$M$16:$N$20,2,0)</f>
        <v>#N/A</v>
      </c>
      <c r="BC61" s="19" t="e">
        <f>+VLOOKUP('BASE DE RESPUESTAS'!BB62,Back!$M$16:$N$20,2,0)</f>
        <v>#N/A</v>
      </c>
      <c r="BD61" s="19" t="e">
        <f>+VLOOKUP('BASE DE RESPUESTAS'!BC62,Back!$M$16:$N$20,2,0)</f>
        <v>#N/A</v>
      </c>
      <c r="BE61" s="19" t="e">
        <f>+VLOOKUP('BASE DE RESPUESTAS'!BD62,Back!$M$16:$N$20,2,0)</f>
        <v>#N/A</v>
      </c>
    </row>
    <row r="62" spans="1:57" ht="13.5" customHeight="1" x14ac:dyDescent="0.3">
      <c r="A62" s="2"/>
      <c r="B62" s="81"/>
      <c r="C62" s="81"/>
      <c r="D62" s="21" t="s">
        <v>312</v>
      </c>
      <c r="E62" s="22">
        <v>58</v>
      </c>
      <c r="F62" s="21" t="s">
        <v>313</v>
      </c>
      <c r="G62" s="15"/>
      <c r="H62" s="19">
        <f>+VLOOKUP('BASE DE RESPUESTAS'!G63,Back!$M$16:$N$20,2,0)</f>
        <v>2</v>
      </c>
      <c r="I62" s="19">
        <f>+VLOOKUP('BASE DE RESPUESTAS'!H63,Back!$M$16:$N$20,2,0)</f>
        <v>2</v>
      </c>
      <c r="J62" s="19">
        <f>+VLOOKUP('BASE DE RESPUESTAS'!I63,Back!$M$16:$N$20,2,0)</f>
        <v>2</v>
      </c>
      <c r="K62" s="19">
        <f>+VLOOKUP('BASE DE RESPUESTAS'!J63,Back!$M$16:$N$20,2,0)</f>
        <v>2</v>
      </c>
      <c r="L62" s="19">
        <f>+VLOOKUP('BASE DE RESPUESTAS'!K63,Back!$M$16:$N$20,2,0)</f>
        <v>2</v>
      </c>
      <c r="M62" s="19">
        <f>+VLOOKUP('BASE DE RESPUESTAS'!L63,Back!$M$16:$N$20,2,0)</f>
        <v>2</v>
      </c>
      <c r="N62" s="19">
        <f>+VLOOKUP('BASE DE RESPUESTAS'!M63,Back!$M$16:$N$20,2,0)</f>
        <v>2</v>
      </c>
      <c r="O62" s="19">
        <f>+VLOOKUP('BASE DE RESPUESTAS'!N63,Back!$M$16:$N$20,2,0)</f>
        <v>2</v>
      </c>
      <c r="P62" s="19">
        <f>+VLOOKUP('BASE DE RESPUESTAS'!O63,Back!$M$16:$N$20,2,0)</f>
        <v>2</v>
      </c>
      <c r="Q62" s="19">
        <f>+VLOOKUP('BASE DE RESPUESTAS'!P63,Back!$M$16:$N$20,2,0)</f>
        <v>2</v>
      </c>
      <c r="R62" s="19">
        <f>+VLOOKUP('BASE DE RESPUESTAS'!Q63,Back!$M$16:$N$20,2,0)</f>
        <v>2</v>
      </c>
      <c r="S62" s="19">
        <f>+VLOOKUP('BASE DE RESPUESTAS'!R63,Back!$M$16:$N$20,2,0)</f>
        <v>2</v>
      </c>
      <c r="T62" s="19">
        <f>+VLOOKUP('BASE DE RESPUESTAS'!S63,Back!$M$16:$N$20,2,0)</f>
        <v>2</v>
      </c>
      <c r="U62" s="19">
        <f>+VLOOKUP('BASE DE RESPUESTAS'!T63,Back!$M$16:$N$20,2,0)</f>
        <v>2</v>
      </c>
      <c r="V62" s="19">
        <f>+VLOOKUP('BASE DE RESPUESTAS'!U63,Back!$M$16:$N$20,2,0)</f>
        <v>2</v>
      </c>
      <c r="W62" s="19">
        <f>+VLOOKUP('BASE DE RESPUESTAS'!V63,Back!$M$16:$N$20,2,0)</f>
        <v>2</v>
      </c>
      <c r="X62" s="19">
        <f>+VLOOKUP('BASE DE RESPUESTAS'!W63,Back!$M$16:$N$20,2,0)</f>
        <v>2</v>
      </c>
      <c r="Y62" s="19">
        <f>+VLOOKUP('BASE DE RESPUESTAS'!X63,Back!$M$16:$N$20,2,0)</f>
        <v>2</v>
      </c>
      <c r="Z62" s="19">
        <f>+VLOOKUP('BASE DE RESPUESTAS'!Y63,Back!$M$16:$N$20,2,0)</f>
        <v>2</v>
      </c>
      <c r="AA62" s="19">
        <f>+VLOOKUP('BASE DE RESPUESTAS'!Z63,Back!$M$16:$N$20,2,0)</f>
        <v>2</v>
      </c>
      <c r="AB62" s="19">
        <f>+VLOOKUP('BASE DE RESPUESTAS'!AA63,Back!$M$16:$N$20,2,0)</f>
        <v>2</v>
      </c>
      <c r="AC62" s="19" t="e">
        <f>+VLOOKUP('BASE DE RESPUESTAS'!AB63,Back!$M$16:$N$20,2,0)</f>
        <v>#N/A</v>
      </c>
      <c r="AD62" s="19" t="e">
        <f>+VLOOKUP('BASE DE RESPUESTAS'!AC63,Back!$M$16:$N$20,2,0)</f>
        <v>#N/A</v>
      </c>
      <c r="AE62" s="19" t="e">
        <f>+VLOOKUP('BASE DE RESPUESTAS'!AD63,Back!$M$16:$N$20,2,0)</f>
        <v>#N/A</v>
      </c>
      <c r="AF62" s="19" t="e">
        <f>+VLOOKUP('BASE DE RESPUESTAS'!AE63,Back!$M$16:$N$20,2,0)</f>
        <v>#N/A</v>
      </c>
      <c r="AG62" s="19" t="e">
        <f>+VLOOKUP('BASE DE RESPUESTAS'!AF63,Back!$M$16:$N$20,2,0)</f>
        <v>#N/A</v>
      </c>
      <c r="AH62" s="19" t="e">
        <f>+VLOOKUP('BASE DE RESPUESTAS'!AG63,Back!$M$16:$N$20,2,0)</f>
        <v>#N/A</v>
      </c>
      <c r="AI62" s="19" t="e">
        <f>+VLOOKUP('BASE DE RESPUESTAS'!AH63,Back!$M$16:$N$20,2,0)</f>
        <v>#N/A</v>
      </c>
      <c r="AJ62" s="19" t="e">
        <f>+VLOOKUP('BASE DE RESPUESTAS'!AI63,Back!$M$16:$N$20,2,0)</f>
        <v>#N/A</v>
      </c>
      <c r="AK62" s="19" t="e">
        <f>+VLOOKUP('BASE DE RESPUESTAS'!AJ63,Back!$M$16:$N$20,2,0)</f>
        <v>#N/A</v>
      </c>
      <c r="AL62" s="19" t="e">
        <f>+VLOOKUP('BASE DE RESPUESTAS'!AK63,Back!$M$16:$N$20,2,0)</f>
        <v>#N/A</v>
      </c>
      <c r="AM62" s="19" t="e">
        <f>+VLOOKUP('BASE DE RESPUESTAS'!AL63,Back!$M$16:$N$20,2,0)</f>
        <v>#N/A</v>
      </c>
      <c r="AN62" s="19" t="e">
        <f>+VLOOKUP('BASE DE RESPUESTAS'!AM63,Back!$M$16:$N$20,2,0)</f>
        <v>#N/A</v>
      </c>
      <c r="AO62" s="19" t="e">
        <f>+VLOOKUP('BASE DE RESPUESTAS'!AN63,Back!$M$16:$N$20,2,0)</f>
        <v>#N/A</v>
      </c>
      <c r="AP62" s="19" t="e">
        <f>+VLOOKUP('BASE DE RESPUESTAS'!AO63,Back!$M$16:$N$20,2,0)</f>
        <v>#N/A</v>
      </c>
      <c r="AQ62" s="19" t="e">
        <f>+VLOOKUP('BASE DE RESPUESTAS'!AP63,Back!$M$16:$N$20,2,0)</f>
        <v>#N/A</v>
      </c>
      <c r="AR62" s="19" t="e">
        <f>+VLOOKUP('BASE DE RESPUESTAS'!AQ63,Back!$M$16:$N$20,2,0)</f>
        <v>#N/A</v>
      </c>
      <c r="AS62" s="19" t="e">
        <f>+VLOOKUP('BASE DE RESPUESTAS'!AR63,Back!$M$16:$N$20,2,0)</f>
        <v>#N/A</v>
      </c>
      <c r="AT62" s="19" t="e">
        <f>+VLOOKUP('BASE DE RESPUESTAS'!AS63,Back!$M$16:$N$20,2,0)</f>
        <v>#N/A</v>
      </c>
      <c r="AU62" s="19" t="e">
        <f>+VLOOKUP('BASE DE RESPUESTAS'!AT63,Back!$M$16:$N$20,2,0)</f>
        <v>#N/A</v>
      </c>
      <c r="AV62" s="19" t="e">
        <f>+VLOOKUP('BASE DE RESPUESTAS'!AU63,Back!$M$16:$N$20,2,0)</f>
        <v>#N/A</v>
      </c>
      <c r="AW62" s="19" t="e">
        <f>+VLOOKUP('BASE DE RESPUESTAS'!AV63,Back!$M$16:$N$20,2,0)</f>
        <v>#N/A</v>
      </c>
      <c r="AX62" s="19" t="e">
        <f>+VLOOKUP('BASE DE RESPUESTAS'!AW63,Back!$M$16:$N$20,2,0)</f>
        <v>#N/A</v>
      </c>
      <c r="AY62" s="19" t="e">
        <f>+VLOOKUP('BASE DE RESPUESTAS'!AX63,Back!$M$16:$N$20,2,0)</f>
        <v>#N/A</v>
      </c>
      <c r="AZ62" s="19" t="e">
        <f>+VLOOKUP('BASE DE RESPUESTAS'!AY63,Back!$M$16:$N$20,2,0)</f>
        <v>#N/A</v>
      </c>
      <c r="BA62" s="19" t="e">
        <f>+VLOOKUP('BASE DE RESPUESTAS'!AZ63,Back!$M$16:$N$20,2,0)</f>
        <v>#N/A</v>
      </c>
      <c r="BB62" s="19" t="e">
        <f>+VLOOKUP('BASE DE RESPUESTAS'!BA63,Back!$M$16:$N$20,2,0)</f>
        <v>#N/A</v>
      </c>
      <c r="BC62" s="19" t="e">
        <f>+VLOOKUP('BASE DE RESPUESTAS'!BB63,Back!$M$16:$N$20,2,0)</f>
        <v>#N/A</v>
      </c>
      <c r="BD62" s="19" t="e">
        <f>+VLOOKUP('BASE DE RESPUESTAS'!BC63,Back!$M$16:$N$20,2,0)</f>
        <v>#N/A</v>
      </c>
      <c r="BE62" s="19" t="e">
        <f>+VLOOKUP('BASE DE RESPUESTAS'!BD63,Back!$M$16:$N$20,2,0)</f>
        <v>#N/A</v>
      </c>
    </row>
    <row r="63" spans="1:57" ht="13.5" customHeight="1" x14ac:dyDescent="0.3">
      <c r="A63" s="2"/>
      <c r="B63" s="81"/>
      <c r="C63" s="81"/>
      <c r="D63" s="21" t="s">
        <v>314</v>
      </c>
      <c r="E63" s="22">
        <v>59</v>
      </c>
      <c r="F63" s="21" t="s">
        <v>315</v>
      </c>
      <c r="G63" s="15"/>
      <c r="H63" s="19">
        <f>+VLOOKUP('BASE DE RESPUESTAS'!G64,Back!$M$16:$N$20,2,0)</f>
        <v>3</v>
      </c>
      <c r="I63" s="19">
        <f>+VLOOKUP('BASE DE RESPUESTAS'!H64,Back!$M$16:$N$20,2,0)</f>
        <v>4</v>
      </c>
      <c r="J63" s="19">
        <f>+VLOOKUP('BASE DE RESPUESTAS'!I64,Back!$M$16:$N$20,2,0)</f>
        <v>3</v>
      </c>
      <c r="K63" s="19">
        <f>+VLOOKUP('BASE DE RESPUESTAS'!J64,Back!$M$16:$N$20,2,0)</f>
        <v>4</v>
      </c>
      <c r="L63" s="19">
        <f>+VLOOKUP('BASE DE RESPUESTAS'!K64,Back!$M$16:$N$20,2,0)</f>
        <v>3</v>
      </c>
      <c r="M63" s="19">
        <f>+VLOOKUP('BASE DE RESPUESTAS'!L64,Back!$M$16:$N$20,2,0)</f>
        <v>4</v>
      </c>
      <c r="N63" s="19">
        <f>+VLOOKUP('BASE DE RESPUESTAS'!M64,Back!$M$16:$N$20,2,0)</f>
        <v>3</v>
      </c>
      <c r="O63" s="19">
        <f>+VLOOKUP('BASE DE RESPUESTAS'!N64,Back!$M$16:$N$20,2,0)</f>
        <v>4</v>
      </c>
      <c r="P63" s="19">
        <f>+VLOOKUP('BASE DE RESPUESTAS'!O64,Back!$M$16:$N$20,2,0)</f>
        <v>3</v>
      </c>
      <c r="Q63" s="19">
        <f>+VLOOKUP('BASE DE RESPUESTAS'!P64,Back!$M$16:$N$20,2,0)</f>
        <v>4</v>
      </c>
      <c r="R63" s="19">
        <f>+VLOOKUP('BASE DE RESPUESTAS'!Q64,Back!$M$16:$N$20,2,0)</f>
        <v>3</v>
      </c>
      <c r="S63" s="19">
        <f>+VLOOKUP('BASE DE RESPUESTAS'!R64,Back!$M$16:$N$20,2,0)</f>
        <v>4</v>
      </c>
      <c r="T63" s="19">
        <f>+VLOOKUP('BASE DE RESPUESTAS'!S64,Back!$M$16:$N$20,2,0)</f>
        <v>3</v>
      </c>
      <c r="U63" s="19">
        <f>+VLOOKUP('BASE DE RESPUESTAS'!T64,Back!$M$16:$N$20,2,0)</f>
        <v>4</v>
      </c>
      <c r="V63" s="19">
        <f>+VLOOKUP('BASE DE RESPUESTAS'!U64,Back!$M$16:$N$20,2,0)</f>
        <v>3</v>
      </c>
      <c r="W63" s="19">
        <f>+VLOOKUP('BASE DE RESPUESTAS'!V64,Back!$M$16:$N$20,2,0)</f>
        <v>4</v>
      </c>
      <c r="X63" s="19">
        <f>+VLOOKUP('BASE DE RESPUESTAS'!W64,Back!$M$16:$N$20,2,0)</f>
        <v>3</v>
      </c>
      <c r="Y63" s="19">
        <f>+VLOOKUP('BASE DE RESPUESTAS'!X64,Back!$M$16:$N$20,2,0)</f>
        <v>4</v>
      </c>
      <c r="Z63" s="19">
        <f>+VLOOKUP('BASE DE RESPUESTAS'!Y64,Back!$M$16:$N$20,2,0)</f>
        <v>3</v>
      </c>
      <c r="AA63" s="19">
        <f>+VLOOKUP('BASE DE RESPUESTAS'!Z64,Back!$M$16:$N$20,2,0)</f>
        <v>4</v>
      </c>
      <c r="AB63" s="19">
        <f>+VLOOKUP('BASE DE RESPUESTAS'!AA64,Back!$M$16:$N$20,2,0)</f>
        <v>3</v>
      </c>
      <c r="AC63" s="19" t="e">
        <f>+VLOOKUP('BASE DE RESPUESTAS'!AB64,Back!$M$16:$N$20,2,0)</f>
        <v>#N/A</v>
      </c>
      <c r="AD63" s="19" t="e">
        <f>+VLOOKUP('BASE DE RESPUESTAS'!AC64,Back!$M$16:$N$20,2,0)</f>
        <v>#N/A</v>
      </c>
      <c r="AE63" s="19" t="e">
        <f>+VLOOKUP('BASE DE RESPUESTAS'!AD64,Back!$M$16:$N$20,2,0)</f>
        <v>#N/A</v>
      </c>
      <c r="AF63" s="19" t="e">
        <f>+VLOOKUP('BASE DE RESPUESTAS'!AE64,Back!$M$16:$N$20,2,0)</f>
        <v>#N/A</v>
      </c>
      <c r="AG63" s="19" t="e">
        <f>+VLOOKUP('BASE DE RESPUESTAS'!AF64,Back!$M$16:$N$20,2,0)</f>
        <v>#N/A</v>
      </c>
      <c r="AH63" s="19" t="e">
        <f>+VLOOKUP('BASE DE RESPUESTAS'!AG64,Back!$M$16:$N$20,2,0)</f>
        <v>#N/A</v>
      </c>
      <c r="AI63" s="19" t="e">
        <f>+VLOOKUP('BASE DE RESPUESTAS'!AH64,Back!$M$16:$N$20,2,0)</f>
        <v>#N/A</v>
      </c>
      <c r="AJ63" s="19" t="e">
        <f>+VLOOKUP('BASE DE RESPUESTAS'!AI64,Back!$M$16:$N$20,2,0)</f>
        <v>#N/A</v>
      </c>
      <c r="AK63" s="19" t="e">
        <f>+VLOOKUP('BASE DE RESPUESTAS'!AJ64,Back!$M$16:$N$20,2,0)</f>
        <v>#N/A</v>
      </c>
      <c r="AL63" s="19" t="e">
        <f>+VLOOKUP('BASE DE RESPUESTAS'!AK64,Back!$M$16:$N$20,2,0)</f>
        <v>#N/A</v>
      </c>
      <c r="AM63" s="19" t="e">
        <f>+VLOOKUP('BASE DE RESPUESTAS'!AL64,Back!$M$16:$N$20,2,0)</f>
        <v>#N/A</v>
      </c>
      <c r="AN63" s="19" t="e">
        <f>+VLOOKUP('BASE DE RESPUESTAS'!AM64,Back!$M$16:$N$20,2,0)</f>
        <v>#N/A</v>
      </c>
      <c r="AO63" s="19" t="e">
        <f>+VLOOKUP('BASE DE RESPUESTAS'!AN64,Back!$M$16:$N$20,2,0)</f>
        <v>#N/A</v>
      </c>
      <c r="AP63" s="19" t="e">
        <f>+VLOOKUP('BASE DE RESPUESTAS'!AO64,Back!$M$16:$N$20,2,0)</f>
        <v>#N/A</v>
      </c>
      <c r="AQ63" s="19" t="e">
        <f>+VLOOKUP('BASE DE RESPUESTAS'!AP64,Back!$M$16:$N$20,2,0)</f>
        <v>#N/A</v>
      </c>
      <c r="AR63" s="19" t="e">
        <f>+VLOOKUP('BASE DE RESPUESTAS'!AQ64,Back!$M$16:$N$20,2,0)</f>
        <v>#N/A</v>
      </c>
      <c r="AS63" s="19" t="e">
        <f>+VLOOKUP('BASE DE RESPUESTAS'!AR64,Back!$M$16:$N$20,2,0)</f>
        <v>#N/A</v>
      </c>
      <c r="AT63" s="19" t="e">
        <f>+VLOOKUP('BASE DE RESPUESTAS'!AS64,Back!$M$16:$N$20,2,0)</f>
        <v>#N/A</v>
      </c>
      <c r="AU63" s="19" t="e">
        <f>+VLOOKUP('BASE DE RESPUESTAS'!AT64,Back!$M$16:$N$20,2,0)</f>
        <v>#N/A</v>
      </c>
      <c r="AV63" s="19" t="e">
        <f>+VLOOKUP('BASE DE RESPUESTAS'!AU64,Back!$M$16:$N$20,2,0)</f>
        <v>#N/A</v>
      </c>
      <c r="AW63" s="19" t="e">
        <f>+VLOOKUP('BASE DE RESPUESTAS'!AV64,Back!$M$16:$N$20,2,0)</f>
        <v>#N/A</v>
      </c>
      <c r="AX63" s="19" t="e">
        <f>+VLOOKUP('BASE DE RESPUESTAS'!AW64,Back!$M$16:$N$20,2,0)</f>
        <v>#N/A</v>
      </c>
      <c r="AY63" s="19" t="e">
        <f>+VLOOKUP('BASE DE RESPUESTAS'!AX64,Back!$M$16:$N$20,2,0)</f>
        <v>#N/A</v>
      </c>
      <c r="AZ63" s="19" t="e">
        <f>+VLOOKUP('BASE DE RESPUESTAS'!AY64,Back!$M$16:$N$20,2,0)</f>
        <v>#N/A</v>
      </c>
      <c r="BA63" s="19" t="e">
        <f>+VLOOKUP('BASE DE RESPUESTAS'!AZ64,Back!$M$16:$N$20,2,0)</f>
        <v>#N/A</v>
      </c>
      <c r="BB63" s="19" t="e">
        <f>+VLOOKUP('BASE DE RESPUESTAS'!BA64,Back!$M$16:$N$20,2,0)</f>
        <v>#N/A</v>
      </c>
      <c r="BC63" s="19" t="e">
        <f>+VLOOKUP('BASE DE RESPUESTAS'!BB64,Back!$M$16:$N$20,2,0)</f>
        <v>#N/A</v>
      </c>
      <c r="BD63" s="19" t="e">
        <f>+VLOOKUP('BASE DE RESPUESTAS'!BC64,Back!$M$16:$N$20,2,0)</f>
        <v>#N/A</v>
      </c>
      <c r="BE63" s="19" t="e">
        <f>+VLOOKUP('BASE DE RESPUESTAS'!BD64,Back!$M$16:$N$20,2,0)</f>
        <v>#N/A</v>
      </c>
    </row>
    <row r="64" spans="1:57" ht="13.5" customHeight="1" x14ac:dyDescent="0.3">
      <c r="A64" s="2"/>
      <c r="B64" s="82"/>
      <c r="C64" s="82"/>
      <c r="D64" s="21" t="s">
        <v>316</v>
      </c>
      <c r="E64" s="22">
        <v>60</v>
      </c>
      <c r="F64" s="21" t="s">
        <v>317</v>
      </c>
      <c r="G64" s="15"/>
      <c r="H64" s="19">
        <f>+VLOOKUP('BASE DE RESPUESTAS'!G65,Back!$M$16:$N$20,2,0)</f>
        <v>4</v>
      </c>
      <c r="I64" s="19">
        <f>+VLOOKUP('BASE DE RESPUESTAS'!H65,Back!$M$16:$N$20,2,0)</f>
        <v>4</v>
      </c>
      <c r="J64" s="19">
        <f>+VLOOKUP('BASE DE RESPUESTAS'!I65,Back!$M$16:$N$20,2,0)</f>
        <v>4</v>
      </c>
      <c r="K64" s="19">
        <f>+VLOOKUP('BASE DE RESPUESTAS'!J65,Back!$M$16:$N$20,2,0)</f>
        <v>4</v>
      </c>
      <c r="L64" s="19">
        <f>+VLOOKUP('BASE DE RESPUESTAS'!K65,Back!$M$16:$N$20,2,0)</f>
        <v>4</v>
      </c>
      <c r="M64" s="19">
        <f>+VLOOKUP('BASE DE RESPUESTAS'!L65,Back!$M$16:$N$20,2,0)</f>
        <v>4</v>
      </c>
      <c r="N64" s="19">
        <f>+VLOOKUP('BASE DE RESPUESTAS'!M65,Back!$M$16:$N$20,2,0)</f>
        <v>4</v>
      </c>
      <c r="O64" s="19">
        <f>+VLOOKUP('BASE DE RESPUESTAS'!N65,Back!$M$16:$N$20,2,0)</f>
        <v>4</v>
      </c>
      <c r="P64" s="19">
        <f>+VLOOKUP('BASE DE RESPUESTAS'!O65,Back!$M$16:$N$20,2,0)</f>
        <v>4</v>
      </c>
      <c r="Q64" s="19">
        <f>+VLOOKUP('BASE DE RESPUESTAS'!P65,Back!$M$16:$N$20,2,0)</f>
        <v>4</v>
      </c>
      <c r="R64" s="19">
        <f>+VLOOKUP('BASE DE RESPUESTAS'!Q65,Back!$M$16:$N$20,2,0)</f>
        <v>4</v>
      </c>
      <c r="S64" s="19">
        <f>+VLOOKUP('BASE DE RESPUESTAS'!R65,Back!$M$16:$N$20,2,0)</f>
        <v>4</v>
      </c>
      <c r="T64" s="19">
        <f>+VLOOKUP('BASE DE RESPUESTAS'!S65,Back!$M$16:$N$20,2,0)</f>
        <v>4</v>
      </c>
      <c r="U64" s="19">
        <f>+VLOOKUP('BASE DE RESPUESTAS'!T65,Back!$M$16:$N$20,2,0)</f>
        <v>4</v>
      </c>
      <c r="V64" s="19">
        <f>+VLOOKUP('BASE DE RESPUESTAS'!U65,Back!$M$16:$N$20,2,0)</f>
        <v>4</v>
      </c>
      <c r="W64" s="19">
        <f>+VLOOKUP('BASE DE RESPUESTAS'!V65,Back!$M$16:$N$20,2,0)</f>
        <v>4</v>
      </c>
      <c r="X64" s="19">
        <f>+VLOOKUP('BASE DE RESPUESTAS'!W65,Back!$M$16:$N$20,2,0)</f>
        <v>4</v>
      </c>
      <c r="Y64" s="19">
        <f>+VLOOKUP('BASE DE RESPUESTAS'!X65,Back!$M$16:$N$20,2,0)</f>
        <v>4</v>
      </c>
      <c r="Z64" s="19">
        <f>+VLOOKUP('BASE DE RESPUESTAS'!Y65,Back!$M$16:$N$20,2,0)</f>
        <v>4</v>
      </c>
      <c r="AA64" s="19">
        <f>+VLOOKUP('BASE DE RESPUESTAS'!Z65,Back!$M$16:$N$20,2,0)</f>
        <v>4</v>
      </c>
      <c r="AB64" s="19">
        <f>+VLOOKUP('BASE DE RESPUESTAS'!AA65,Back!$M$16:$N$20,2,0)</f>
        <v>4</v>
      </c>
      <c r="AC64" s="19" t="e">
        <f>+VLOOKUP('BASE DE RESPUESTAS'!AB65,Back!$M$16:$N$20,2,0)</f>
        <v>#N/A</v>
      </c>
      <c r="AD64" s="19" t="e">
        <f>+VLOOKUP('BASE DE RESPUESTAS'!AC65,Back!$M$16:$N$20,2,0)</f>
        <v>#N/A</v>
      </c>
      <c r="AE64" s="19" t="e">
        <f>+VLOOKUP('BASE DE RESPUESTAS'!AD65,Back!$M$16:$N$20,2,0)</f>
        <v>#N/A</v>
      </c>
      <c r="AF64" s="19" t="e">
        <f>+VLOOKUP('BASE DE RESPUESTAS'!AE65,Back!$M$16:$N$20,2,0)</f>
        <v>#N/A</v>
      </c>
      <c r="AG64" s="19" t="e">
        <f>+VLOOKUP('BASE DE RESPUESTAS'!AF65,Back!$M$16:$N$20,2,0)</f>
        <v>#N/A</v>
      </c>
      <c r="AH64" s="19" t="e">
        <f>+VLOOKUP('BASE DE RESPUESTAS'!AG65,Back!$M$16:$N$20,2,0)</f>
        <v>#N/A</v>
      </c>
      <c r="AI64" s="19" t="e">
        <f>+VLOOKUP('BASE DE RESPUESTAS'!AH65,Back!$M$16:$N$20,2,0)</f>
        <v>#N/A</v>
      </c>
      <c r="AJ64" s="19" t="e">
        <f>+VLOOKUP('BASE DE RESPUESTAS'!AI65,Back!$M$16:$N$20,2,0)</f>
        <v>#N/A</v>
      </c>
      <c r="AK64" s="19" t="e">
        <f>+VLOOKUP('BASE DE RESPUESTAS'!AJ65,Back!$M$16:$N$20,2,0)</f>
        <v>#N/A</v>
      </c>
      <c r="AL64" s="19" t="e">
        <f>+VLOOKUP('BASE DE RESPUESTAS'!AK65,Back!$M$16:$N$20,2,0)</f>
        <v>#N/A</v>
      </c>
      <c r="AM64" s="19" t="e">
        <f>+VLOOKUP('BASE DE RESPUESTAS'!AL65,Back!$M$16:$N$20,2,0)</f>
        <v>#N/A</v>
      </c>
      <c r="AN64" s="19" t="e">
        <f>+VLOOKUP('BASE DE RESPUESTAS'!AM65,Back!$M$16:$N$20,2,0)</f>
        <v>#N/A</v>
      </c>
      <c r="AO64" s="19" t="e">
        <f>+VLOOKUP('BASE DE RESPUESTAS'!AN65,Back!$M$16:$N$20,2,0)</f>
        <v>#N/A</v>
      </c>
      <c r="AP64" s="19" t="e">
        <f>+VLOOKUP('BASE DE RESPUESTAS'!AO65,Back!$M$16:$N$20,2,0)</f>
        <v>#N/A</v>
      </c>
      <c r="AQ64" s="19" t="e">
        <f>+VLOOKUP('BASE DE RESPUESTAS'!AP65,Back!$M$16:$N$20,2,0)</f>
        <v>#N/A</v>
      </c>
      <c r="AR64" s="19" t="e">
        <f>+VLOOKUP('BASE DE RESPUESTAS'!AQ65,Back!$M$16:$N$20,2,0)</f>
        <v>#N/A</v>
      </c>
      <c r="AS64" s="19" t="e">
        <f>+VLOOKUP('BASE DE RESPUESTAS'!AR65,Back!$M$16:$N$20,2,0)</f>
        <v>#N/A</v>
      </c>
      <c r="AT64" s="19" t="e">
        <f>+VLOOKUP('BASE DE RESPUESTAS'!AS65,Back!$M$16:$N$20,2,0)</f>
        <v>#N/A</v>
      </c>
      <c r="AU64" s="19" t="e">
        <f>+VLOOKUP('BASE DE RESPUESTAS'!AT65,Back!$M$16:$N$20,2,0)</f>
        <v>#N/A</v>
      </c>
      <c r="AV64" s="19" t="e">
        <f>+VLOOKUP('BASE DE RESPUESTAS'!AU65,Back!$M$16:$N$20,2,0)</f>
        <v>#N/A</v>
      </c>
      <c r="AW64" s="19" t="e">
        <f>+VLOOKUP('BASE DE RESPUESTAS'!AV65,Back!$M$16:$N$20,2,0)</f>
        <v>#N/A</v>
      </c>
      <c r="AX64" s="19" t="e">
        <f>+VLOOKUP('BASE DE RESPUESTAS'!AW65,Back!$M$16:$N$20,2,0)</f>
        <v>#N/A</v>
      </c>
      <c r="AY64" s="19" t="e">
        <f>+VLOOKUP('BASE DE RESPUESTAS'!AX65,Back!$M$16:$N$20,2,0)</f>
        <v>#N/A</v>
      </c>
      <c r="AZ64" s="19" t="e">
        <f>+VLOOKUP('BASE DE RESPUESTAS'!AY65,Back!$M$16:$N$20,2,0)</f>
        <v>#N/A</v>
      </c>
      <c r="BA64" s="19" t="e">
        <f>+VLOOKUP('BASE DE RESPUESTAS'!AZ65,Back!$M$16:$N$20,2,0)</f>
        <v>#N/A</v>
      </c>
      <c r="BB64" s="19" t="e">
        <f>+VLOOKUP('BASE DE RESPUESTAS'!BA65,Back!$M$16:$N$20,2,0)</f>
        <v>#N/A</v>
      </c>
      <c r="BC64" s="19" t="e">
        <f>+VLOOKUP('BASE DE RESPUESTAS'!BB65,Back!$M$16:$N$20,2,0)</f>
        <v>#N/A</v>
      </c>
      <c r="BD64" s="19" t="e">
        <f>+VLOOKUP('BASE DE RESPUESTAS'!BC65,Back!$M$16:$N$20,2,0)</f>
        <v>#N/A</v>
      </c>
      <c r="BE64" s="19" t="e">
        <f>+VLOOKUP('BASE DE RESPUESTAS'!BD65,Back!$M$16:$N$20,2,0)</f>
        <v>#N/A</v>
      </c>
    </row>
    <row r="65" spans="1:57" ht="13.5" customHeight="1" x14ac:dyDescent="0.3">
      <c r="A65" s="2"/>
      <c r="B65" s="80" t="s">
        <v>257</v>
      </c>
      <c r="C65" s="83" t="s">
        <v>318</v>
      </c>
      <c r="D65" s="21" t="s">
        <v>319</v>
      </c>
      <c r="E65" s="22">
        <v>61</v>
      </c>
      <c r="F65" s="21" t="s">
        <v>320</v>
      </c>
      <c r="G65" s="15"/>
      <c r="H65" s="19">
        <f>+VLOOKUP('BASE DE RESPUESTAS'!G66,Back!$M$16:$N$20,2,0)</f>
        <v>4</v>
      </c>
      <c r="I65" s="19">
        <f>+VLOOKUP('BASE DE RESPUESTAS'!H66,Back!$M$16:$N$20,2,0)</f>
        <v>2</v>
      </c>
      <c r="J65" s="19">
        <f>+VLOOKUP('BASE DE RESPUESTAS'!I66,Back!$M$16:$N$20,2,0)</f>
        <v>4</v>
      </c>
      <c r="K65" s="19">
        <f>+VLOOKUP('BASE DE RESPUESTAS'!J66,Back!$M$16:$N$20,2,0)</f>
        <v>2</v>
      </c>
      <c r="L65" s="19">
        <f>+VLOOKUP('BASE DE RESPUESTAS'!K66,Back!$M$16:$N$20,2,0)</f>
        <v>4</v>
      </c>
      <c r="M65" s="19">
        <f>+VLOOKUP('BASE DE RESPUESTAS'!L66,Back!$M$16:$N$20,2,0)</f>
        <v>2</v>
      </c>
      <c r="N65" s="19">
        <f>+VLOOKUP('BASE DE RESPUESTAS'!M66,Back!$M$16:$N$20,2,0)</f>
        <v>4</v>
      </c>
      <c r="O65" s="19">
        <f>+VLOOKUP('BASE DE RESPUESTAS'!N66,Back!$M$16:$N$20,2,0)</f>
        <v>2</v>
      </c>
      <c r="P65" s="19">
        <f>+VLOOKUP('BASE DE RESPUESTAS'!O66,Back!$M$16:$N$20,2,0)</f>
        <v>4</v>
      </c>
      <c r="Q65" s="19">
        <f>+VLOOKUP('BASE DE RESPUESTAS'!P66,Back!$M$16:$N$20,2,0)</f>
        <v>2</v>
      </c>
      <c r="R65" s="19">
        <f>+VLOOKUP('BASE DE RESPUESTAS'!Q66,Back!$M$16:$N$20,2,0)</f>
        <v>4</v>
      </c>
      <c r="S65" s="19">
        <f>+VLOOKUP('BASE DE RESPUESTAS'!R66,Back!$M$16:$N$20,2,0)</f>
        <v>2</v>
      </c>
      <c r="T65" s="19">
        <f>+VLOOKUP('BASE DE RESPUESTAS'!S66,Back!$M$16:$N$20,2,0)</f>
        <v>4</v>
      </c>
      <c r="U65" s="19">
        <f>+VLOOKUP('BASE DE RESPUESTAS'!T66,Back!$M$16:$N$20,2,0)</f>
        <v>2</v>
      </c>
      <c r="V65" s="19">
        <f>+VLOOKUP('BASE DE RESPUESTAS'!U66,Back!$M$16:$N$20,2,0)</f>
        <v>4</v>
      </c>
      <c r="W65" s="19">
        <f>+VLOOKUP('BASE DE RESPUESTAS'!V66,Back!$M$16:$N$20,2,0)</f>
        <v>2</v>
      </c>
      <c r="X65" s="19">
        <f>+VLOOKUP('BASE DE RESPUESTAS'!W66,Back!$M$16:$N$20,2,0)</f>
        <v>4</v>
      </c>
      <c r="Y65" s="19">
        <f>+VLOOKUP('BASE DE RESPUESTAS'!X66,Back!$M$16:$N$20,2,0)</f>
        <v>2</v>
      </c>
      <c r="Z65" s="19">
        <f>+VLOOKUP('BASE DE RESPUESTAS'!Y66,Back!$M$16:$N$20,2,0)</f>
        <v>4</v>
      </c>
      <c r="AA65" s="19">
        <f>+VLOOKUP('BASE DE RESPUESTAS'!Z66,Back!$M$16:$N$20,2,0)</f>
        <v>2</v>
      </c>
      <c r="AB65" s="19">
        <f>+VLOOKUP('BASE DE RESPUESTAS'!AA66,Back!$M$16:$N$20,2,0)</f>
        <v>4</v>
      </c>
      <c r="AC65" s="19" t="e">
        <f>+VLOOKUP('BASE DE RESPUESTAS'!AB66,Back!$M$16:$N$20,2,0)</f>
        <v>#N/A</v>
      </c>
      <c r="AD65" s="19" t="e">
        <f>+VLOOKUP('BASE DE RESPUESTAS'!AC66,Back!$M$16:$N$20,2,0)</f>
        <v>#N/A</v>
      </c>
      <c r="AE65" s="19" t="e">
        <f>+VLOOKUP('BASE DE RESPUESTAS'!AD66,Back!$M$16:$N$20,2,0)</f>
        <v>#N/A</v>
      </c>
      <c r="AF65" s="19" t="e">
        <f>+VLOOKUP('BASE DE RESPUESTAS'!AE66,Back!$M$16:$N$20,2,0)</f>
        <v>#N/A</v>
      </c>
      <c r="AG65" s="19" t="e">
        <f>+VLOOKUP('BASE DE RESPUESTAS'!AF66,Back!$M$16:$N$20,2,0)</f>
        <v>#N/A</v>
      </c>
      <c r="AH65" s="19" t="e">
        <f>+VLOOKUP('BASE DE RESPUESTAS'!AG66,Back!$M$16:$N$20,2,0)</f>
        <v>#N/A</v>
      </c>
      <c r="AI65" s="19" t="e">
        <f>+VLOOKUP('BASE DE RESPUESTAS'!AH66,Back!$M$16:$N$20,2,0)</f>
        <v>#N/A</v>
      </c>
      <c r="AJ65" s="19" t="e">
        <f>+VLOOKUP('BASE DE RESPUESTAS'!AI66,Back!$M$16:$N$20,2,0)</f>
        <v>#N/A</v>
      </c>
      <c r="AK65" s="19" t="e">
        <f>+VLOOKUP('BASE DE RESPUESTAS'!AJ66,Back!$M$16:$N$20,2,0)</f>
        <v>#N/A</v>
      </c>
      <c r="AL65" s="19" t="e">
        <f>+VLOOKUP('BASE DE RESPUESTAS'!AK66,Back!$M$16:$N$20,2,0)</f>
        <v>#N/A</v>
      </c>
      <c r="AM65" s="19" t="e">
        <f>+VLOOKUP('BASE DE RESPUESTAS'!AL66,Back!$M$16:$N$20,2,0)</f>
        <v>#N/A</v>
      </c>
      <c r="AN65" s="19" t="e">
        <f>+VLOOKUP('BASE DE RESPUESTAS'!AM66,Back!$M$16:$N$20,2,0)</f>
        <v>#N/A</v>
      </c>
      <c r="AO65" s="19" t="e">
        <f>+VLOOKUP('BASE DE RESPUESTAS'!AN66,Back!$M$16:$N$20,2,0)</f>
        <v>#N/A</v>
      </c>
      <c r="AP65" s="19" t="e">
        <f>+VLOOKUP('BASE DE RESPUESTAS'!AO66,Back!$M$16:$N$20,2,0)</f>
        <v>#N/A</v>
      </c>
      <c r="AQ65" s="19" t="e">
        <f>+VLOOKUP('BASE DE RESPUESTAS'!AP66,Back!$M$16:$N$20,2,0)</f>
        <v>#N/A</v>
      </c>
      <c r="AR65" s="19" t="e">
        <f>+VLOOKUP('BASE DE RESPUESTAS'!AQ66,Back!$M$16:$N$20,2,0)</f>
        <v>#N/A</v>
      </c>
      <c r="AS65" s="19" t="e">
        <f>+VLOOKUP('BASE DE RESPUESTAS'!AR66,Back!$M$16:$N$20,2,0)</f>
        <v>#N/A</v>
      </c>
      <c r="AT65" s="19" t="e">
        <f>+VLOOKUP('BASE DE RESPUESTAS'!AS66,Back!$M$16:$N$20,2,0)</f>
        <v>#N/A</v>
      </c>
      <c r="AU65" s="19" t="e">
        <f>+VLOOKUP('BASE DE RESPUESTAS'!AT66,Back!$M$16:$N$20,2,0)</f>
        <v>#N/A</v>
      </c>
      <c r="AV65" s="19" t="e">
        <f>+VLOOKUP('BASE DE RESPUESTAS'!AU66,Back!$M$16:$N$20,2,0)</f>
        <v>#N/A</v>
      </c>
      <c r="AW65" s="19" t="e">
        <f>+VLOOKUP('BASE DE RESPUESTAS'!AV66,Back!$M$16:$N$20,2,0)</f>
        <v>#N/A</v>
      </c>
      <c r="AX65" s="19" t="e">
        <f>+VLOOKUP('BASE DE RESPUESTAS'!AW66,Back!$M$16:$N$20,2,0)</f>
        <v>#N/A</v>
      </c>
      <c r="AY65" s="19" t="e">
        <f>+VLOOKUP('BASE DE RESPUESTAS'!AX66,Back!$M$16:$N$20,2,0)</f>
        <v>#N/A</v>
      </c>
      <c r="AZ65" s="19" t="e">
        <f>+VLOOKUP('BASE DE RESPUESTAS'!AY66,Back!$M$16:$N$20,2,0)</f>
        <v>#N/A</v>
      </c>
      <c r="BA65" s="19" t="e">
        <f>+VLOOKUP('BASE DE RESPUESTAS'!AZ66,Back!$M$16:$N$20,2,0)</f>
        <v>#N/A</v>
      </c>
      <c r="BB65" s="19" t="e">
        <f>+VLOOKUP('BASE DE RESPUESTAS'!BA66,Back!$M$16:$N$20,2,0)</f>
        <v>#N/A</v>
      </c>
      <c r="BC65" s="19" t="e">
        <f>+VLOOKUP('BASE DE RESPUESTAS'!BB66,Back!$M$16:$N$20,2,0)</f>
        <v>#N/A</v>
      </c>
      <c r="BD65" s="19" t="e">
        <f>+VLOOKUP('BASE DE RESPUESTAS'!BC66,Back!$M$16:$N$20,2,0)</f>
        <v>#N/A</v>
      </c>
      <c r="BE65" s="19" t="e">
        <f>+VLOOKUP('BASE DE RESPUESTAS'!BD66,Back!$M$16:$N$20,2,0)</f>
        <v>#N/A</v>
      </c>
    </row>
    <row r="66" spans="1:57" ht="14.25" customHeight="1" x14ac:dyDescent="0.3">
      <c r="A66" s="2"/>
      <c r="B66" s="81"/>
      <c r="C66" s="81"/>
      <c r="D66" s="21" t="s">
        <v>321</v>
      </c>
      <c r="E66" s="22">
        <v>62</v>
      </c>
      <c r="F66" s="21" t="s">
        <v>322</v>
      </c>
      <c r="G66" s="15"/>
      <c r="H66" s="19">
        <f>+VLOOKUP('BASE DE RESPUESTAS'!G67,Back!$M$16:$N$20,2,0)</f>
        <v>2</v>
      </c>
      <c r="I66" s="19">
        <f>+VLOOKUP('BASE DE RESPUESTAS'!H67,Back!$M$16:$N$20,2,0)</f>
        <v>3</v>
      </c>
      <c r="J66" s="19">
        <f>+VLOOKUP('BASE DE RESPUESTAS'!I67,Back!$M$16:$N$20,2,0)</f>
        <v>2</v>
      </c>
      <c r="K66" s="19">
        <f>+VLOOKUP('BASE DE RESPUESTAS'!J67,Back!$M$16:$N$20,2,0)</f>
        <v>3</v>
      </c>
      <c r="L66" s="19">
        <f>+VLOOKUP('BASE DE RESPUESTAS'!K67,Back!$M$16:$N$20,2,0)</f>
        <v>2</v>
      </c>
      <c r="M66" s="19">
        <f>+VLOOKUP('BASE DE RESPUESTAS'!L67,Back!$M$16:$N$20,2,0)</f>
        <v>3</v>
      </c>
      <c r="N66" s="19">
        <f>+VLOOKUP('BASE DE RESPUESTAS'!M67,Back!$M$16:$N$20,2,0)</f>
        <v>2</v>
      </c>
      <c r="O66" s="19">
        <f>+VLOOKUP('BASE DE RESPUESTAS'!N67,Back!$M$16:$N$20,2,0)</f>
        <v>3</v>
      </c>
      <c r="P66" s="19">
        <f>+VLOOKUP('BASE DE RESPUESTAS'!O67,Back!$M$16:$N$20,2,0)</f>
        <v>2</v>
      </c>
      <c r="Q66" s="19">
        <f>+VLOOKUP('BASE DE RESPUESTAS'!P67,Back!$M$16:$N$20,2,0)</f>
        <v>3</v>
      </c>
      <c r="R66" s="19">
        <f>+VLOOKUP('BASE DE RESPUESTAS'!Q67,Back!$M$16:$N$20,2,0)</f>
        <v>2</v>
      </c>
      <c r="S66" s="19">
        <f>+VLOOKUP('BASE DE RESPUESTAS'!R67,Back!$M$16:$N$20,2,0)</f>
        <v>3</v>
      </c>
      <c r="T66" s="19">
        <f>+VLOOKUP('BASE DE RESPUESTAS'!S67,Back!$M$16:$N$20,2,0)</f>
        <v>2</v>
      </c>
      <c r="U66" s="19">
        <f>+VLOOKUP('BASE DE RESPUESTAS'!T67,Back!$M$16:$N$20,2,0)</f>
        <v>3</v>
      </c>
      <c r="V66" s="19">
        <f>+VLOOKUP('BASE DE RESPUESTAS'!U67,Back!$M$16:$N$20,2,0)</f>
        <v>2</v>
      </c>
      <c r="W66" s="19">
        <f>+VLOOKUP('BASE DE RESPUESTAS'!V67,Back!$M$16:$N$20,2,0)</f>
        <v>3</v>
      </c>
      <c r="X66" s="19">
        <f>+VLOOKUP('BASE DE RESPUESTAS'!W67,Back!$M$16:$N$20,2,0)</f>
        <v>2</v>
      </c>
      <c r="Y66" s="19">
        <f>+VLOOKUP('BASE DE RESPUESTAS'!X67,Back!$M$16:$N$20,2,0)</f>
        <v>3</v>
      </c>
      <c r="Z66" s="19">
        <f>+VLOOKUP('BASE DE RESPUESTAS'!Y67,Back!$M$16:$N$20,2,0)</f>
        <v>2</v>
      </c>
      <c r="AA66" s="19">
        <f>+VLOOKUP('BASE DE RESPUESTAS'!Z67,Back!$M$16:$N$20,2,0)</f>
        <v>3</v>
      </c>
      <c r="AB66" s="19">
        <f>+VLOOKUP('BASE DE RESPUESTAS'!AA67,Back!$M$16:$N$20,2,0)</f>
        <v>2</v>
      </c>
      <c r="AC66" s="19" t="e">
        <f>+VLOOKUP('BASE DE RESPUESTAS'!AB67,Back!$M$16:$N$20,2,0)</f>
        <v>#N/A</v>
      </c>
      <c r="AD66" s="19" t="e">
        <f>+VLOOKUP('BASE DE RESPUESTAS'!AC67,Back!$M$16:$N$20,2,0)</f>
        <v>#N/A</v>
      </c>
      <c r="AE66" s="19" t="e">
        <f>+VLOOKUP('BASE DE RESPUESTAS'!AD67,Back!$M$16:$N$20,2,0)</f>
        <v>#N/A</v>
      </c>
      <c r="AF66" s="19" t="e">
        <f>+VLOOKUP('BASE DE RESPUESTAS'!AE67,Back!$M$16:$N$20,2,0)</f>
        <v>#N/A</v>
      </c>
      <c r="AG66" s="19" t="e">
        <f>+VLOOKUP('BASE DE RESPUESTAS'!AF67,Back!$M$16:$N$20,2,0)</f>
        <v>#N/A</v>
      </c>
      <c r="AH66" s="19" t="e">
        <f>+VLOOKUP('BASE DE RESPUESTAS'!AG67,Back!$M$16:$N$20,2,0)</f>
        <v>#N/A</v>
      </c>
      <c r="AI66" s="19" t="e">
        <f>+VLOOKUP('BASE DE RESPUESTAS'!AH67,Back!$M$16:$N$20,2,0)</f>
        <v>#N/A</v>
      </c>
      <c r="AJ66" s="19" t="e">
        <f>+VLOOKUP('BASE DE RESPUESTAS'!AI67,Back!$M$16:$N$20,2,0)</f>
        <v>#N/A</v>
      </c>
      <c r="AK66" s="19" t="e">
        <f>+VLOOKUP('BASE DE RESPUESTAS'!AJ67,Back!$M$16:$N$20,2,0)</f>
        <v>#N/A</v>
      </c>
      <c r="AL66" s="19" t="e">
        <f>+VLOOKUP('BASE DE RESPUESTAS'!AK67,Back!$M$16:$N$20,2,0)</f>
        <v>#N/A</v>
      </c>
      <c r="AM66" s="19" t="e">
        <f>+VLOOKUP('BASE DE RESPUESTAS'!AL67,Back!$M$16:$N$20,2,0)</f>
        <v>#N/A</v>
      </c>
      <c r="AN66" s="19" t="e">
        <f>+VLOOKUP('BASE DE RESPUESTAS'!AM67,Back!$M$16:$N$20,2,0)</f>
        <v>#N/A</v>
      </c>
      <c r="AO66" s="19" t="e">
        <f>+VLOOKUP('BASE DE RESPUESTAS'!AN67,Back!$M$16:$N$20,2,0)</f>
        <v>#N/A</v>
      </c>
      <c r="AP66" s="19" t="e">
        <f>+VLOOKUP('BASE DE RESPUESTAS'!AO67,Back!$M$16:$N$20,2,0)</f>
        <v>#N/A</v>
      </c>
      <c r="AQ66" s="19" t="e">
        <f>+VLOOKUP('BASE DE RESPUESTAS'!AP67,Back!$M$16:$N$20,2,0)</f>
        <v>#N/A</v>
      </c>
      <c r="AR66" s="19" t="e">
        <f>+VLOOKUP('BASE DE RESPUESTAS'!AQ67,Back!$M$16:$N$20,2,0)</f>
        <v>#N/A</v>
      </c>
      <c r="AS66" s="19" t="e">
        <f>+VLOOKUP('BASE DE RESPUESTAS'!AR67,Back!$M$16:$N$20,2,0)</f>
        <v>#N/A</v>
      </c>
      <c r="AT66" s="19" t="e">
        <f>+VLOOKUP('BASE DE RESPUESTAS'!AS67,Back!$M$16:$N$20,2,0)</f>
        <v>#N/A</v>
      </c>
      <c r="AU66" s="19" t="e">
        <f>+VLOOKUP('BASE DE RESPUESTAS'!AT67,Back!$M$16:$N$20,2,0)</f>
        <v>#N/A</v>
      </c>
      <c r="AV66" s="19" t="e">
        <f>+VLOOKUP('BASE DE RESPUESTAS'!AU67,Back!$M$16:$N$20,2,0)</f>
        <v>#N/A</v>
      </c>
      <c r="AW66" s="19" t="e">
        <f>+VLOOKUP('BASE DE RESPUESTAS'!AV67,Back!$M$16:$N$20,2,0)</f>
        <v>#N/A</v>
      </c>
      <c r="AX66" s="19" t="e">
        <f>+VLOOKUP('BASE DE RESPUESTAS'!AW67,Back!$M$16:$N$20,2,0)</f>
        <v>#N/A</v>
      </c>
      <c r="AY66" s="19" t="e">
        <f>+VLOOKUP('BASE DE RESPUESTAS'!AX67,Back!$M$16:$N$20,2,0)</f>
        <v>#N/A</v>
      </c>
      <c r="AZ66" s="19" t="e">
        <f>+VLOOKUP('BASE DE RESPUESTAS'!AY67,Back!$M$16:$N$20,2,0)</f>
        <v>#N/A</v>
      </c>
      <c r="BA66" s="19" t="e">
        <f>+VLOOKUP('BASE DE RESPUESTAS'!AZ67,Back!$M$16:$N$20,2,0)</f>
        <v>#N/A</v>
      </c>
      <c r="BB66" s="19" t="e">
        <f>+VLOOKUP('BASE DE RESPUESTAS'!BA67,Back!$M$16:$N$20,2,0)</f>
        <v>#N/A</v>
      </c>
      <c r="BC66" s="19" t="e">
        <f>+VLOOKUP('BASE DE RESPUESTAS'!BB67,Back!$M$16:$N$20,2,0)</f>
        <v>#N/A</v>
      </c>
      <c r="BD66" s="19" t="e">
        <f>+VLOOKUP('BASE DE RESPUESTAS'!BC67,Back!$M$16:$N$20,2,0)</f>
        <v>#N/A</v>
      </c>
      <c r="BE66" s="19" t="e">
        <f>+VLOOKUP('BASE DE RESPUESTAS'!BD67,Back!$M$16:$N$20,2,0)</f>
        <v>#N/A</v>
      </c>
    </row>
    <row r="67" spans="1:57" ht="13.5" customHeight="1" x14ac:dyDescent="0.3">
      <c r="A67" s="2"/>
      <c r="B67" s="81"/>
      <c r="C67" s="81"/>
      <c r="D67" s="21" t="s">
        <v>323</v>
      </c>
      <c r="E67" s="22">
        <v>63</v>
      </c>
      <c r="F67" s="21" t="s">
        <v>324</v>
      </c>
      <c r="G67" s="15"/>
      <c r="H67" s="19">
        <f>+VLOOKUP('BASE DE RESPUESTAS'!G68,Back!$M$16:$N$20,2,0)</f>
        <v>3</v>
      </c>
      <c r="I67" s="19">
        <f>+VLOOKUP('BASE DE RESPUESTAS'!H68,Back!$M$16:$N$20,2,0)</f>
        <v>4</v>
      </c>
      <c r="J67" s="19">
        <f>+VLOOKUP('BASE DE RESPUESTAS'!I68,Back!$M$16:$N$20,2,0)</f>
        <v>3</v>
      </c>
      <c r="K67" s="19">
        <f>+VLOOKUP('BASE DE RESPUESTAS'!J68,Back!$M$16:$N$20,2,0)</f>
        <v>4</v>
      </c>
      <c r="L67" s="19">
        <f>+VLOOKUP('BASE DE RESPUESTAS'!K68,Back!$M$16:$N$20,2,0)</f>
        <v>3</v>
      </c>
      <c r="M67" s="19">
        <f>+VLOOKUP('BASE DE RESPUESTAS'!L68,Back!$M$16:$N$20,2,0)</f>
        <v>4</v>
      </c>
      <c r="N67" s="19">
        <f>+VLOOKUP('BASE DE RESPUESTAS'!M68,Back!$M$16:$N$20,2,0)</f>
        <v>3</v>
      </c>
      <c r="O67" s="19">
        <f>+VLOOKUP('BASE DE RESPUESTAS'!N68,Back!$M$16:$N$20,2,0)</f>
        <v>4</v>
      </c>
      <c r="P67" s="19">
        <f>+VLOOKUP('BASE DE RESPUESTAS'!O68,Back!$M$16:$N$20,2,0)</f>
        <v>3</v>
      </c>
      <c r="Q67" s="19">
        <f>+VLOOKUP('BASE DE RESPUESTAS'!P68,Back!$M$16:$N$20,2,0)</f>
        <v>4</v>
      </c>
      <c r="R67" s="19">
        <f>+VLOOKUP('BASE DE RESPUESTAS'!Q68,Back!$M$16:$N$20,2,0)</f>
        <v>3</v>
      </c>
      <c r="S67" s="19">
        <f>+VLOOKUP('BASE DE RESPUESTAS'!R68,Back!$M$16:$N$20,2,0)</f>
        <v>4</v>
      </c>
      <c r="T67" s="19">
        <f>+VLOOKUP('BASE DE RESPUESTAS'!S68,Back!$M$16:$N$20,2,0)</f>
        <v>3</v>
      </c>
      <c r="U67" s="19">
        <f>+VLOOKUP('BASE DE RESPUESTAS'!T68,Back!$M$16:$N$20,2,0)</f>
        <v>4</v>
      </c>
      <c r="V67" s="19">
        <f>+VLOOKUP('BASE DE RESPUESTAS'!U68,Back!$M$16:$N$20,2,0)</f>
        <v>3</v>
      </c>
      <c r="W67" s="19">
        <f>+VLOOKUP('BASE DE RESPUESTAS'!V68,Back!$M$16:$N$20,2,0)</f>
        <v>4</v>
      </c>
      <c r="X67" s="19">
        <f>+VLOOKUP('BASE DE RESPUESTAS'!W68,Back!$M$16:$N$20,2,0)</f>
        <v>3</v>
      </c>
      <c r="Y67" s="19">
        <f>+VLOOKUP('BASE DE RESPUESTAS'!X68,Back!$M$16:$N$20,2,0)</f>
        <v>4</v>
      </c>
      <c r="Z67" s="19">
        <f>+VLOOKUP('BASE DE RESPUESTAS'!Y68,Back!$M$16:$N$20,2,0)</f>
        <v>3</v>
      </c>
      <c r="AA67" s="19">
        <f>+VLOOKUP('BASE DE RESPUESTAS'!Z68,Back!$M$16:$N$20,2,0)</f>
        <v>4</v>
      </c>
      <c r="AB67" s="19">
        <f>+VLOOKUP('BASE DE RESPUESTAS'!AA68,Back!$M$16:$N$20,2,0)</f>
        <v>3</v>
      </c>
      <c r="AC67" s="19" t="e">
        <f>+VLOOKUP('BASE DE RESPUESTAS'!AB68,Back!$M$16:$N$20,2,0)</f>
        <v>#N/A</v>
      </c>
      <c r="AD67" s="19" t="e">
        <f>+VLOOKUP('BASE DE RESPUESTAS'!AC68,Back!$M$16:$N$20,2,0)</f>
        <v>#N/A</v>
      </c>
      <c r="AE67" s="19" t="e">
        <f>+VLOOKUP('BASE DE RESPUESTAS'!AD68,Back!$M$16:$N$20,2,0)</f>
        <v>#N/A</v>
      </c>
      <c r="AF67" s="19" t="e">
        <f>+VLOOKUP('BASE DE RESPUESTAS'!AE68,Back!$M$16:$N$20,2,0)</f>
        <v>#N/A</v>
      </c>
      <c r="AG67" s="19" t="e">
        <f>+VLOOKUP('BASE DE RESPUESTAS'!AF68,Back!$M$16:$N$20,2,0)</f>
        <v>#N/A</v>
      </c>
      <c r="AH67" s="19" t="e">
        <f>+VLOOKUP('BASE DE RESPUESTAS'!AG68,Back!$M$16:$N$20,2,0)</f>
        <v>#N/A</v>
      </c>
      <c r="AI67" s="19" t="e">
        <f>+VLOOKUP('BASE DE RESPUESTAS'!AH68,Back!$M$16:$N$20,2,0)</f>
        <v>#N/A</v>
      </c>
      <c r="AJ67" s="19" t="e">
        <f>+VLOOKUP('BASE DE RESPUESTAS'!AI68,Back!$M$16:$N$20,2,0)</f>
        <v>#N/A</v>
      </c>
      <c r="AK67" s="19" t="e">
        <f>+VLOOKUP('BASE DE RESPUESTAS'!AJ68,Back!$M$16:$N$20,2,0)</f>
        <v>#N/A</v>
      </c>
      <c r="AL67" s="19" t="e">
        <f>+VLOOKUP('BASE DE RESPUESTAS'!AK68,Back!$M$16:$N$20,2,0)</f>
        <v>#N/A</v>
      </c>
      <c r="AM67" s="19" t="e">
        <f>+VLOOKUP('BASE DE RESPUESTAS'!AL68,Back!$M$16:$N$20,2,0)</f>
        <v>#N/A</v>
      </c>
      <c r="AN67" s="19" t="e">
        <f>+VLOOKUP('BASE DE RESPUESTAS'!AM68,Back!$M$16:$N$20,2,0)</f>
        <v>#N/A</v>
      </c>
      <c r="AO67" s="19" t="e">
        <f>+VLOOKUP('BASE DE RESPUESTAS'!AN68,Back!$M$16:$N$20,2,0)</f>
        <v>#N/A</v>
      </c>
      <c r="AP67" s="19" t="e">
        <f>+VLOOKUP('BASE DE RESPUESTAS'!AO68,Back!$M$16:$N$20,2,0)</f>
        <v>#N/A</v>
      </c>
      <c r="AQ67" s="19" t="e">
        <f>+VLOOKUP('BASE DE RESPUESTAS'!AP68,Back!$M$16:$N$20,2,0)</f>
        <v>#N/A</v>
      </c>
      <c r="AR67" s="19" t="e">
        <f>+VLOOKUP('BASE DE RESPUESTAS'!AQ68,Back!$M$16:$N$20,2,0)</f>
        <v>#N/A</v>
      </c>
      <c r="AS67" s="19" t="e">
        <f>+VLOOKUP('BASE DE RESPUESTAS'!AR68,Back!$M$16:$N$20,2,0)</f>
        <v>#N/A</v>
      </c>
      <c r="AT67" s="19" t="e">
        <f>+VLOOKUP('BASE DE RESPUESTAS'!AS68,Back!$M$16:$N$20,2,0)</f>
        <v>#N/A</v>
      </c>
      <c r="AU67" s="19" t="e">
        <f>+VLOOKUP('BASE DE RESPUESTAS'!AT68,Back!$M$16:$N$20,2,0)</f>
        <v>#N/A</v>
      </c>
      <c r="AV67" s="19" t="e">
        <f>+VLOOKUP('BASE DE RESPUESTAS'!AU68,Back!$M$16:$N$20,2,0)</f>
        <v>#N/A</v>
      </c>
      <c r="AW67" s="19" t="e">
        <f>+VLOOKUP('BASE DE RESPUESTAS'!AV68,Back!$M$16:$N$20,2,0)</f>
        <v>#N/A</v>
      </c>
      <c r="AX67" s="19" t="e">
        <f>+VLOOKUP('BASE DE RESPUESTAS'!AW68,Back!$M$16:$N$20,2,0)</f>
        <v>#N/A</v>
      </c>
      <c r="AY67" s="19" t="e">
        <f>+VLOOKUP('BASE DE RESPUESTAS'!AX68,Back!$M$16:$N$20,2,0)</f>
        <v>#N/A</v>
      </c>
      <c r="AZ67" s="19" t="e">
        <f>+VLOOKUP('BASE DE RESPUESTAS'!AY68,Back!$M$16:$N$20,2,0)</f>
        <v>#N/A</v>
      </c>
      <c r="BA67" s="19" t="e">
        <f>+VLOOKUP('BASE DE RESPUESTAS'!AZ68,Back!$M$16:$N$20,2,0)</f>
        <v>#N/A</v>
      </c>
      <c r="BB67" s="19" t="e">
        <f>+VLOOKUP('BASE DE RESPUESTAS'!BA68,Back!$M$16:$N$20,2,0)</f>
        <v>#N/A</v>
      </c>
      <c r="BC67" s="19" t="e">
        <f>+VLOOKUP('BASE DE RESPUESTAS'!BB68,Back!$M$16:$N$20,2,0)</f>
        <v>#N/A</v>
      </c>
      <c r="BD67" s="19" t="e">
        <f>+VLOOKUP('BASE DE RESPUESTAS'!BC68,Back!$M$16:$N$20,2,0)</f>
        <v>#N/A</v>
      </c>
      <c r="BE67" s="19" t="e">
        <f>+VLOOKUP('BASE DE RESPUESTAS'!BD68,Back!$M$16:$N$20,2,0)</f>
        <v>#N/A</v>
      </c>
    </row>
    <row r="68" spans="1:57" ht="13.5" customHeight="1" x14ac:dyDescent="0.3">
      <c r="A68" s="2"/>
      <c r="B68" s="82"/>
      <c r="C68" s="82"/>
      <c r="D68" s="21" t="s">
        <v>325</v>
      </c>
      <c r="E68" s="22">
        <v>64</v>
      </c>
      <c r="F68" s="21" t="s">
        <v>326</v>
      </c>
      <c r="G68" s="15"/>
      <c r="H68" s="19">
        <f>+VLOOKUP('BASE DE RESPUESTAS'!G69,Back!$M$16:$N$20,2,0)</f>
        <v>4</v>
      </c>
      <c r="I68" s="19">
        <f>+VLOOKUP('BASE DE RESPUESTAS'!H69,Back!$M$16:$N$20,2,0)</f>
        <v>4</v>
      </c>
      <c r="J68" s="19">
        <f>+VLOOKUP('BASE DE RESPUESTAS'!I69,Back!$M$16:$N$20,2,0)</f>
        <v>4</v>
      </c>
      <c r="K68" s="19">
        <f>+VLOOKUP('BASE DE RESPUESTAS'!J69,Back!$M$16:$N$20,2,0)</f>
        <v>4</v>
      </c>
      <c r="L68" s="19">
        <f>+VLOOKUP('BASE DE RESPUESTAS'!K69,Back!$M$16:$N$20,2,0)</f>
        <v>4</v>
      </c>
      <c r="M68" s="19">
        <f>+VLOOKUP('BASE DE RESPUESTAS'!L69,Back!$M$16:$N$20,2,0)</f>
        <v>4</v>
      </c>
      <c r="N68" s="19">
        <f>+VLOOKUP('BASE DE RESPUESTAS'!M69,Back!$M$16:$N$20,2,0)</f>
        <v>4</v>
      </c>
      <c r="O68" s="19">
        <f>+VLOOKUP('BASE DE RESPUESTAS'!N69,Back!$M$16:$N$20,2,0)</f>
        <v>4</v>
      </c>
      <c r="P68" s="19">
        <f>+VLOOKUP('BASE DE RESPUESTAS'!O69,Back!$M$16:$N$20,2,0)</f>
        <v>4</v>
      </c>
      <c r="Q68" s="19">
        <f>+VLOOKUP('BASE DE RESPUESTAS'!P69,Back!$M$16:$N$20,2,0)</f>
        <v>4</v>
      </c>
      <c r="R68" s="19">
        <f>+VLOOKUP('BASE DE RESPUESTAS'!Q69,Back!$M$16:$N$20,2,0)</f>
        <v>4</v>
      </c>
      <c r="S68" s="19">
        <f>+VLOOKUP('BASE DE RESPUESTAS'!R69,Back!$M$16:$N$20,2,0)</f>
        <v>4</v>
      </c>
      <c r="T68" s="19">
        <f>+VLOOKUP('BASE DE RESPUESTAS'!S69,Back!$M$16:$N$20,2,0)</f>
        <v>4</v>
      </c>
      <c r="U68" s="19">
        <f>+VLOOKUP('BASE DE RESPUESTAS'!T69,Back!$M$16:$N$20,2,0)</f>
        <v>4</v>
      </c>
      <c r="V68" s="19">
        <f>+VLOOKUP('BASE DE RESPUESTAS'!U69,Back!$M$16:$N$20,2,0)</f>
        <v>4</v>
      </c>
      <c r="W68" s="19">
        <f>+VLOOKUP('BASE DE RESPUESTAS'!V69,Back!$M$16:$N$20,2,0)</f>
        <v>4</v>
      </c>
      <c r="X68" s="19">
        <f>+VLOOKUP('BASE DE RESPUESTAS'!W69,Back!$M$16:$N$20,2,0)</f>
        <v>4</v>
      </c>
      <c r="Y68" s="19">
        <f>+VLOOKUP('BASE DE RESPUESTAS'!X69,Back!$M$16:$N$20,2,0)</f>
        <v>4</v>
      </c>
      <c r="Z68" s="19">
        <f>+VLOOKUP('BASE DE RESPUESTAS'!Y69,Back!$M$16:$N$20,2,0)</f>
        <v>4</v>
      </c>
      <c r="AA68" s="19">
        <f>+VLOOKUP('BASE DE RESPUESTAS'!Z69,Back!$M$16:$N$20,2,0)</f>
        <v>4</v>
      </c>
      <c r="AB68" s="19">
        <f>+VLOOKUP('BASE DE RESPUESTAS'!AA69,Back!$M$16:$N$20,2,0)</f>
        <v>4</v>
      </c>
      <c r="AC68" s="19" t="e">
        <f>+VLOOKUP('BASE DE RESPUESTAS'!AB69,Back!$M$16:$N$20,2,0)</f>
        <v>#N/A</v>
      </c>
      <c r="AD68" s="19" t="e">
        <f>+VLOOKUP('BASE DE RESPUESTAS'!AC69,Back!$M$16:$N$20,2,0)</f>
        <v>#N/A</v>
      </c>
      <c r="AE68" s="19" t="e">
        <f>+VLOOKUP('BASE DE RESPUESTAS'!AD69,Back!$M$16:$N$20,2,0)</f>
        <v>#N/A</v>
      </c>
      <c r="AF68" s="19" t="e">
        <f>+VLOOKUP('BASE DE RESPUESTAS'!AE69,Back!$M$16:$N$20,2,0)</f>
        <v>#N/A</v>
      </c>
      <c r="AG68" s="19" t="e">
        <f>+VLOOKUP('BASE DE RESPUESTAS'!AF69,Back!$M$16:$N$20,2,0)</f>
        <v>#N/A</v>
      </c>
      <c r="AH68" s="19" t="e">
        <f>+VLOOKUP('BASE DE RESPUESTAS'!AG69,Back!$M$16:$N$20,2,0)</f>
        <v>#N/A</v>
      </c>
      <c r="AI68" s="19" t="e">
        <f>+VLOOKUP('BASE DE RESPUESTAS'!AH69,Back!$M$16:$N$20,2,0)</f>
        <v>#N/A</v>
      </c>
      <c r="AJ68" s="19" t="e">
        <f>+VLOOKUP('BASE DE RESPUESTAS'!AI69,Back!$M$16:$N$20,2,0)</f>
        <v>#N/A</v>
      </c>
      <c r="AK68" s="19" t="e">
        <f>+VLOOKUP('BASE DE RESPUESTAS'!AJ69,Back!$M$16:$N$20,2,0)</f>
        <v>#N/A</v>
      </c>
      <c r="AL68" s="19" t="e">
        <f>+VLOOKUP('BASE DE RESPUESTAS'!AK69,Back!$M$16:$N$20,2,0)</f>
        <v>#N/A</v>
      </c>
      <c r="AM68" s="19" t="e">
        <f>+VLOOKUP('BASE DE RESPUESTAS'!AL69,Back!$M$16:$N$20,2,0)</f>
        <v>#N/A</v>
      </c>
      <c r="AN68" s="19" t="e">
        <f>+VLOOKUP('BASE DE RESPUESTAS'!AM69,Back!$M$16:$N$20,2,0)</f>
        <v>#N/A</v>
      </c>
      <c r="AO68" s="19" t="e">
        <f>+VLOOKUP('BASE DE RESPUESTAS'!AN69,Back!$M$16:$N$20,2,0)</f>
        <v>#N/A</v>
      </c>
      <c r="AP68" s="19" t="e">
        <f>+VLOOKUP('BASE DE RESPUESTAS'!AO69,Back!$M$16:$N$20,2,0)</f>
        <v>#N/A</v>
      </c>
      <c r="AQ68" s="19" t="e">
        <f>+VLOOKUP('BASE DE RESPUESTAS'!AP69,Back!$M$16:$N$20,2,0)</f>
        <v>#N/A</v>
      </c>
      <c r="AR68" s="19" t="e">
        <f>+VLOOKUP('BASE DE RESPUESTAS'!AQ69,Back!$M$16:$N$20,2,0)</f>
        <v>#N/A</v>
      </c>
      <c r="AS68" s="19" t="e">
        <f>+VLOOKUP('BASE DE RESPUESTAS'!AR69,Back!$M$16:$N$20,2,0)</f>
        <v>#N/A</v>
      </c>
      <c r="AT68" s="19" t="e">
        <f>+VLOOKUP('BASE DE RESPUESTAS'!AS69,Back!$M$16:$N$20,2,0)</f>
        <v>#N/A</v>
      </c>
      <c r="AU68" s="19" t="e">
        <f>+VLOOKUP('BASE DE RESPUESTAS'!AT69,Back!$M$16:$N$20,2,0)</f>
        <v>#N/A</v>
      </c>
      <c r="AV68" s="19" t="e">
        <f>+VLOOKUP('BASE DE RESPUESTAS'!AU69,Back!$M$16:$N$20,2,0)</f>
        <v>#N/A</v>
      </c>
      <c r="AW68" s="19" t="e">
        <f>+VLOOKUP('BASE DE RESPUESTAS'!AV69,Back!$M$16:$N$20,2,0)</f>
        <v>#N/A</v>
      </c>
      <c r="AX68" s="19" t="e">
        <f>+VLOOKUP('BASE DE RESPUESTAS'!AW69,Back!$M$16:$N$20,2,0)</f>
        <v>#N/A</v>
      </c>
      <c r="AY68" s="19" t="e">
        <f>+VLOOKUP('BASE DE RESPUESTAS'!AX69,Back!$M$16:$N$20,2,0)</f>
        <v>#N/A</v>
      </c>
      <c r="AZ68" s="19" t="e">
        <f>+VLOOKUP('BASE DE RESPUESTAS'!AY69,Back!$M$16:$N$20,2,0)</f>
        <v>#N/A</v>
      </c>
      <c r="BA68" s="19" t="e">
        <f>+VLOOKUP('BASE DE RESPUESTAS'!AZ69,Back!$M$16:$N$20,2,0)</f>
        <v>#N/A</v>
      </c>
      <c r="BB68" s="19" t="e">
        <f>+VLOOKUP('BASE DE RESPUESTAS'!BA69,Back!$M$16:$N$20,2,0)</f>
        <v>#N/A</v>
      </c>
      <c r="BC68" s="19" t="e">
        <f>+VLOOKUP('BASE DE RESPUESTAS'!BB69,Back!$M$16:$N$20,2,0)</f>
        <v>#N/A</v>
      </c>
      <c r="BD68" s="19" t="e">
        <f>+VLOOKUP('BASE DE RESPUESTAS'!BC69,Back!$M$16:$N$20,2,0)</f>
        <v>#N/A</v>
      </c>
      <c r="BE68" s="19" t="e">
        <f>+VLOOKUP('BASE DE RESPUESTAS'!BD69,Back!$M$16:$N$20,2,0)</f>
        <v>#N/A</v>
      </c>
    </row>
    <row r="69" spans="1:57" ht="13.5" customHeight="1" x14ac:dyDescent="0.3">
      <c r="A69" s="2"/>
      <c r="B69" s="80" t="s">
        <v>257</v>
      </c>
      <c r="C69" s="83" t="s">
        <v>327</v>
      </c>
      <c r="D69" s="21" t="s">
        <v>328</v>
      </c>
      <c r="E69" s="22">
        <v>65</v>
      </c>
      <c r="F69" s="21" t="s">
        <v>329</v>
      </c>
      <c r="G69" s="15"/>
      <c r="H69" s="19">
        <f>+VLOOKUP('BASE DE RESPUESTAS'!G70,Back!$M$16:$N$20,2,0)</f>
        <v>4</v>
      </c>
      <c r="I69" s="19">
        <f>+VLOOKUP('BASE DE RESPUESTAS'!H70,Back!$M$16:$N$20,2,0)</f>
        <v>2</v>
      </c>
      <c r="J69" s="19">
        <f>+VLOOKUP('BASE DE RESPUESTAS'!I70,Back!$M$16:$N$20,2,0)</f>
        <v>4</v>
      </c>
      <c r="K69" s="19">
        <f>+VLOOKUP('BASE DE RESPUESTAS'!J70,Back!$M$16:$N$20,2,0)</f>
        <v>2</v>
      </c>
      <c r="L69" s="19">
        <f>+VLOOKUP('BASE DE RESPUESTAS'!K70,Back!$M$16:$N$20,2,0)</f>
        <v>4</v>
      </c>
      <c r="M69" s="19">
        <f>+VLOOKUP('BASE DE RESPUESTAS'!L70,Back!$M$16:$N$20,2,0)</f>
        <v>2</v>
      </c>
      <c r="N69" s="19">
        <f>+VLOOKUP('BASE DE RESPUESTAS'!M70,Back!$M$16:$N$20,2,0)</f>
        <v>4</v>
      </c>
      <c r="O69" s="19">
        <f>+VLOOKUP('BASE DE RESPUESTAS'!N70,Back!$M$16:$N$20,2,0)</f>
        <v>2</v>
      </c>
      <c r="P69" s="19">
        <f>+VLOOKUP('BASE DE RESPUESTAS'!O70,Back!$M$16:$N$20,2,0)</f>
        <v>4</v>
      </c>
      <c r="Q69" s="19">
        <f>+VLOOKUP('BASE DE RESPUESTAS'!P70,Back!$M$16:$N$20,2,0)</f>
        <v>2</v>
      </c>
      <c r="R69" s="19">
        <f>+VLOOKUP('BASE DE RESPUESTAS'!Q70,Back!$M$16:$N$20,2,0)</f>
        <v>4</v>
      </c>
      <c r="S69" s="19">
        <f>+VLOOKUP('BASE DE RESPUESTAS'!R70,Back!$M$16:$N$20,2,0)</f>
        <v>2</v>
      </c>
      <c r="T69" s="19">
        <f>+VLOOKUP('BASE DE RESPUESTAS'!S70,Back!$M$16:$N$20,2,0)</f>
        <v>4</v>
      </c>
      <c r="U69" s="19">
        <f>+VLOOKUP('BASE DE RESPUESTAS'!T70,Back!$M$16:$N$20,2,0)</f>
        <v>2</v>
      </c>
      <c r="V69" s="19">
        <f>+VLOOKUP('BASE DE RESPUESTAS'!U70,Back!$M$16:$N$20,2,0)</f>
        <v>4</v>
      </c>
      <c r="W69" s="19">
        <f>+VLOOKUP('BASE DE RESPUESTAS'!V70,Back!$M$16:$N$20,2,0)</f>
        <v>2</v>
      </c>
      <c r="X69" s="19">
        <f>+VLOOKUP('BASE DE RESPUESTAS'!W70,Back!$M$16:$N$20,2,0)</f>
        <v>4</v>
      </c>
      <c r="Y69" s="19">
        <f>+VLOOKUP('BASE DE RESPUESTAS'!X70,Back!$M$16:$N$20,2,0)</f>
        <v>2</v>
      </c>
      <c r="Z69" s="19">
        <f>+VLOOKUP('BASE DE RESPUESTAS'!Y70,Back!$M$16:$N$20,2,0)</f>
        <v>4</v>
      </c>
      <c r="AA69" s="19">
        <f>+VLOOKUP('BASE DE RESPUESTAS'!Z70,Back!$M$16:$N$20,2,0)</f>
        <v>2</v>
      </c>
      <c r="AB69" s="19">
        <f>+VLOOKUP('BASE DE RESPUESTAS'!AA70,Back!$M$16:$N$20,2,0)</f>
        <v>4</v>
      </c>
      <c r="AC69" s="19" t="e">
        <f>+VLOOKUP('BASE DE RESPUESTAS'!AB70,Back!$M$16:$N$20,2,0)</f>
        <v>#N/A</v>
      </c>
      <c r="AD69" s="19" t="e">
        <f>+VLOOKUP('BASE DE RESPUESTAS'!AC70,Back!$M$16:$N$20,2,0)</f>
        <v>#N/A</v>
      </c>
      <c r="AE69" s="19" t="e">
        <f>+VLOOKUP('BASE DE RESPUESTAS'!AD70,Back!$M$16:$N$20,2,0)</f>
        <v>#N/A</v>
      </c>
      <c r="AF69" s="19" t="e">
        <f>+VLOOKUP('BASE DE RESPUESTAS'!AE70,Back!$M$16:$N$20,2,0)</f>
        <v>#N/A</v>
      </c>
      <c r="AG69" s="19" t="e">
        <f>+VLOOKUP('BASE DE RESPUESTAS'!AF70,Back!$M$16:$N$20,2,0)</f>
        <v>#N/A</v>
      </c>
      <c r="AH69" s="19" t="e">
        <f>+VLOOKUP('BASE DE RESPUESTAS'!AG70,Back!$M$16:$N$20,2,0)</f>
        <v>#N/A</v>
      </c>
      <c r="AI69" s="19" t="e">
        <f>+VLOOKUP('BASE DE RESPUESTAS'!AH70,Back!$M$16:$N$20,2,0)</f>
        <v>#N/A</v>
      </c>
      <c r="AJ69" s="19" t="e">
        <f>+VLOOKUP('BASE DE RESPUESTAS'!AI70,Back!$M$16:$N$20,2,0)</f>
        <v>#N/A</v>
      </c>
      <c r="AK69" s="19" t="e">
        <f>+VLOOKUP('BASE DE RESPUESTAS'!AJ70,Back!$M$16:$N$20,2,0)</f>
        <v>#N/A</v>
      </c>
      <c r="AL69" s="19" t="e">
        <f>+VLOOKUP('BASE DE RESPUESTAS'!AK70,Back!$M$16:$N$20,2,0)</f>
        <v>#N/A</v>
      </c>
      <c r="AM69" s="19" t="e">
        <f>+VLOOKUP('BASE DE RESPUESTAS'!AL70,Back!$M$16:$N$20,2,0)</f>
        <v>#N/A</v>
      </c>
      <c r="AN69" s="19" t="e">
        <f>+VLOOKUP('BASE DE RESPUESTAS'!AM70,Back!$M$16:$N$20,2,0)</f>
        <v>#N/A</v>
      </c>
      <c r="AO69" s="19" t="e">
        <f>+VLOOKUP('BASE DE RESPUESTAS'!AN70,Back!$M$16:$N$20,2,0)</f>
        <v>#N/A</v>
      </c>
      <c r="AP69" s="19" t="e">
        <f>+VLOOKUP('BASE DE RESPUESTAS'!AO70,Back!$M$16:$N$20,2,0)</f>
        <v>#N/A</v>
      </c>
      <c r="AQ69" s="19" t="e">
        <f>+VLOOKUP('BASE DE RESPUESTAS'!AP70,Back!$M$16:$N$20,2,0)</f>
        <v>#N/A</v>
      </c>
      <c r="AR69" s="19" t="e">
        <f>+VLOOKUP('BASE DE RESPUESTAS'!AQ70,Back!$M$16:$N$20,2,0)</f>
        <v>#N/A</v>
      </c>
      <c r="AS69" s="19" t="e">
        <f>+VLOOKUP('BASE DE RESPUESTAS'!AR70,Back!$M$16:$N$20,2,0)</f>
        <v>#N/A</v>
      </c>
      <c r="AT69" s="19" t="e">
        <f>+VLOOKUP('BASE DE RESPUESTAS'!AS70,Back!$M$16:$N$20,2,0)</f>
        <v>#N/A</v>
      </c>
      <c r="AU69" s="19" t="e">
        <f>+VLOOKUP('BASE DE RESPUESTAS'!AT70,Back!$M$16:$N$20,2,0)</f>
        <v>#N/A</v>
      </c>
      <c r="AV69" s="19" t="e">
        <f>+VLOOKUP('BASE DE RESPUESTAS'!AU70,Back!$M$16:$N$20,2,0)</f>
        <v>#N/A</v>
      </c>
      <c r="AW69" s="19" t="e">
        <f>+VLOOKUP('BASE DE RESPUESTAS'!AV70,Back!$M$16:$N$20,2,0)</f>
        <v>#N/A</v>
      </c>
      <c r="AX69" s="19" t="e">
        <f>+VLOOKUP('BASE DE RESPUESTAS'!AW70,Back!$M$16:$N$20,2,0)</f>
        <v>#N/A</v>
      </c>
      <c r="AY69" s="19" t="e">
        <f>+VLOOKUP('BASE DE RESPUESTAS'!AX70,Back!$M$16:$N$20,2,0)</f>
        <v>#N/A</v>
      </c>
      <c r="AZ69" s="19" t="e">
        <f>+VLOOKUP('BASE DE RESPUESTAS'!AY70,Back!$M$16:$N$20,2,0)</f>
        <v>#N/A</v>
      </c>
      <c r="BA69" s="19" t="e">
        <f>+VLOOKUP('BASE DE RESPUESTAS'!AZ70,Back!$M$16:$N$20,2,0)</f>
        <v>#N/A</v>
      </c>
      <c r="BB69" s="19" t="e">
        <f>+VLOOKUP('BASE DE RESPUESTAS'!BA70,Back!$M$16:$N$20,2,0)</f>
        <v>#N/A</v>
      </c>
      <c r="BC69" s="19" t="e">
        <f>+VLOOKUP('BASE DE RESPUESTAS'!BB70,Back!$M$16:$N$20,2,0)</f>
        <v>#N/A</v>
      </c>
      <c r="BD69" s="19" t="e">
        <f>+VLOOKUP('BASE DE RESPUESTAS'!BC70,Back!$M$16:$N$20,2,0)</f>
        <v>#N/A</v>
      </c>
      <c r="BE69" s="19" t="e">
        <f>+VLOOKUP('BASE DE RESPUESTAS'!BD70,Back!$M$16:$N$20,2,0)</f>
        <v>#N/A</v>
      </c>
    </row>
    <row r="70" spans="1:57" ht="14.25" customHeight="1" x14ac:dyDescent="0.3">
      <c r="A70" s="2"/>
      <c r="B70" s="82"/>
      <c r="C70" s="82"/>
      <c r="D70" s="21" t="s">
        <v>330</v>
      </c>
      <c r="E70" s="22">
        <v>66</v>
      </c>
      <c r="F70" s="21" t="s">
        <v>331</v>
      </c>
      <c r="G70" s="15"/>
      <c r="H70" s="19">
        <f>+VLOOKUP('BASE DE RESPUESTAS'!G71,Back!$M$16:$N$20,2,0)</f>
        <v>2</v>
      </c>
      <c r="I70" s="19">
        <f>+VLOOKUP('BASE DE RESPUESTAS'!H71,Back!$M$16:$N$20,2,0)</f>
        <v>3</v>
      </c>
      <c r="J70" s="19">
        <f>+VLOOKUP('BASE DE RESPUESTAS'!I71,Back!$M$16:$N$20,2,0)</f>
        <v>2</v>
      </c>
      <c r="K70" s="19">
        <f>+VLOOKUP('BASE DE RESPUESTAS'!J71,Back!$M$16:$N$20,2,0)</f>
        <v>3</v>
      </c>
      <c r="L70" s="19">
        <f>+VLOOKUP('BASE DE RESPUESTAS'!K71,Back!$M$16:$N$20,2,0)</f>
        <v>2</v>
      </c>
      <c r="M70" s="19">
        <f>+VLOOKUP('BASE DE RESPUESTAS'!L71,Back!$M$16:$N$20,2,0)</f>
        <v>3</v>
      </c>
      <c r="N70" s="19">
        <f>+VLOOKUP('BASE DE RESPUESTAS'!M71,Back!$M$16:$N$20,2,0)</f>
        <v>2</v>
      </c>
      <c r="O70" s="19">
        <f>+VLOOKUP('BASE DE RESPUESTAS'!N71,Back!$M$16:$N$20,2,0)</f>
        <v>3</v>
      </c>
      <c r="P70" s="19">
        <f>+VLOOKUP('BASE DE RESPUESTAS'!O71,Back!$M$16:$N$20,2,0)</f>
        <v>2</v>
      </c>
      <c r="Q70" s="19">
        <f>+VLOOKUP('BASE DE RESPUESTAS'!P71,Back!$M$16:$N$20,2,0)</f>
        <v>3</v>
      </c>
      <c r="R70" s="19">
        <f>+VLOOKUP('BASE DE RESPUESTAS'!Q71,Back!$M$16:$N$20,2,0)</f>
        <v>2</v>
      </c>
      <c r="S70" s="19">
        <f>+VLOOKUP('BASE DE RESPUESTAS'!R71,Back!$M$16:$N$20,2,0)</f>
        <v>3</v>
      </c>
      <c r="T70" s="19">
        <f>+VLOOKUP('BASE DE RESPUESTAS'!S71,Back!$M$16:$N$20,2,0)</f>
        <v>2</v>
      </c>
      <c r="U70" s="19">
        <f>+VLOOKUP('BASE DE RESPUESTAS'!T71,Back!$M$16:$N$20,2,0)</f>
        <v>3</v>
      </c>
      <c r="V70" s="19">
        <f>+VLOOKUP('BASE DE RESPUESTAS'!U71,Back!$M$16:$N$20,2,0)</f>
        <v>2</v>
      </c>
      <c r="W70" s="19">
        <f>+VLOOKUP('BASE DE RESPUESTAS'!V71,Back!$M$16:$N$20,2,0)</f>
        <v>3</v>
      </c>
      <c r="X70" s="19">
        <f>+VLOOKUP('BASE DE RESPUESTAS'!W71,Back!$M$16:$N$20,2,0)</f>
        <v>2</v>
      </c>
      <c r="Y70" s="19">
        <f>+VLOOKUP('BASE DE RESPUESTAS'!X71,Back!$M$16:$N$20,2,0)</f>
        <v>3</v>
      </c>
      <c r="Z70" s="19">
        <f>+VLOOKUP('BASE DE RESPUESTAS'!Y71,Back!$M$16:$N$20,2,0)</f>
        <v>2</v>
      </c>
      <c r="AA70" s="19">
        <f>+VLOOKUP('BASE DE RESPUESTAS'!Z71,Back!$M$16:$N$20,2,0)</f>
        <v>3</v>
      </c>
      <c r="AB70" s="19">
        <f>+VLOOKUP('BASE DE RESPUESTAS'!AA71,Back!$M$16:$N$20,2,0)</f>
        <v>2</v>
      </c>
      <c r="AC70" s="19" t="e">
        <f>+VLOOKUP('BASE DE RESPUESTAS'!AB71,Back!$M$16:$N$20,2,0)</f>
        <v>#N/A</v>
      </c>
      <c r="AD70" s="19" t="e">
        <f>+VLOOKUP('BASE DE RESPUESTAS'!AC71,Back!$M$16:$N$20,2,0)</f>
        <v>#N/A</v>
      </c>
      <c r="AE70" s="19" t="e">
        <f>+VLOOKUP('BASE DE RESPUESTAS'!AD71,Back!$M$16:$N$20,2,0)</f>
        <v>#N/A</v>
      </c>
      <c r="AF70" s="19" t="e">
        <f>+VLOOKUP('BASE DE RESPUESTAS'!AE71,Back!$M$16:$N$20,2,0)</f>
        <v>#N/A</v>
      </c>
      <c r="AG70" s="19" t="e">
        <f>+VLOOKUP('BASE DE RESPUESTAS'!AF71,Back!$M$16:$N$20,2,0)</f>
        <v>#N/A</v>
      </c>
      <c r="AH70" s="19" t="e">
        <f>+VLOOKUP('BASE DE RESPUESTAS'!AG71,Back!$M$16:$N$20,2,0)</f>
        <v>#N/A</v>
      </c>
      <c r="AI70" s="19" t="e">
        <f>+VLOOKUP('BASE DE RESPUESTAS'!AH71,Back!$M$16:$N$20,2,0)</f>
        <v>#N/A</v>
      </c>
      <c r="AJ70" s="19" t="e">
        <f>+VLOOKUP('BASE DE RESPUESTAS'!AI71,Back!$M$16:$N$20,2,0)</f>
        <v>#N/A</v>
      </c>
      <c r="AK70" s="19" t="e">
        <f>+VLOOKUP('BASE DE RESPUESTAS'!AJ71,Back!$M$16:$N$20,2,0)</f>
        <v>#N/A</v>
      </c>
      <c r="AL70" s="19" t="e">
        <f>+VLOOKUP('BASE DE RESPUESTAS'!AK71,Back!$M$16:$N$20,2,0)</f>
        <v>#N/A</v>
      </c>
      <c r="AM70" s="19" t="e">
        <f>+VLOOKUP('BASE DE RESPUESTAS'!AL71,Back!$M$16:$N$20,2,0)</f>
        <v>#N/A</v>
      </c>
      <c r="AN70" s="19" t="e">
        <f>+VLOOKUP('BASE DE RESPUESTAS'!AM71,Back!$M$16:$N$20,2,0)</f>
        <v>#N/A</v>
      </c>
      <c r="AO70" s="19" t="e">
        <f>+VLOOKUP('BASE DE RESPUESTAS'!AN71,Back!$M$16:$N$20,2,0)</f>
        <v>#N/A</v>
      </c>
      <c r="AP70" s="19" t="e">
        <f>+VLOOKUP('BASE DE RESPUESTAS'!AO71,Back!$M$16:$N$20,2,0)</f>
        <v>#N/A</v>
      </c>
      <c r="AQ70" s="19" t="e">
        <f>+VLOOKUP('BASE DE RESPUESTAS'!AP71,Back!$M$16:$N$20,2,0)</f>
        <v>#N/A</v>
      </c>
      <c r="AR70" s="19" t="e">
        <f>+VLOOKUP('BASE DE RESPUESTAS'!AQ71,Back!$M$16:$N$20,2,0)</f>
        <v>#N/A</v>
      </c>
      <c r="AS70" s="19" t="e">
        <f>+VLOOKUP('BASE DE RESPUESTAS'!AR71,Back!$M$16:$N$20,2,0)</f>
        <v>#N/A</v>
      </c>
      <c r="AT70" s="19" t="e">
        <f>+VLOOKUP('BASE DE RESPUESTAS'!AS71,Back!$M$16:$N$20,2,0)</f>
        <v>#N/A</v>
      </c>
      <c r="AU70" s="19" t="e">
        <f>+VLOOKUP('BASE DE RESPUESTAS'!AT71,Back!$M$16:$N$20,2,0)</f>
        <v>#N/A</v>
      </c>
      <c r="AV70" s="19" t="e">
        <f>+VLOOKUP('BASE DE RESPUESTAS'!AU71,Back!$M$16:$N$20,2,0)</f>
        <v>#N/A</v>
      </c>
      <c r="AW70" s="19" t="e">
        <f>+VLOOKUP('BASE DE RESPUESTAS'!AV71,Back!$M$16:$N$20,2,0)</f>
        <v>#N/A</v>
      </c>
      <c r="AX70" s="19" t="e">
        <f>+VLOOKUP('BASE DE RESPUESTAS'!AW71,Back!$M$16:$N$20,2,0)</f>
        <v>#N/A</v>
      </c>
      <c r="AY70" s="19" t="e">
        <f>+VLOOKUP('BASE DE RESPUESTAS'!AX71,Back!$M$16:$N$20,2,0)</f>
        <v>#N/A</v>
      </c>
      <c r="AZ70" s="19" t="e">
        <f>+VLOOKUP('BASE DE RESPUESTAS'!AY71,Back!$M$16:$N$20,2,0)</f>
        <v>#N/A</v>
      </c>
      <c r="BA70" s="19" t="e">
        <f>+VLOOKUP('BASE DE RESPUESTAS'!AZ71,Back!$M$16:$N$20,2,0)</f>
        <v>#N/A</v>
      </c>
      <c r="BB70" s="19" t="e">
        <f>+VLOOKUP('BASE DE RESPUESTAS'!BA71,Back!$M$16:$N$20,2,0)</f>
        <v>#N/A</v>
      </c>
      <c r="BC70" s="19" t="e">
        <f>+VLOOKUP('BASE DE RESPUESTAS'!BB71,Back!$M$16:$N$20,2,0)</f>
        <v>#N/A</v>
      </c>
      <c r="BD70" s="19" t="e">
        <f>+VLOOKUP('BASE DE RESPUESTAS'!BC71,Back!$M$16:$N$20,2,0)</f>
        <v>#N/A</v>
      </c>
      <c r="BE70" s="19" t="e">
        <f>+VLOOKUP('BASE DE RESPUESTAS'!BD71,Back!$M$16:$N$20,2,0)</f>
        <v>#N/A</v>
      </c>
    </row>
    <row r="71" spans="1:57" ht="13.5" customHeight="1" x14ac:dyDescent="0.3">
      <c r="A71" s="2"/>
      <c r="B71" s="3"/>
      <c r="C71" s="3"/>
      <c r="D71" s="3"/>
      <c r="E71" s="3"/>
      <c r="F71" s="15"/>
      <c r="G71" s="15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</row>
    <row r="72" spans="1:57" ht="13.5" customHeight="1" x14ac:dyDescent="0.3">
      <c r="A72" s="2"/>
      <c r="B72" s="3"/>
      <c r="C72" s="3"/>
      <c r="D72" s="3"/>
      <c r="E72" s="3"/>
      <c r="F72" s="15"/>
      <c r="G72" s="1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</row>
    <row r="73" spans="1:57" ht="13.5" customHeight="1" x14ac:dyDescent="0.3">
      <c r="A73" s="2"/>
      <c r="B73" s="3"/>
      <c r="C73" s="3"/>
      <c r="D73" s="3"/>
      <c r="E73" s="3"/>
      <c r="F73" s="15"/>
      <c r="G73" s="1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</row>
    <row r="74" spans="1:57" ht="13.5" customHeight="1" x14ac:dyDescent="0.3">
      <c r="A74" s="2"/>
      <c r="B74" s="3"/>
      <c r="C74" s="3"/>
      <c r="D74" s="3"/>
      <c r="E74" s="3"/>
      <c r="F74" s="15"/>
      <c r="G74" s="15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</row>
    <row r="75" spans="1:57" ht="13.5" customHeight="1" x14ac:dyDescent="0.3">
      <c r="A75" s="2"/>
      <c r="B75" s="3"/>
      <c r="C75" s="3"/>
      <c r="D75" s="3"/>
      <c r="E75" s="3"/>
      <c r="F75" s="15"/>
      <c r="G75" s="15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</row>
    <row r="76" spans="1:57" ht="13.5" customHeight="1" x14ac:dyDescent="0.3">
      <c r="A76" s="2"/>
      <c r="B76" s="3"/>
      <c r="C76" s="3"/>
      <c r="D76" s="3"/>
      <c r="E76" s="3"/>
      <c r="F76" s="15"/>
      <c r="G76" s="1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</row>
    <row r="77" spans="1:57" ht="13.5" customHeight="1" x14ac:dyDescent="0.3">
      <c r="A77" s="2"/>
      <c r="B77" s="3"/>
      <c r="C77" s="3"/>
      <c r="D77" s="3"/>
      <c r="E77" s="3"/>
      <c r="F77" s="15"/>
      <c r="G77" s="15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</row>
    <row r="78" spans="1:57" ht="13.5" customHeight="1" x14ac:dyDescent="0.3">
      <c r="A78" s="2"/>
      <c r="B78" s="3"/>
      <c r="C78" s="3"/>
      <c r="D78" s="3"/>
      <c r="E78" s="3"/>
      <c r="F78" s="15"/>
      <c r="G78" s="15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</row>
    <row r="79" spans="1:57" ht="13.5" customHeight="1" x14ac:dyDescent="0.3">
      <c r="A79" s="2"/>
      <c r="B79" s="3"/>
      <c r="C79" s="3"/>
      <c r="D79" s="3"/>
      <c r="E79" s="3"/>
      <c r="F79" s="15"/>
      <c r="G79" s="15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</row>
    <row r="80" spans="1:57" ht="13.5" customHeight="1" x14ac:dyDescent="0.3">
      <c r="A80" s="2"/>
      <c r="B80" s="3"/>
      <c r="C80" s="3"/>
      <c r="D80" s="3"/>
      <c r="E80" s="3"/>
      <c r="F80" s="15"/>
      <c r="G80" s="1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</row>
    <row r="81" spans="1:57" ht="13.5" customHeight="1" x14ac:dyDescent="0.3">
      <c r="A81" s="2"/>
      <c r="B81" s="3"/>
      <c r="C81" s="3"/>
      <c r="D81" s="3"/>
      <c r="E81" s="3"/>
      <c r="F81" s="15"/>
      <c r="G81" s="1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</row>
    <row r="82" spans="1:57" ht="13.5" customHeight="1" x14ac:dyDescent="0.3">
      <c r="A82" s="2"/>
      <c r="B82" s="3"/>
      <c r="C82" s="3"/>
      <c r="D82" s="3"/>
      <c r="E82" s="3"/>
      <c r="F82" s="15"/>
      <c r="G82" s="1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</row>
    <row r="83" spans="1:57" ht="13.5" customHeight="1" x14ac:dyDescent="0.3">
      <c r="A83" s="2"/>
      <c r="B83" s="3"/>
      <c r="C83" s="3"/>
      <c r="D83" s="3"/>
      <c r="E83" s="3"/>
      <c r="F83" s="15"/>
      <c r="G83" s="1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</row>
    <row r="84" spans="1:57" ht="13.5" customHeight="1" x14ac:dyDescent="0.3">
      <c r="A84" s="2"/>
      <c r="B84" s="3"/>
      <c r="C84" s="3"/>
      <c r="D84" s="3"/>
      <c r="E84" s="3"/>
      <c r="F84" s="15"/>
      <c r="G84" s="1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</row>
    <row r="85" spans="1:57" ht="13.5" customHeight="1" x14ac:dyDescent="0.3">
      <c r="A85" s="2"/>
      <c r="B85" s="3"/>
      <c r="C85" s="3"/>
      <c r="D85" s="3"/>
      <c r="E85" s="3"/>
      <c r="F85" s="15"/>
      <c r="G85" s="15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</row>
    <row r="86" spans="1:57" ht="13.5" customHeight="1" x14ac:dyDescent="0.3">
      <c r="A86" s="2"/>
      <c r="B86" s="3"/>
      <c r="C86" s="3"/>
      <c r="D86" s="3"/>
      <c r="E86" s="3"/>
      <c r="F86" s="15"/>
      <c r="G86" s="15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</row>
    <row r="87" spans="1:57" ht="13.5" customHeight="1" x14ac:dyDescent="0.3">
      <c r="A87" s="2"/>
      <c r="B87" s="3"/>
      <c r="C87" s="3"/>
      <c r="D87" s="3"/>
      <c r="E87" s="3"/>
      <c r="F87" s="15"/>
      <c r="G87" s="1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</row>
    <row r="88" spans="1:57" ht="13.5" customHeight="1" x14ac:dyDescent="0.3">
      <c r="A88" s="2"/>
      <c r="B88" s="3"/>
      <c r="C88" s="3"/>
      <c r="D88" s="3"/>
      <c r="E88" s="3"/>
      <c r="F88" s="15"/>
      <c r="G88" s="1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</row>
    <row r="89" spans="1:57" ht="13.5" customHeight="1" x14ac:dyDescent="0.3">
      <c r="A89" s="2"/>
      <c r="B89" s="3"/>
      <c r="C89" s="3"/>
      <c r="D89" s="3"/>
      <c r="E89" s="3"/>
      <c r="F89" s="15"/>
      <c r="G89" s="15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</row>
    <row r="90" spans="1:57" ht="13.5" customHeight="1" x14ac:dyDescent="0.3">
      <c r="A90" s="2"/>
      <c r="B90" s="3"/>
      <c r="C90" s="3"/>
      <c r="D90" s="3"/>
      <c r="E90" s="3"/>
      <c r="F90" s="15"/>
      <c r="G90" s="15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</row>
    <row r="91" spans="1:57" ht="13.5" customHeight="1" x14ac:dyDescent="0.3">
      <c r="A91" s="2"/>
      <c r="B91" s="3"/>
      <c r="C91" s="3"/>
      <c r="D91" s="3"/>
      <c r="E91" s="3"/>
      <c r="F91" s="15"/>
      <c r="G91" s="1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</row>
    <row r="92" spans="1:57" ht="13.5" customHeight="1" x14ac:dyDescent="0.3">
      <c r="A92" s="2"/>
      <c r="B92" s="3"/>
      <c r="C92" s="3"/>
      <c r="D92" s="3"/>
      <c r="E92" s="3"/>
      <c r="F92" s="15"/>
      <c r="G92" s="1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</row>
    <row r="93" spans="1:57" ht="13.5" customHeight="1" x14ac:dyDescent="0.3">
      <c r="A93" s="2"/>
      <c r="B93" s="3"/>
      <c r="C93" s="3"/>
      <c r="D93" s="3"/>
      <c r="E93" s="3"/>
      <c r="F93" s="15"/>
      <c r="G93" s="1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</row>
    <row r="94" spans="1:57" ht="13.5" customHeight="1" x14ac:dyDescent="0.3">
      <c r="A94" s="2"/>
      <c r="B94" s="3"/>
      <c r="C94" s="3"/>
      <c r="D94" s="3"/>
      <c r="E94" s="3"/>
      <c r="F94" s="15"/>
      <c r="G94" s="1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</row>
    <row r="95" spans="1:57" ht="13.5" customHeight="1" x14ac:dyDescent="0.3">
      <c r="A95" s="2"/>
      <c r="B95" s="3"/>
      <c r="C95" s="3"/>
      <c r="D95" s="3"/>
      <c r="E95" s="3"/>
      <c r="F95" s="15"/>
      <c r="G95" s="1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</row>
    <row r="96" spans="1:57" ht="13.5" customHeight="1" x14ac:dyDescent="0.3">
      <c r="A96" s="2"/>
      <c r="B96" s="3"/>
      <c r="C96" s="3"/>
      <c r="D96" s="3"/>
      <c r="E96" s="3"/>
      <c r="F96" s="15"/>
      <c r="G96" s="1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</row>
    <row r="97" spans="1:57" ht="13.5" customHeight="1" x14ac:dyDescent="0.3">
      <c r="A97" s="2"/>
      <c r="B97" s="3"/>
      <c r="C97" s="3"/>
      <c r="D97" s="3"/>
      <c r="E97" s="3"/>
      <c r="F97" s="15"/>
      <c r="G97" s="1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</row>
    <row r="98" spans="1:57" ht="13.5" customHeight="1" x14ac:dyDescent="0.3">
      <c r="A98" s="2"/>
      <c r="B98" s="3"/>
      <c r="C98" s="3"/>
      <c r="D98" s="3"/>
      <c r="E98" s="3"/>
      <c r="F98" s="15"/>
      <c r="G98" s="1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</row>
    <row r="99" spans="1:57" ht="13.5" customHeight="1" x14ac:dyDescent="0.3">
      <c r="A99" s="2"/>
      <c r="B99" s="3"/>
      <c r="C99" s="3"/>
      <c r="D99" s="3"/>
      <c r="E99" s="3"/>
      <c r="F99" s="15"/>
      <c r="G99" s="15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</row>
    <row r="100" spans="1:57" ht="13.5" customHeight="1" x14ac:dyDescent="0.3">
      <c r="A100" s="2"/>
      <c r="B100" s="3"/>
      <c r="C100" s="3"/>
      <c r="D100" s="3"/>
      <c r="E100" s="3"/>
      <c r="F100" s="15"/>
      <c r="G100" s="15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</row>
    <row r="101" spans="1:57" ht="13.5" customHeight="1" x14ac:dyDescent="0.3">
      <c r="A101" s="2"/>
      <c r="B101" s="3"/>
      <c r="C101" s="3"/>
      <c r="D101" s="3"/>
      <c r="E101" s="3"/>
      <c r="F101" s="15"/>
      <c r="G101" s="15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</row>
    <row r="102" spans="1:57" ht="13.5" customHeight="1" x14ac:dyDescent="0.3">
      <c r="A102" s="2"/>
      <c r="B102" s="3"/>
      <c r="C102" s="3"/>
      <c r="D102" s="3"/>
      <c r="E102" s="3"/>
      <c r="F102" s="15"/>
      <c r="G102" s="1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</row>
    <row r="103" spans="1:57" ht="13.5" customHeight="1" x14ac:dyDescent="0.3">
      <c r="A103" s="2"/>
      <c r="B103" s="3"/>
      <c r="C103" s="3"/>
      <c r="D103" s="3"/>
      <c r="E103" s="3"/>
      <c r="F103" s="15"/>
      <c r="G103" s="15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</row>
    <row r="104" spans="1:57" ht="13.5" customHeight="1" x14ac:dyDescent="0.3">
      <c r="A104" s="2"/>
      <c r="B104" s="3"/>
      <c r="C104" s="3"/>
      <c r="D104" s="3"/>
      <c r="E104" s="3"/>
      <c r="F104" s="15"/>
      <c r="G104" s="15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</row>
    <row r="105" spans="1:57" ht="13.5" customHeight="1" x14ac:dyDescent="0.3">
      <c r="A105" s="2"/>
      <c r="B105" s="3"/>
      <c r="C105" s="3"/>
      <c r="D105" s="3"/>
      <c r="E105" s="3"/>
      <c r="F105" s="15"/>
      <c r="G105" s="15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</row>
    <row r="106" spans="1:57" ht="13.5" customHeight="1" x14ac:dyDescent="0.3">
      <c r="A106" s="2"/>
      <c r="B106" s="3"/>
      <c r="C106" s="3"/>
      <c r="D106" s="3"/>
      <c r="E106" s="3"/>
      <c r="F106" s="15"/>
      <c r="G106" s="15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</row>
    <row r="107" spans="1:57" ht="13.5" customHeight="1" x14ac:dyDescent="0.3">
      <c r="A107" s="2"/>
      <c r="B107" s="3"/>
      <c r="C107" s="3"/>
      <c r="D107" s="3"/>
      <c r="E107" s="3"/>
      <c r="F107" s="15"/>
      <c r="G107" s="15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</row>
    <row r="108" spans="1:57" ht="13.5" customHeight="1" x14ac:dyDescent="0.3">
      <c r="A108" s="2"/>
      <c r="B108" s="3"/>
      <c r="C108" s="3"/>
      <c r="D108" s="3"/>
      <c r="E108" s="3"/>
      <c r="F108" s="15"/>
      <c r="G108" s="15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</row>
    <row r="109" spans="1:57" ht="13.5" customHeight="1" x14ac:dyDescent="0.3">
      <c r="A109" s="2"/>
      <c r="B109" s="3"/>
      <c r="C109" s="3"/>
      <c r="D109" s="3"/>
      <c r="E109" s="3"/>
      <c r="F109" s="15"/>
      <c r="G109" s="15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</row>
    <row r="110" spans="1:57" ht="13.5" customHeight="1" x14ac:dyDescent="0.3">
      <c r="A110" s="2"/>
      <c r="B110" s="3"/>
      <c r="C110" s="3"/>
      <c r="D110" s="3"/>
      <c r="E110" s="3"/>
      <c r="F110" s="15"/>
      <c r="G110" s="15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</row>
    <row r="111" spans="1:57" ht="13.5" customHeight="1" x14ac:dyDescent="0.3">
      <c r="A111" s="2"/>
      <c r="B111" s="3"/>
      <c r="C111" s="3"/>
      <c r="D111" s="3"/>
      <c r="E111" s="3"/>
      <c r="F111" s="15"/>
      <c r="G111" s="15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</row>
    <row r="112" spans="1:57" ht="13.5" customHeight="1" x14ac:dyDescent="0.3">
      <c r="A112" s="2"/>
      <c r="B112" s="3"/>
      <c r="C112" s="3"/>
      <c r="D112" s="3"/>
      <c r="E112" s="3"/>
      <c r="F112" s="15"/>
      <c r="G112" s="15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</row>
    <row r="113" spans="1:57" ht="13.5" customHeight="1" x14ac:dyDescent="0.3">
      <c r="A113" s="2"/>
      <c r="B113" s="3"/>
      <c r="C113" s="3"/>
      <c r="D113" s="3"/>
      <c r="E113" s="3"/>
      <c r="F113" s="15"/>
      <c r="G113" s="15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</row>
    <row r="114" spans="1:57" ht="13.5" customHeight="1" x14ac:dyDescent="0.3">
      <c r="A114" s="2"/>
      <c r="B114" s="3"/>
      <c r="C114" s="3"/>
      <c r="D114" s="3"/>
      <c r="E114" s="3"/>
      <c r="F114" s="15"/>
      <c r="G114" s="15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</row>
    <row r="115" spans="1:57" ht="13.5" customHeight="1" x14ac:dyDescent="0.3">
      <c r="A115" s="2"/>
      <c r="B115" s="3"/>
      <c r="C115" s="3"/>
      <c r="D115" s="3"/>
      <c r="E115" s="3"/>
      <c r="F115" s="15"/>
      <c r="G115" s="15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</row>
    <row r="116" spans="1:57" ht="13.5" customHeight="1" x14ac:dyDescent="0.3">
      <c r="A116" s="2"/>
      <c r="B116" s="3"/>
      <c r="C116" s="3"/>
      <c r="D116" s="3"/>
      <c r="E116" s="3"/>
      <c r="F116" s="15"/>
      <c r="G116" s="15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</row>
    <row r="117" spans="1:57" ht="13.5" customHeight="1" x14ac:dyDescent="0.3">
      <c r="A117" s="2"/>
      <c r="B117" s="3"/>
      <c r="C117" s="3"/>
      <c r="D117" s="3"/>
      <c r="E117" s="3"/>
      <c r="F117" s="15"/>
      <c r="G117" s="15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</row>
    <row r="118" spans="1:57" ht="13.5" customHeight="1" x14ac:dyDescent="0.3">
      <c r="A118" s="2"/>
      <c r="B118" s="3"/>
      <c r="C118" s="3"/>
      <c r="D118" s="3"/>
      <c r="E118" s="3"/>
      <c r="F118" s="15"/>
      <c r="G118" s="15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</row>
    <row r="119" spans="1:57" ht="13.5" customHeight="1" x14ac:dyDescent="0.3">
      <c r="A119" s="2"/>
      <c r="B119" s="3"/>
      <c r="C119" s="3"/>
      <c r="D119" s="3"/>
      <c r="E119" s="3"/>
      <c r="F119" s="15"/>
      <c r="G119" s="15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</row>
    <row r="120" spans="1:57" ht="13.5" customHeight="1" x14ac:dyDescent="0.3">
      <c r="A120" s="2"/>
      <c r="B120" s="3"/>
      <c r="C120" s="3"/>
      <c r="D120" s="3"/>
      <c r="E120" s="3"/>
      <c r="F120" s="15"/>
      <c r="G120" s="15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</row>
    <row r="121" spans="1:57" ht="13.5" customHeight="1" x14ac:dyDescent="0.3">
      <c r="A121" s="2"/>
      <c r="B121" s="3"/>
      <c r="C121" s="3"/>
      <c r="D121" s="3"/>
      <c r="E121" s="3"/>
      <c r="F121" s="15"/>
      <c r="G121" s="15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</row>
    <row r="122" spans="1:57" ht="13.5" customHeight="1" x14ac:dyDescent="0.3">
      <c r="A122" s="2"/>
      <c r="B122" s="3"/>
      <c r="C122" s="3"/>
      <c r="D122" s="3"/>
      <c r="E122" s="3"/>
      <c r="F122" s="15"/>
      <c r="G122" s="15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</row>
    <row r="123" spans="1:57" ht="13.5" customHeight="1" x14ac:dyDescent="0.3">
      <c r="A123" s="2"/>
      <c r="B123" s="3"/>
      <c r="C123" s="3"/>
      <c r="D123" s="3"/>
      <c r="E123" s="3"/>
      <c r="F123" s="15"/>
      <c r="G123" s="15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</row>
    <row r="124" spans="1:57" ht="13.5" customHeight="1" x14ac:dyDescent="0.3">
      <c r="A124" s="2"/>
      <c r="B124" s="3"/>
      <c r="C124" s="3"/>
      <c r="D124" s="3"/>
      <c r="E124" s="3"/>
      <c r="F124" s="15"/>
      <c r="G124" s="15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</row>
    <row r="125" spans="1:57" ht="13.5" customHeight="1" x14ac:dyDescent="0.3">
      <c r="A125" s="2"/>
      <c r="B125" s="3"/>
      <c r="C125" s="3"/>
      <c r="D125" s="3"/>
      <c r="E125" s="3"/>
      <c r="F125" s="15"/>
      <c r="G125" s="15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</row>
    <row r="126" spans="1:57" ht="13.5" customHeight="1" x14ac:dyDescent="0.3">
      <c r="A126" s="2"/>
      <c r="B126" s="3"/>
      <c r="C126" s="3"/>
      <c r="D126" s="3"/>
      <c r="E126" s="3"/>
      <c r="F126" s="15"/>
      <c r="G126" s="15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</row>
    <row r="127" spans="1:57" ht="13.5" customHeight="1" x14ac:dyDescent="0.3">
      <c r="A127" s="2"/>
      <c r="B127" s="3"/>
      <c r="C127" s="3"/>
      <c r="D127" s="3"/>
      <c r="E127" s="3"/>
      <c r="F127" s="15"/>
      <c r="G127" s="15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</row>
    <row r="128" spans="1:57" ht="13.5" customHeight="1" x14ac:dyDescent="0.3">
      <c r="A128" s="2"/>
      <c r="B128" s="3"/>
      <c r="C128" s="3"/>
      <c r="D128" s="3"/>
      <c r="E128" s="3"/>
      <c r="F128" s="15"/>
      <c r="G128" s="15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</row>
    <row r="129" spans="1:57" ht="13.5" customHeight="1" x14ac:dyDescent="0.3">
      <c r="A129" s="2"/>
      <c r="B129" s="3"/>
      <c r="C129" s="3"/>
      <c r="D129" s="3"/>
      <c r="E129" s="3"/>
      <c r="F129" s="15"/>
      <c r="G129" s="15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</row>
    <row r="130" spans="1:57" ht="13.5" customHeight="1" x14ac:dyDescent="0.3">
      <c r="A130" s="2"/>
      <c r="B130" s="3"/>
      <c r="C130" s="3"/>
      <c r="D130" s="3"/>
      <c r="E130" s="3"/>
      <c r="F130" s="15"/>
      <c r="G130" s="15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</row>
    <row r="131" spans="1:57" ht="13.5" customHeight="1" x14ac:dyDescent="0.3">
      <c r="A131" s="2"/>
      <c r="B131" s="3"/>
      <c r="C131" s="3"/>
      <c r="D131" s="3"/>
      <c r="E131" s="3"/>
      <c r="F131" s="15"/>
      <c r="G131" s="15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</row>
    <row r="132" spans="1:57" ht="13.5" customHeight="1" x14ac:dyDescent="0.3">
      <c r="A132" s="2"/>
      <c r="B132" s="3"/>
      <c r="C132" s="3"/>
      <c r="D132" s="3"/>
      <c r="E132" s="3"/>
      <c r="F132" s="15"/>
      <c r="G132" s="15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</row>
    <row r="133" spans="1:57" ht="13.5" customHeight="1" x14ac:dyDescent="0.3">
      <c r="A133" s="2"/>
      <c r="B133" s="3"/>
      <c r="C133" s="3"/>
      <c r="D133" s="3"/>
      <c r="E133" s="3"/>
      <c r="F133" s="15"/>
      <c r="G133" s="15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</row>
    <row r="134" spans="1:57" ht="13.5" customHeight="1" x14ac:dyDescent="0.3">
      <c r="A134" s="2"/>
      <c r="B134" s="3"/>
      <c r="C134" s="3"/>
      <c r="D134" s="3"/>
      <c r="E134" s="3"/>
      <c r="F134" s="15"/>
      <c r="G134" s="15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</row>
    <row r="135" spans="1:57" ht="13.5" customHeight="1" x14ac:dyDescent="0.3">
      <c r="A135" s="2"/>
      <c r="B135" s="3"/>
      <c r="C135" s="3"/>
      <c r="D135" s="3"/>
      <c r="E135" s="3"/>
      <c r="F135" s="15"/>
      <c r="G135" s="15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</row>
    <row r="136" spans="1:57" ht="13.5" customHeight="1" x14ac:dyDescent="0.3">
      <c r="A136" s="2"/>
      <c r="B136" s="3"/>
      <c r="C136" s="3"/>
      <c r="D136" s="3"/>
      <c r="E136" s="3"/>
      <c r="F136" s="15"/>
      <c r="G136" s="15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</row>
    <row r="137" spans="1:57" ht="13.5" customHeight="1" x14ac:dyDescent="0.3">
      <c r="A137" s="2"/>
      <c r="B137" s="3"/>
      <c r="C137" s="3"/>
      <c r="D137" s="3"/>
      <c r="E137" s="3"/>
      <c r="F137" s="15"/>
      <c r="G137" s="15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</row>
    <row r="138" spans="1:57" ht="13.5" customHeight="1" x14ac:dyDescent="0.3">
      <c r="A138" s="2"/>
      <c r="B138" s="3"/>
      <c r="C138" s="3"/>
      <c r="D138" s="3"/>
      <c r="E138" s="3"/>
      <c r="F138" s="15"/>
      <c r="G138" s="15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</row>
    <row r="139" spans="1:57" ht="13.5" customHeight="1" x14ac:dyDescent="0.3">
      <c r="A139" s="2"/>
      <c r="B139" s="3"/>
      <c r="C139" s="3"/>
      <c r="D139" s="3"/>
      <c r="E139" s="3"/>
      <c r="F139" s="15"/>
      <c r="G139" s="15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</row>
    <row r="140" spans="1:57" ht="13.5" customHeight="1" x14ac:dyDescent="0.3">
      <c r="A140" s="2"/>
      <c r="B140" s="3"/>
      <c r="C140" s="3"/>
      <c r="D140" s="3"/>
      <c r="E140" s="3"/>
      <c r="F140" s="15"/>
      <c r="G140" s="15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</row>
    <row r="141" spans="1:57" ht="13.5" customHeight="1" x14ac:dyDescent="0.3">
      <c r="A141" s="2"/>
      <c r="B141" s="3"/>
      <c r="C141" s="3"/>
      <c r="D141" s="3"/>
      <c r="E141" s="3"/>
      <c r="F141" s="15"/>
      <c r="G141" s="15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</row>
    <row r="142" spans="1:57" ht="13.5" customHeight="1" x14ac:dyDescent="0.3">
      <c r="A142" s="2"/>
      <c r="B142" s="3"/>
      <c r="C142" s="3"/>
      <c r="D142" s="3"/>
      <c r="E142" s="3"/>
      <c r="F142" s="15"/>
      <c r="G142" s="15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</row>
    <row r="143" spans="1:57" ht="13.5" customHeight="1" x14ac:dyDescent="0.3">
      <c r="A143" s="2"/>
      <c r="B143" s="3"/>
      <c r="C143" s="3"/>
      <c r="D143" s="3"/>
      <c r="E143" s="3"/>
      <c r="F143" s="15"/>
      <c r="G143" s="15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</row>
    <row r="144" spans="1:57" ht="13.5" customHeight="1" x14ac:dyDescent="0.3">
      <c r="A144" s="2"/>
      <c r="B144" s="3"/>
      <c r="C144" s="3"/>
      <c r="D144" s="3"/>
      <c r="E144" s="3"/>
      <c r="F144" s="15"/>
      <c r="G144" s="15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</row>
    <row r="145" spans="1:57" ht="13.5" customHeight="1" x14ac:dyDescent="0.3">
      <c r="A145" s="2"/>
      <c r="B145" s="3"/>
      <c r="C145" s="3"/>
      <c r="D145" s="3"/>
      <c r="E145" s="3"/>
      <c r="F145" s="15"/>
      <c r="G145" s="15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</row>
    <row r="146" spans="1:57" ht="13.5" customHeight="1" x14ac:dyDescent="0.3">
      <c r="A146" s="2"/>
      <c r="B146" s="3"/>
      <c r="C146" s="3"/>
      <c r="D146" s="3"/>
      <c r="E146" s="3"/>
      <c r="F146" s="15"/>
      <c r="G146" s="15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</row>
    <row r="147" spans="1:57" ht="13.5" customHeight="1" x14ac:dyDescent="0.3">
      <c r="A147" s="2"/>
      <c r="B147" s="3"/>
      <c r="C147" s="3"/>
      <c r="D147" s="3"/>
      <c r="E147" s="3"/>
      <c r="F147" s="15"/>
      <c r="G147" s="15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</row>
    <row r="148" spans="1:57" ht="13.5" customHeight="1" x14ac:dyDescent="0.3">
      <c r="A148" s="2"/>
      <c r="B148" s="3"/>
      <c r="C148" s="3"/>
      <c r="D148" s="3"/>
      <c r="E148" s="3"/>
      <c r="F148" s="15"/>
      <c r="G148" s="15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</row>
    <row r="149" spans="1:57" ht="13.5" customHeight="1" x14ac:dyDescent="0.3">
      <c r="A149" s="2"/>
      <c r="B149" s="3"/>
      <c r="C149" s="3"/>
      <c r="D149" s="3"/>
      <c r="E149" s="3"/>
      <c r="F149" s="15"/>
      <c r="G149" s="15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</row>
    <row r="150" spans="1:57" ht="13.5" customHeight="1" x14ac:dyDescent="0.3">
      <c r="A150" s="2"/>
      <c r="B150" s="3"/>
      <c r="C150" s="3"/>
      <c r="D150" s="3"/>
      <c r="E150" s="3"/>
      <c r="F150" s="15"/>
      <c r="G150" s="15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</row>
    <row r="151" spans="1:57" ht="13.5" customHeight="1" x14ac:dyDescent="0.3">
      <c r="A151" s="2"/>
      <c r="B151" s="3"/>
      <c r="C151" s="3"/>
      <c r="D151" s="3"/>
      <c r="E151" s="3"/>
      <c r="F151" s="15"/>
      <c r="G151" s="15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</row>
    <row r="152" spans="1:57" ht="13.5" customHeight="1" x14ac:dyDescent="0.3">
      <c r="A152" s="2"/>
      <c r="B152" s="3"/>
      <c r="C152" s="3"/>
      <c r="D152" s="3"/>
      <c r="E152" s="3"/>
      <c r="F152" s="15"/>
      <c r="G152" s="15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</row>
    <row r="153" spans="1:57" ht="13.5" customHeight="1" x14ac:dyDescent="0.3">
      <c r="A153" s="2"/>
      <c r="B153" s="3"/>
      <c r="C153" s="3"/>
      <c r="D153" s="3"/>
      <c r="E153" s="3"/>
      <c r="F153" s="15"/>
      <c r="G153" s="15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</row>
    <row r="154" spans="1:57" ht="13.5" customHeight="1" x14ac:dyDescent="0.3">
      <c r="A154" s="2"/>
      <c r="B154" s="3"/>
      <c r="C154" s="3"/>
      <c r="D154" s="3"/>
      <c r="E154" s="3"/>
      <c r="F154" s="15"/>
      <c r="G154" s="15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</row>
    <row r="155" spans="1:57" ht="13.5" customHeight="1" x14ac:dyDescent="0.3">
      <c r="A155" s="2"/>
      <c r="B155" s="3"/>
      <c r="C155" s="3"/>
      <c r="D155" s="3"/>
      <c r="E155" s="3"/>
      <c r="F155" s="15"/>
      <c r="G155" s="15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</row>
    <row r="156" spans="1:57" ht="13.5" customHeight="1" x14ac:dyDescent="0.3">
      <c r="A156" s="2"/>
      <c r="B156" s="3"/>
      <c r="C156" s="3"/>
      <c r="D156" s="3"/>
      <c r="E156" s="3"/>
      <c r="F156" s="15"/>
      <c r="G156" s="15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</row>
    <row r="157" spans="1:57" ht="13.5" customHeight="1" x14ac:dyDescent="0.3">
      <c r="A157" s="2"/>
      <c r="B157" s="3"/>
      <c r="C157" s="3"/>
      <c r="D157" s="3"/>
      <c r="E157" s="3"/>
      <c r="F157" s="15"/>
      <c r="G157" s="15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</row>
    <row r="158" spans="1:57" ht="13.5" customHeight="1" x14ac:dyDescent="0.3">
      <c r="A158" s="2"/>
      <c r="B158" s="3"/>
      <c r="C158" s="3"/>
      <c r="D158" s="3"/>
      <c r="E158" s="3"/>
      <c r="F158" s="15"/>
      <c r="G158" s="15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</row>
    <row r="159" spans="1:57" ht="13.5" customHeight="1" x14ac:dyDescent="0.3">
      <c r="A159" s="2"/>
      <c r="B159" s="3"/>
      <c r="C159" s="3"/>
      <c r="D159" s="3"/>
      <c r="E159" s="3"/>
      <c r="F159" s="15"/>
      <c r="G159" s="15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</row>
    <row r="160" spans="1:57" ht="13.5" customHeight="1" x14ac:dyDescent="0.3">
      <c r="A160" s="2"/>
      <c r="B160" s="3"/>
      <c r="C160" s="3"/>
      <c r="D160" s="3"/>
      <c r="E160" s="3"/>
      <c r="F160" s="15"/>
      <c r="G160" s="15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</row>
    <row r="161" spans="1:57" ht="13.5" customHeight="1" x14ac:dyDescent="0.3">
      <c r="A161" s="2"/>
      <c r="B161" s="3"/>
      <c r="C161" s="3"/>
      <c r="D161" s="3"/>
      <c r="E161" s="3"/>
      <c r="F161" s="15"/>
      <c r="G161" s="15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</row>
    <row r="162" spans="1:57" ht="13.5" customHeight="1" x14ac:dyDescent="0.3">
      <c r="A162" s="2"/>
      <c r="B162" s="3"/>
      <c r="C162" s="3"/>
      <c r="D162" s="3"/>
      <c r="E162" s="3"/>
      <c r="F162" s="15"/>
      <c r="G162" s="15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</row>
    <row r="163" spans="1:57" ht="13.5" customHeight="1" x14ac:dyDescent="0.3">
      <c r="A163" s="2"/>
      <c r="B163" s="3"/>
      <c r="C163" s="3"/>
      <c r="D163" s="3"/>
      <c r="E163" s="3"/>
      <c r="F163" s="15"/>
      <c r="G163" s="15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</row>
    <row r="164" spans="1:57" ht="13.5" customHeight="1" x14ac:dyDescent="0.3">
      <c r="A164" s="2"/>
      <c r="B164" s="3"/>
      <c r="C164" s="3"/>
      <c r="D164" s="3"/>
      <c r="E164" s="3"/>
      <c r="F164" s="15"/>
      <c r="G164" s="15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</row>
    <row r="165" spans="1:57" ht="13.5" customHeight="1" x14ac:dyDescent="0.3">
      <c r="A165" s="2"/>
      <c r="B165" s="3"/>
      <c r="C165" s="3"/>
      <c r="D165" s="3"/>
      <c r="E165" s="3"/>
      <c r="F165" s="15"/>
      <c r="G165" s="15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</row>
    <row r="166" spans="1:57" ht="13.5" customHeight="1" x14ac:dyDescent="0.3">
      <c r="A166" s="2"/>
      <c r="B166" s="3"/>
      <c r="C166" s="3"/>
      <c r="D166" s="3"/>
      <c r="E166" s="3"/>
      <c r="F166" s="15"/>
      <c r="G166" s="15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</row>
    <row r="167" spans="1:57" ht="13.5" customHeight="1" x14ac:dyDescent="0.3">
      <c r="A167" s="2"/>
      <c r="B167" s="3"/>
      <c r="C167" s="3"/>
      <c r="D167" s="3"/>
      <c r="E167" s="3"/>
      <c r="F167" s="15"/>
      <c r="G167" s="15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</row>
    <row r="168" spans="1:57" ht="13.5" customHeight="1" x14ac:dyDescent="0.3">
      <c r="A168" s="2"/>
      <c r="B168" s="3"/>
      <c r="C168" s="3"/>
      <c r="D168" s="3"/>
      <c r="E168" s="3"/>
      <c r="F168" s="15"/>
      <c r="G168" s="15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</row>
    <row r="169" spans="1:57" ht="13.5" customHeight="1" x14ac:dyDescent="0.3">
      <c r="A169" s="2"/>
      <c r="B169" s="3"/>
      <c r="C169" s="3"/>
      <c r="D169" s="3"/>
      <c r="E169" s="3"/>
      <c r="F169" s="15"/>
      <c r="G169" s="15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</row>
    <row r="170" spans="1:57" ht="13.5" customHeight="1" x14ac:dyDescent="0.3">
      <c r="A170" s="2"/>
      <c r="B170" s="3"/>
      <c r="C170" s="3"/>
      <c r="D170" s="3"/>
      <c r="E170" s="3"/>
      <c r="F170" s="15"/>
      <c r="G170" s="15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</row>
    <row r="171" spans="1:57" ht="13.5" customHeight="1" x14ac:dyDescent="0.3">
      <c r="A171" s="2"/>
      <c r="B171" s="3"/>
      <c r="C171" s="3"/>
      <c r="D171" s="3"/>
      <c r="E171" s="3"/>
      <c r="F171" s="15"/>
      <c r="G171" s="15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</row>
    <row r="172" spans="1:57" ht="13.5" customHeight="1" x14ac:dyDescent="0.3">
      <c r="A172" s="2"/>
      <c r="B172" s="3"/>
      <c r="C172" s="3"/>
      <c r="D172" s="3"/>
      <c r="E172" s="3"/>
      <c r="F172" s="15"/>
      <c r="G172" s="15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</row>
    <row r="173" spans="1:57" ht="13.5" customHeight="1" x14ac:dyDescent="0.3">
      <c r="A173" s="2"/>
      <c r="B173" s="3"/>
      <c r="C173" s="3"/>
      <c r="D173" s="3"/>
      <c r="E173" s="3"/>
      <c r="F173" s="15"/>
      <c r="G173" s="15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</row>
    <row r="174" spans="1:57" ht="13.5" customHeight="1" x14ac:dyDescent="0.3">
      <c r="A174" s="2"/>
      <c r="B174" s="3"/>
      <c r="C174" s="3"/>
      <c r="D174" s="3"/>
      <c r="E174" s="3"/>
      <c r="F174" s="15"/>
      <c r="G174" s="15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</row>
    <row r="175" spans="1:57" ht="13.5" customHeight="1" x14ac:dyDescent="0.3">
      <c r="A175" s="2"/>
      <c r="B175" s="3"/>
      <c r="C175" s="3"/>
      <c r="D175" s="3"/>
      <c r="E175" s="3"/>
      <c r="F175" s="15"/>
      <c r="G175" s="15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</row>
    <row r="176" spans="1:57" ht="13.5" customHeight="1" x14ac:dyDescent="0.3">
      <c r="A176" s="2"/>
      <c r="B176" s="3"/>
      <c r="C176" s="3"/>
      <c r="D176" s="3"/>
      <c r="E176" s="3"/>
      <c r="F176" s="15"/>
      <c r="G176" s="15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</row>
    <row r="177" spans="1:57" ht="13.5" customHeight="1" x14ac:dyDescent="0.3">
      <c r="A177" s="2"/>
      <c r="B177" s="3"/>
      <c r="C177" s="3"/>
      <c r="D177" s="3"/>
      <c r="E177" s="3"/>
      <c r="F177" s="15"/>
      <c r="G177" s="15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</row>
    <row r="178" spans="1:57" ht="13.5" customHeight="1" x14ac:dyDescent="0.3">
      <c r="A178" s="2"/>
      <c r="B178" s="3"/>
      <c r="C178" s="3"/>
      <c r="D178" s="3"/>
      <c r="E178" s="3"/>
      <c r="F178" s="15"/>
      <c r="G178" s="15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</row>
    <row r="179" spans="1:57" ht="13.5" customHeight="1" x14ac:dyDescent="0.3">
      <c r="A179" s="2"/>
      <c r="B179" s="3"/>
      <c r="C179" s="3"/>
      <c r="D179" s="3"/>
      <c r="E179" s="3"/>
      <c r="F179" s="15"/>
      <c r="G179" s="15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</row>
    <row r="180" spans="1:57" ht="13.5" customHeight="1" x14ac:dyDescent="0.3">
      <c r="A180" s="2"/>
      <c r="B180" s="3"/>
      <c r="C180" s="3"/>
      <c r="D180" s="3"/>
      <c r="E180" s="3"/>
      <c r="F180" s="15"/>
      <c r="G180" s="15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</row>
    <row r="181" spans="1:57" ht="13.5" customHeight="1" x14ac:dyDescent="0.3">
      <c r="A181" s="2"/>
      <c r="B181" s="3"/>
      <c r="C181" s="3"/>
      <c r="D181" s="3"/>
      <c r="E181" s="3"/>
      <c r="F181" s="15"/>
      <c r="G181" s="15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</row>
    <row r="182" spans="1:57" ht="13.5" customHeight="1" x14ac:dyDescent="0.3">
      <c r="A182" s="2"/>
      <c r="B182" s="3"/>
      <c r="C182" s="3"/>
      <c r="D182" s="3"/>
      <c r="E182" s="3"/>
      <c r="F182" s="15"/>
      <c r="G182" s="15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</row>
    <row r="183" spans="1:57" ht="13.5" customHeight="1" x14ac:dyDescent="0.3">
      <c r="A183" s="2"/>
      <c r="B183" s="3"/>
      <c r="C183" s="3"/>
      <c r="D183" s="3"/>
      <c r="E183" s="3"/>
      <c r="F183" s="15"/>
      <c r="G183" s="15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</row>
    <row r="184" spans="1:57" ht="13.5" customHeight="1" x14ac:dyDescent="0.3">
      <c r="A184" s="2"/>
      <c r="B184" s="3"/>
      <c r="C184" s="3"/>
      <c r="D184" s="3"/>
      <c r="E184" s="3"/>
      <c r="F184" s="15"/>
      <c r="G184" s="15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</row>
    <row r="185" spans="1:57" ht="13.5" customHeight="1" x14ac:dyDescent="0.3">
      <c r="A185" s="2"/>
      <c r="B185" s="3"/>
      <c r="C185" s="3"/>
      <c r="D185" s="3"/>
      <c r="E185" s="3"/>
      <c r="F185" s="15"/>
      <c r="G185" s="15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</row>
    <row r="186" spans="1:57" ht="13.5" customHeight="1" x14ac:dyDescent="0.3">
      <c r="A186" s="2"/>
      <c r="B186" s="3"/>
      <c r="C186" s="3"/>
      <c r="D186" s="3"/>
      <c r="E186" s="3"/>
      <c r="F186" s="15"/>
      <c r="G186" s="15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</row>
    <row r="187" spans="1:57" ht="13.5" customHeight="1" x14ac:dyDescent="0.3">
      <c r="A187" s="2"/>
      <c r="B187" s="3"/>
      <c r="C187" s="3"/>
      <c r="D187" s="3"/>
      <c r="E187" s="3"/>
      <c r="F187" s="15"/>
      <c r="G187" s="15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</row>
    <row r="188" spans="1:57" ht="13.5" customHeight="1" x14ac:dyDescent="0.3">
      <c r="A188" s="2"/>
      <c r="B188" s="3"/>
      <c r="C188" s="3"/>
      <c r="D188" s="3"/>
      <c r="E188" s="3"/>
      <c r="F188" s="15"/>
      <c r="G188" s="15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</row>
    <row r="189" spans="1:57" ht="13.5" customHeight="1" x14ac:dyDescent="0.3">
      <c r="A189" s="2"/>
      <c r="B189" s="3"/>
      <c r="C189" s="3"/>
      <c r="D189" s="3"/>
      <c r="E189" s="3"/>
      <c r="F189" s="15"/>
      <c r="G189" s="15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</row>
    <row r="190" spans="1:57" ht="13.5" customHeight="1" x14ac:dyDescent="0.3">
      <c r="A190" s="2"/>
      <c r="B190" s="3"/>
      <c r="C190" s="3"/>
      <c r="D190" s="3"/>
      <c r="E190" s="3"/>
      <c r="F190" s="15"/>
      <c r="G190" s="15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</row>
    <row r="191" spans="1:57" ht="13.5" customHeight="1" x14ac:dyDescent="0.3">
      <c r="A191" s="2"/>
      <c r="B191" s="3"/>
      <c r="C191" s="3"/>
      <c r="D191" s="3"/>
      <c r="E191" s="3"/>
      <c r="F191" s="15"/>
      <c r="G191" s="15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</row>
    <row r="192" spans="1:57" ht="13.5" customHeight="1" x14ac:dyDescent="0.3">
      <c r="A192" s="2"/>
      <c r="B192" s="3"/>
      <c r="C192" s="3"/>
      <c r="D192" s="3"/>
      <c r="E192" s="3"/>
      <c r="F192" s="15"/>
      <c r="G192" s="15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</row>
    <row r="193" spans="1:57" ht="13.5" customHeight="1" x14ac:dyDescent="0.3">
      <c r="A193" s="2"/>
      <c r="B193" s="3"/>
      <c r="C193" s="3"/>
      <c r="D193" s="3"/>
      <c r="E193" s="3"/>
      <c r="F193" s="15"/>
      <c r="G193" s="15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</row>
    <row r="194" spans="1:57" ht="13.5" customHeight="1" x14ac:dyDescent="0.3">
      <c r="A194" s="2"/>
      <c r="B194" s="3"/>
      <c r="C194" s="3"/>
      <c r="D194" s="3"/>
      <c r="E194" s="3"/>
      <c r="F194" s="15"/>
      <c r="G194" s="15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</row>
    <row r="195" spans="1:57" ht="13.5" customHeight="1" x14ac:dyDescent="0.3">
      <c r="A195" s="2"/>
      <c r="B195" s="3"/>
      <c r="C195" s="3"/>
      <c r="D195" s="3"/>
      <c r="E195" s="3"/>
      <c r="F195" s="15"/>
      <c r="G195" s="15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</row>
    <row r="196" spans="1:57" ht="13.5" customHeight="1" x14ac:dyDescent="0.3">
      <c r="A196" s="2"/>
      <c r="B196" s="3"/>
      <c r="C196" s="3"/>
      <c r="D196" s="3"/>
      <c r="E196" s="3"/>
      <c r="F196" s="15"/>
      <c r="G196" s="15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</row>
    <row r="197" spans="1:57" ht="13.5" customHeight="1" x14ac:dyDescent="0.3">
      <c r="A197" s="2"/>
      <c r="B197" s="3"/>
      <c r="C197" s="3"/>
      <c r="D197" s="3"/>
      <c r="E197" s="3"/>
      <c r="F197" s="15"/>
      <c r="G197" s="15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</row>
    <row r="198" spans="1:57" ht="13.5" customHeight="1" x14ac:dyDescent="0.3">
      <c r="A198" s="2"/>
      <c r="B198" s="3"/>
      <c r="C198" s="3"/>
      <c r="D198" s="3"/>
      <c r="E198" s="3"/>
      <c r="F198" s="15"/>
      <c r="G198" s="15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</row>
    <row r="199" spans="1:57" ht="13.5" customHeight="1" x14ac:dyDescent="0.3">
      <c r="A199" s="2"/>
      <c r="B199" s="3"/>
      <c r="C199" s="3"/>
      <c r="D199" s="3"/>
      <c r="E199" s="3"/>
      <c r="F199" s="15"/>
      <c r="G199" s="15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</row>
    <row r="200" spans="1:57" ht="13.5" customHeight="1" x14ac:dyDescent="0.3">
      <c r="A200" s="2"/>
      <c r="B200" s="3"/>
      <c r="C200" s="3"/>
      <c r="D200" s="3"/>
      <c r="E200" s="3"/>
      <c r="F200" s="15"/>
      <c r="G200" s="15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</row>
    <row r="201" spans="1:57" ht="13.5" customHeight="1" x14ac:dyDescent="0.3">
      <c r="A201" s="2"/>
      <c r="B201" s="3"/>
      <c r="C201" s="3"/>
      <c r="D201" s="3"/>
      <c r="E201" s="3"/>
      <c r="F201" s="15"/>
      <c r="G201" s="15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</row>
    <row r="202" spans="1:57" ht="13.5" customHeight="1" x14ac:dyDescent="0.3">
      <c r="A202" s="2"/>
      <c r="B202" s="3"/>
      <c r="C202" s="3"/>
      <c r="D202" s="3"/>
      <c r="E202" s="3"/>
      <c r="F202" s="15"/>
      <c r="G202" s="15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</row>
    <row r="203" spans="1:57" ht="13.5" customHeight="1" x14ac:dyDescent="0.3">
      <c r="A203" s="2"/>
      <c r="B203" s="3"/>
      <c r="C203" s="3"/>
      <c r="D203" s="3"/>
      <c r="E203" s="3"/>
      <c r="F203" s="15"/>
      <c r="G203" s="15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</row>
    <row r="204" spans="1:57" ht="13.5" customHeight="1" x14ac:dyDescent="0.3">
      <c r="A204" s="2"/>
      <c r="B204" s="3"/>
      <c r="C204" s="3"/>
      <c r="D204" s="3"/>
      <c r="E204" s="3"/>
      <c r="F204" s="15"/>
      <c r="G204" s="15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</row>
    <row r="205" spans="1:57" ht="13.5" customHeight="1" x14ac:dyDescent="0.3">
      <c r="A205" s="2"/>
      <c r="B205" s="3"/>
      <c r="C205" s="3"/>
      <c r="D205" s="3"/>
      <c r="E205" s="3"/>
      <c r="F205" s="15"/>
      <c r="G205" s="15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</row>
    <row r="206" spans="1:57" ht="13.5" customHeight="1" x14ac:dyDescent="0.3">
      <c r="A206" s="2"/>
      <c r="B206" s="3"/>
      <c r="C206" s="3"/>
      <c r="D206" s="3"/>
      <c r="E206" s="3"/>
      <c r="F206" s="15"/>
      <c r="G206" s="15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</row>
    <row r="207" spans="1:57" ht="13.5" customHeight="1" x14ac:dyDescent="0.3">
      <c r="A207" s="2"/>
      <c r="B207" s="3"/>
      <c r="C207" s="3"/>
      <c r="D207" s="3"/>
      <c r="E207" s="3"/>
      <c r="F207" s="15"/>
      <c r="G207" s="15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</row>
    <row r="208" spans="1:57" ht="13.5" customHeight="1" x14ac:dyDescent="0.3">
      <c r="A208" s="2"/>
      <c r="B208" s="3"/>
      <c r="C208" s="3"/>
      <c r="D208" s="3"/>
      <c r="E208" s="3"/>
      <c r="F208" s="15"/>
      <c r="G208" s="15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</row>
    <row r="209" spans="1:57" ht="13.5" customHeight="1" x14ac:dyDescent="0.3">
      <c r="A209" s="2"/>
      <c r="B209" s="3"/>
      <c r="C209" s="3"/>
      <c r="D209" s="3"/>
      <c r="E209" s="3"/>
      <c r="F209" s="15"/>
      <c r="G209" s="15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</row>
    <row r="210" spans="1:57" ht="13.5" customHeight="1" x14ac:dyDescent="0.3">
      <c r="A210" s="2"/>
      <c r="B210" s="3"/>
      <c r="C210" s="3"/>
      <c r="D210" s="3"/>
      <c r="E210" s="3"/>
      <c r="F210" s="15"/>
      <c r="G210" s="15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</row>
    <row r="211" spans="1:57" ht="13.5" customHeight="1" x14ac:dyDescent="0.3">
      <c r="A211" s="2"/>
      <c r="B211" s="3"/>
      <c r="C211" s="3"/>
      <c r="D211" s="3"/>
      <c r="E211" s="3"/>
      <c r="F211" s="15"/>
      <c r="G211" s="15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</row>
    <row r="212" spans="1:57" ht="13.5" customHeight="1" x14ac:dyDescent="0.3">
      <c r="A212" s="2"/>
      <c r="B212" s="3"/>
      <c r="C212" s="3"/>
      <c r="D212" s="3"/>
      <c r="E212" s="3"/>
      <c r="F212" s="15"/>
      <c r="G212" s="15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</row>
    <row r="213" spans="1:57" ht="13.5" customHeight="1" x14ac:dyDescent="0.3">
      <c r="A213" s="2"/>
      <c r="B213" s="3"/>
      <c r="C213" s="3"/>
      <c r="D213" s="3"/>
      <c r="E213" s="3"/>
      <c r="F213" s="15"/>
      <c r="G213" s="15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</row>
    <row r="214" spans="1:57" ht="13.5" customHeight="1" x14ac:dyDescent="0.3">
      <c r="A214" s="2"/>
      <c r="B214" s="3"/>
      <c r="C214" s="3"/>
      <c r="D214" s="3"/>
      <c r="E214" s="3"/>
      <c r="F214" s="15"/>
      <c r="G214" s="15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</row>
    <row r="215" spans="1:57" ht="13.5" customHeight="1" x14ac:dyDescent="0.3">
      <c r="A215" s="2"/>
      <c r="B215" s="3"/>
      <c r="C215" s="3"/>
      <c r="D215" s="3"/>
      <c r="E215" s="3"/>
      <c r="F215" s="15"/>
      <c r="G215" s="15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</row>
    <row r="216" spans="1:57" ht="13.5" customHeight="1" x14ac:dyDescent="0.3">
      <c r="A216" s="2"/>
      <c r="B216" s="3"/>
      <c r="C216" s="3"/>
      <c r="D216" s="3"/>
      <c r="E216" s="3"/>
      <c r="F216" s="15"/>
      <c r="G216" s="15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</row>
    <row r="217" spans="1:57" ht="13.5" customHeight="1" x14ac:dyDescent="0.3">
      <c r="A217" s="2"/>
      <c r="B217" s="3"/>
      <c r="C217" s="3"/>
      <c r="D217" s="3"/>
      <c r="E217" s="3"/>
      <c r="F217" s="15"/>
      <c r="G217" s="15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</row>
    <row r="218" spans="1:57" ht="13.5" customHeight="1" x14ac:dyDescent="0.3">
      <c r="A218" s="2"/>
      <c r="B218" s="3"/>
      <c r="C218" s="3"/>
      <c r="D218" s="3"/>
      <c r="E218" s="3"/>
      <c r="F218" s="15"/>
      <c r="G218" s="15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</row>
    <row r="219" spans="1:57" ht="13.5" customHeight="1" x14ac:dyDescent="0.3">
      <c r="A219" s="2"/>
      <c r="B219" s="3"/>
      <c r="C219" s="3"/>
      <c r="D219" s="3"/>
      <c r="E219" s="3"/>
      <c r="F219" s="15"/>
      <c r="G219" s="15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</row>
    <row r="220" spans="1:57" ht="13.5" customHeight="1" x14ac:dyDescent="0.3">
      <c r="A220" s="2"/>
      <c r="B220" s="3"/>
      <c r="C220" s="3"/>
      <c r="D220" s="3"/>
      <c r="E220" s="3"/>
      <c r="F220" s="15"/>
      <c r="G220" s="15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</row>
    <row r="221" spans="1:57" ht="13.5" customHeight="1" x14ac:dyDescent="0.3">
      <c r="A221" s="2"/>
      <c r="B221" s="3"/>
      <c r="C221" s="3"/>
      <c r="D221" s="3"/>
      <c r="E221" s="3"/>
      <c r="F221" s="15"/>
      <c r="G221" s="15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</row>
    <row r="222" spans="1:57" ht="13.5" customHeight="1" x14ac:dyDescent="0.3">
      <c r="A222" s="2"/>
      <c r="B222" s="3"/>
      <c r="C222" s="3"/>
      <c r="D222" s="3"/>
      <c r="E222" s="3"/>
      <c r="F222" s="15"/>
      <c r="G222" s="15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</row>
    <row r="223" spans="1:57" ht="13.5" customHeight="1" x14ac:dyDescent="0.3">
      <c r="A223" s="2"/>
      <c r="B223" s="3"/>
      <c r="C223" s="3"/>
      <c r="D223" s="3"/>
      <c r="E223" s="3"/>
      <c r="F223" s="15"/>
      <c r="G223" s="15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</row>
    <row r="224" spans="1:57" ht="13.5" customHeight="1" x14ac:dyDescent="0.3">
      <c r="A224" s="2"/>
      <c r="B224" s="3"/>
      <c r="C224" s="3"/>
      <c r="D224" s="3"/>
      <c r="E224" s="3"/>
      <c r="F224" s="15"/>
      <c r="G224" s="15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</row>
    <row r="225" spans="1:57" ht="13.5" customHeight="1" x14ac:dyDescent="0.3">
      <c r="A225" s="2"/>
      <c r="B225" s="3"/>
      <c r="C225" s="3"/>
      <c r="D225" s="3"/>
      <c r="E225" s="3"/>
      <c r="F225" s="15"/>
      <c r="G225" s="15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</row>
    <row r="226" spans="1:57" ht="13.5" customHeight="1" x14ac:dyDescent="0.3">
      <c r="A226" s="2"/>
      <c r="B226" s="3"/>
      <c r="C226" s="3"/>
      <c r="D226" s="3"/>
      <c r="E226" s="3"/>
      <c r="F226" s="15"/>
      <c r="G226" s="15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</row>
    <row r="227" spans="1:57" ht="13.5" customHeight="1" x14ac:dyDescent="0.3">
      <c r="A227" s="2"/>
      <c r="B227" s="3"/>
      <c r="C227" s="3"/>
      <c r="D227" s="3"/>
      <c r="E227" s="3"/>
      <c r="F227" s="15"/>
      <c r="G227" s="15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</row>
    <row r="228" spans="1:57" ht="13.5" customHeight="1" x14ac:dyDescent="0.3">
      <c r="A228" s="2"/>
      <c r="B228" s="3"/>
      <c r="C228" s="3"/>
      <c r="D228" s="3"/>
      <c r="E228" s="3"/>
      <c r="F228" s="15"/>
      <c r="G228" s="15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</row>
    <row r="229" spans="1:57" ht="13.5" customHeight="1" x14ac:dyDescent="0.3">
      <c r="A229" s="2"/>
      <c r="B229" s="3"/>
      <c r="C229" s="3"/>
      <c r="D229" s="3"/>
      <c r="E229" s="3"/>
      <c r="F229" s="15"/>
      <c r="G229" s="15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</row>
    <row r="230" spans="1:57" ht="13.5" customHeight="1" x14ac:dyDescent="0.3">
      <c r="A230" s="2"/>
      <c r="B230" s="3"/>
      <c r="C230" s="3"/>
      <c r="D230" s="3"/>
      <c r="E230" s="3"/>
      <c r="F230" s="15"/>
      <c r="G230" s="15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</row>
    <row r="231" spans="1:57" ht="13.5" customHeight="1" x14ac:dyDescent="0.3">
      <c r="A231" s="2"/>
      <c r="B231" s="3"/>
      <c r="C231" s="3"/>
      <c r="D231" s="3"/>
      <c r="E231" s="3"/>
      <c r="F231" s="15"/>
      <c r="G231" s="15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</row>
    <row r="232" spans="1:57" ht="13.5" customHeight="1" x14ac:dyDescent="0.3">
      <c r="A232" s="2"/>
      <c r="B232" s="3"/>
      <c r="C232" s="3"/>
      <c r="D232" s="3"/>
      <c r="E232" s="3"/>
      <c r="F232" s="15"/>
      <c r="G232" s="15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</row>
    <row r="233" spans="1:57" ht="13.5" customHeight="1" x14ac:dyDescent="0.3">
      <c r="A233" s="2"/>
      <c r="B233" s="3"/>
      <c r="C233" s="3"/>
      <c r="D233" s="3"/>
      <c r="E233" s="3"/>
      <c r="F233" s="15"/>
      <c r="G233" s="15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</row>
    <row r="234" spans="1:57" ht="13.5" customHeight="1" x14ac:dyDescent="0.3">
      <c r="A234" s="2"/>
      <c r="B234" s="3"/>
      <c r="C234" s="3"/>
      <c r="D234" s="3"/>
      <c r="E234" s="3"/>
      <c r="F234" s="15"/>
      <c r="G234" s="15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</row>
    <row r="235" spans="1:57" ht="13.5" customHeight="1" x14ac:dyDescent="0.3">
      <c r="A235" s="2"/>
      <c r="B235" s="3"/>
      <c r="C235" s="3"/>
      <c r="D235" s="3"/>
      <c r="E235" s="3"/>
      <c r="F235" s="15"/>
      <c r="G235" s="15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</row>
    <row r="236" spans="1:57" ht="13.5" customHeight="1" x14ac:dyDescent="0.3">
      <c r="A236" s="2"/>
      <c r="B236" s="3"/>
      <c r="C236" s="3"/>
      <c r="D236" s="3"/>
      <c r="E236" s="3"/>
      <c r="F236" s="15"/>
      <c r="G236" s="15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</row>
    <row r="237" spans="1:57" ht="13.5" customHeight="1" x14ac:dyDescent="0.3">
      <c r="A237" s="2"/>
      <c r="B237" s="3"/>
      <c r="C237" s="3"/>
      <c r="D237" s="3"/>
      <c r="E237" s="3"/>
      <c r="F237" s="15"/>
      <c r="G237" s="15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</row>
    <row r="238" spans="1:57" ht="13.5" customHeight="1" x14ac:dyDescent="0.3">
      <c r="A238" s="2"/>
      <c r="B238" s="3"/>
      <c r="C238" s="3"/>
      <c r="D238" s="3"/>
      <c r="E238" s="3"/>
      <c r="F238" s="15"/>
      <c r="G238" s="15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</row>
    <row r="239" spans="1:57" ht="13.5" customHeight="1" x14ac:dyDescent="0.3">
      <c r="A239" s="2"/>
      <c r="B239" s="3"/>
      <c r="C239" s="3"/>
      <c r="D239" s="3"/>
      <c r="E239" s="3"/>
      <c r="F239" s="15"/>
      <c r="G239" s="15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</row>
    <row r="240" spans="1:57" ht="13.5" customHeight="1" x14ac:dyDescent="0.3">
      <c r="A240" s="2"/>
      <c r="B240" s="3"/>
      <c r="C240" s="3"/>
      <c r="D240" s="3"/>
      <c r="E240" s="3"/>
      <c r="F240" s="15"/>
      <c r="G240" s="15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</row>
    <row r="241" spans="1:57" ht="13.5" customHeight="1" x14ac:dyDescent="0.3">
      <c r="A241" s="2"/>
      <c r="B241" s="3"/>
      <c r="C241" s="3"/>
      <c r="D241" s="3"/>
      <c r="E241" s="3"/>
      <c r="F241" s="15"/>
      <c r="G241" s="15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</row>
    <row r="242" spans="1:57" ht="13.5" customHeight="1" x14ac:dyDescent="0.3">
      <c r="A242" s="2"/>
      <c r="B242" s="3"/>
      <c r="C242" s="3"/>
      <c r="D242" s="3"/>
      <c r="E242" s="3"/>
      <c r="F242" s="15"/>
      <c r="G242" s="15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</row>
    <row r="243" spans="1:57" ht="13.5" customHeight="1" x14ac:dyDescent="0.3">
      <c r="A243" s="2"/>
      <c r="B243" s="3"/>
      <c r="C243" s="3"/>
      <c r="D243" s="3"/>
      <c r="E243" s="3"/>
      <c r="F243" s="15"/>
      <c r="G243" s="15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</row>
    <row r="244" spans="1:57" ht="13.5" customHeight="1" x14ac:dyDescent="0.3">
      <c r="A244" s="2"/>
      <c r="B244" s="3"/>
      <c r="C244" s="3"/>
      <c r="D244" s="3"/>
      <c r="E244" s="3"/>
      <c r="F244" s="15"/>
      <c r="G244" s="15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</row>
    <row r="245" spans="1:57" ht="13.5" customHeight="1" x14ac:dyDescent="0.3">
      <c r="A245" s="2"/>
      <c r="B245" s="3"/>
      <c r="C245" s="3"/>
      <c r="D245" s="3"/>
      <c r="E245" s="3"/>
      <c r="F245" s="15"/>
      <c r="G245" s="15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</row>
    <row r="246" spans="1:57" ht="13.5" customHeight="1" x14ac:dyDescent="0.3">
      <c r="A246" s="2"/>
      <c r="B246" s="3"/>
      <c r="C246" s="3"/>
      <c r="D246" s="3"/>
      <c r="E246" s="3"/>
      <c r="F246" s="15"/>
      <c r="G246" s="15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</row>
    <row r="247" spans="1:57" ht="13.5" customHeight="1" x14ac:dyDescent="0.3">
      <c r="A247" s="2"/>
      <c r="B247" s="3"/>
      <c r="C247" s="3"/>
      <c r="D247" s="3"/>
      <c r="E247" s="3"/>
      <c r="F247" s="15"/>
      <c r="G247" s="15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</row>
    <row r="248" spans="1:57" ht="13.5" customHeight="1" x14ac:dyDescent="0.3">
      <c r="A248" s="2"/>
      <c r="B248" s="3"/>
      <c r="C248" s="3"/>
      <c r="D248" s="3"/>
      <c r="E248" s="3"/>
      <c r="F248" s="15"/>
      <c r="G248" s="15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</row>
    <row r="249" spans="1:57" ht="13.5" customHeight="1" x14ac:dyDescent="0.3">
      <c r="A249" s="2"/>
      <c r="B249" s="3"/>
      <c r="C249" s="3"/>
      <c r="D249" s="3"/>
      <c r="E249" s="3"/>
      <c r="F249" s="15"/>
      <c r="G249" s="15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</row>
    <row r="250" spans="1:57" ht="13.5" customHeight="1" x14ac:dyDescent="0.3">
      <c r="A250" s="2"/>
      <c r="B250" s="3"/>
      <c r="C250" s="3"/>
      <c r="D250" s="3"/>
      <c r="E250" s="3"/>
      <c r="F250" s="15"/>
      <c r="G250" s="15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</row>
    <row r="251" spans="1:57" ht="13.5" customHeight="1" x14ac:dyDescent="0.3">
      <c r="A251" s="2"/>
      <c r="B251" s="3"/>
      <c r="C251" s="3"/>
      <c r="D251" s="3"/>
      <c r="E251" s="3"/>
      <c r="F251" s="15"/>
      <c r="G251" s="15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</row>
    <row r="252" spans="1:57" ht="13.5" customHeight="1" x14ac:dyDescent="0.3">
      <c r="A252" s="2"/>
      <c r="B252" s="3"/>
      <c r="C252" s="3"/>
      <c r="D252" s="3"/>
      <c r="E252" s="3"/>
      <c r="F252" s="15"/>
      <c r="G252" s="15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</row>
    <row r="253" spans="1:57" ht="13.5" customHeight="1" x14ac:dyDescent="0.3">
      <c r="A253" s="2"/>
      <c r="B253" s="3"/>
      <c r="C253" s="3"/>
      <c r="D253" s="3"/>
      <c r="E253" s="3"/>
      <c r="F253" s="15"/>
      <c r="G253" s="15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</row>
    <row r="254" spans="1:57" ht="13.5" customHeight="1" x14ac:dyDescent="0.3">
      <c r="A254" s="2"/>
      <c r="B254" s="3"/>
      <c r="C254" s="3"/>
      <c r="D254" s="3"/>
      <c r="E254" s="3"/>
      <c r="F254" s="15"/>
      <c r="G254" s="15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</row>
    <row r="255" spans="1:57" ht="13.5" customHeight="1" x14ac:dyDescent="0.3">
      <c r="A255" s="2"/>
      <c r="B255" s="3"/>
      <c r="C255" s="3"/>
      <c r="D255" s="3"/>
      <c r="E255" s="3"/>
      <c r="F255" s="15"/>
      <c r="G255" s="15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</row>
    <row r="256" spans="1:57" ht="13.5" customHeight="1" x14ac:dyDescent="0.3">
      <c r="A256" s="2"/>
      <c r="B256" s="3"/>
      <c r="C256" s="3"/>
      <c r="D256" s="3"/>
      <c r="E256" s="3"/>
      <c r="F256" s="15"/>
      <c r="G256" s="15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</row>
    <row r="257" spans="1:57" ht="13.5" customHeight="1" x14ac:dyDescent="0.3">
      <c r="A257" s="2"/>
      <c r="B257" s="3"/>
      <c r="C257" s="3"/>
      <c r="D257" s="3"/>
      <c r="E257" s="3"/>
      <c r="F257" s="15"/>
      <c r="G257" s="15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</row>
    <row r="258" spans="1:57" ht="13.5" customHeight="1" x14ac:dyDescent="0.3">
      <c r="A258" s="2"/>
      <c r="B258" s="3"/>
      <c r="C258" s="3"/>
      <c r="D258" s="3"/>
      <c r="E258" s="3"/>
      <c r="F258" s="15"/>
      <c r="G258" s="15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</row>
    <row r="259" spans="1:57" ht="13.5" customHeight="1" x14ac:dyDescent="0.3">
      <c r="A259" s="2"/>
      <c r="B259" s="3"/>
      <c r="C259" s="3"/>
      <c r="D259" s="3"/>
      <c r="E259" s="3"/>
      <c r="F259" s="15"/>
      <c r="G259" s="15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</row>
    <row r="260" spans="1:57" ht="13.5" customHeight="1" x14ac:dyDescent="0.3">
      <c r="A260" s="2"/>
      <c r="B260" s="3"/>
      <c r="C260" s="3"/>
      <c r="D260" s="3"/>
      <c r="E260" s="3"/>
      <c r="F260" s="15"/>
      <c r="G260" s="15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</row>
    <row r="261" spans="1:57" ht="13.5" customHeight="1" x14ac:dyDescent="0.3">
      <c r="A261" s="2"/>
      <c r="B261" s="3"/>
      <c r="C261" s="3"/>
      <c r="D261" s="3"/>
      <c r="E261" s="3"/>
      <c r="F261" s="15"/>
      <c r="G261" s="15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</row>
    <row r="262" spans="1:57" ht="13.5" customHeight="1" x14ac:dyDescent="0.3">
      <c r="A262" s="2"/>
      <c r="B262" s="3"/>
      <c r="C262" s="3"/>
      <c r="D262" s="3"/>
      <c r="E262" s="3"/>
      <c r="F262" s="15"/>
      <c r="G262" s="15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</row>
    <row r="263" spans="1:57" ht="13.5" customHeight="1" x14ac:dyDescent="0.3">
      <c r="A263" s="2"/>
      <c r="B263" s="3"/>
      <c r="C263" s="3"/>
      <c r="D263" s="3"/>
      <c r="E263" s="3"/>
      <c r="F263" s="15"/>
      <c r="G263" s="15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</row>
    <row r="264" spans="1:57" ht="13.5" customHeight="1" x14ac:dyDescent="0.3">
      <c r="A264" s="2"/>
      <c r="B264" s="3"/>
      <c r="C264" s="3"/>
      <c r="D264" s="3"/>
      <c r="E264" s="3"/>
      <c r="F264" s="15"/>
      <c r="G264" s="15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</row>
    <row r="265" spans="1:57" ht="13.5" customHeight="1" x14ac:dyDescent="0.3">
      <c r="A265" s="2"/>
      <c r="B265" s="3"/>
      <c r="C265" s="3"/>
      <c r="D265" s="3"/>
      <c r="E265" s="3"/>
      <c r="F265" s="15"/>
      <c r="G265" s="15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</row>
    <row r="266" spans="1:57" ht="13.5" customHeight="1" x14ac:dyDescent="0.3">
      <c r="A266" s="2"/>
      <c r="B266" s="3"/>
      <c r="C266" s="3"/>
      <c r="D266" s="3"/>
      <c r="E266" s="3"/>
      <c r="F266" s="15"/>
      <c r="G266" s="15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</row>
    <row r="267" spans="1:57" ht="13.5" customHeight="1" x14ac:dyDescent="0.3">
      <c r="A267" s="2"/>
      <c r="B267" s="3"/>
      <c r="C267" s="3"/>
      <c r="D267" s="3"/>
      <c r="E267" s="3"/>
      <c r="F267" s="15"/>
      <c r="G267" s="15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</row>
    <row r="268" spans="1:57" ht="13.5" customHeight="1" x14ac:dyDescent="0.3">
      <c r="A268" s="2"/>
      <c r="B268" s="3"/>
      <c r="C268" s="3"/>
      <c r="D268" s="3"/>
      <c r="E268" s="3"/>
      <c r="F268" s="15"/>
      <c r="G268" s="15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</row>
    <row r="269" spans="1:57" ht="13.5" customHeight="1" x14ac:dyDescent="0.3">
      <c r="A269" s="2"/>
      <c r="B269" s="3"/>
      <c r="C269" s="3"/>
      <c r="D269" s="3"/>
      <c r="E269" s="3"/>
      <c r="F269" s="15"/>
      <c r="G269" s="15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</row>
    <row r="270" spans="1:57" ht="13.5" customHeight="1" x14ac:dyDescent="0.3">
      <c r="A270" s="2"/>
      <c r="B270" s="3"/>
      <c r="C270" s="3"/>
      <c r="D270" s="3"/>
      <c r="E270" s="3"/>
      <c r="F270" s="15"/>
      <c r="G270" s="15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</row>
    <row r="271" spans="1:57" ht="13.5" customHeight="1" x14ac:dyDescent="0.3">
      <c r="A271" s="2"/>
      <c r="B271" s="3"/>
      <c r="C271" s="3"/>
      <c r="D271" s="3"/>
      <c r="E271" s="3"/>
      <c r="F271" s="15"/>
      <c r="G271" s="15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</row>
    <row r="272" spans="1:57" ht="13.5" customHeight="1" x14ac:dyDescent="0.3">
      <c r="A272" s="2"/>
      <c r="B272" s="3"/>
      <c r="C272" s="3"/>
      <c r="D272" s="3"/>
      <c r="E272" s="3"/>
      <c r="F272" s="15"/>
      <c r="G272" s="15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</row>
    <row r="273" spans="1:57" ht="13.5" customHeight="1" x14ac:dyDescent="0.3">
      <c r="A273" s="2"/>
      <c r="B273" s="3"/>
      <c r="C273" s="3"/>
      <c r="D273" s="3"/>
      <c r="E273" s="3"/>
      <c r="F273" s="15"/>
      <c r="G273" s="15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</row>
    <row r="274" spans="1:57" ht="13.5" customHeight="1" x14ac:dyDescent="0.3">
      <c r="A274" s="2"/>
      <c r="B274" s="3"/>
      <c r="C274" s="3"/>
      <c r="D274" s="3"/>
      <c r="E274" s="3"/>
      <c r="F274" s="15"/>
      <c r="G274" s="15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</row>
    <row r="275" spans="1:57" ht="13.5" customHeight="1" x14ac:dyDescent="0.3">
      <c r="A275" s="2"/>
      <c r="B275" s="3"/>
      <c r="C275" s="3"/>
      <c r="D275" s="3"/>
      <c r="E275" s="3"/>
      <c r="F275" s="15"/>
      <c r="G275" s="15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</row>
    <row r="276" spans="1:57" ht="13.5" customHeight="1" x14ac:dyDescent="0.3">
      <c r="A276" s="2"/>
      <c r="B276" s="3"/>
      <c r="C276" s="3"/>
      <c r="D276" s="3"/>
      <c r="E276" s="3"/>
      <c r="F276" s="15"/>
      <c r="G276" s="15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</row>
    <row r="277" spans="1:57" ht="13.5" customHeight="1" x14ac:dyDescent="0.3">
      <c r="A277" s="2"/>
      <c r="B277" s="3"/>
      <c r="C277" s="3"/>
      <c r="D277" s="3"/>
      <c r="E277" s="3"/>
      <c r="F277" s="15"/>
      <c r="G277" s="15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</row>
    <row r="278" spans="1:57" ht="13.5" customHeight="1" x14ac:dyDescent="0.3">
      <c r="A278" s="2"/>
      <c r="B278" s="3"/>
      <c r="C278" s="3"/>
      <c r="D278" s="3"/>
      <c r="E278" s="3"/>
      <c r="F278" s="15"/>
      <c r="G278" s="15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</row>
    <row r="279" spans="1:57" ht="13.5" customHeight="1" x14ac:dyDescent="0.3">
      <c r="A279" s="2"/>
      <c r="B279" s="3"/>
      <c r="C279" s="3"/>
      <c r="D279" s="3"/>
      <c r="E279" s="3"/>
      <c r="F279" s="15"/>
      <c r="G279" s="15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</row>
    <row r="280" spans="1:57" ht="13.5" customHeight="1" x14ac:dyDescent="0.3">
      <c r="A280" s="2"/>
      <c r="B280" s="3"/>
      <c r="C280" s="3"/>
      <c r="D280" s="3"/>
      <c r="E280" s="3"/>
      <c r="F280" s="15"/>
      <c r="G280" s="15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</row>
    <row r="281" spans="1:57" ht="13.5" customHeight="1" x14ac:dyDescent="0.3">
      <c r="A281" s="2"/>
      <c r="B281" s="3"/>
      <c r="C281" s="3"/>
      <c r="D281" s="3"/>
      <c r="E281" s="3"/>
      <c r="F281" s="15"/>
      <c r="G281" s="15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</row>
    <row r="282" spans="1:57" ht="13.5" customHeight="1" x14ac:dyDescent="0.3">
      <c r="A282" s="2"/>
      <c r="B282" s="3"/>
      <c r="C282" s="3"/>
      <c r="D282" s="3"/>
      <c r="E282" s="3"/>
      <c r="F282" s="15"/>
      <c r="G282" s="15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</row>
    <row r="283" spans="1:57" ht="13.5" customHeight="1" x14ac:dyDescent="0.3">
      <c r="A283" s="2"/>
      <c r="B283" s="3"/>
      <c r="C283" s="3"/>
      <c r="D283" s="3"/>
      <c r="E283" s="3"/>
      <c r="F283" s="15"/>
      <c r="G283" s="15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</row>
    <row r="284" spans="1:57" ht="13.5" customHeight="1" x14ac:dyDescent="0.3">
      <c r="A284" s="2"/>
      <c r="B284" s="3"/>
      <c r="C284" s="3"/>
      <c r="D284" s="3"/>
      <c r="E284" s="3"/>
      <c r="F284" s="15"/>
      <c r="G284" s="15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</row>
    <row r="285" spans="1:57" ht="13.5" customHeight="1" x14ac:dyDescent="0.3">
      <c r="A285" s="2"/>
      <c r="B285" s="3"/>
      <c r="C285" s="3"/>
      <c r="D285" s="3"/>
      <c r="E285" s="3"/>
      <c r="F285" s="15"/>
      <c r="G285" s="15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</row>
    <row r="286" spans="1:57" ht="13.5" customHeight="1" x14ac:dyDescent="0.3">
      <c r="A286" s="2"/>
      <c r="B286" s="3"/>
      <c r="C286" s="3"/>
      <c r="D286" s="3"/>
      <c r="E286" s="3"/>
      <c r="F286" s="15"/>
      <c r="G286" s="15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</row>
    <row r="287" spans="1:57" ht="13.5" customHeight="1" x14ac:dyDescent="0.3">
      <c r="A287" s="2"/>
      <c r="B287" s="3"/>
      <c r="C287" s="3"/>
      <c r="D287" s="3"/>
      <c r="E287" s="3"/>
      <c r="F287" s="15"/>
      <c r="G287" s="15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</row>
    <row r="288" spans="1:57" ht="13.5" customHeight="1" x14ac:dyDescent="0.3">
      <c r="A288" s="2"/>
      <c r="B288" s="3"/>
      <c r="C288" s="3"/>
      <c r="D288" s="3"/>
      <c r="E288" s="3"/>
      <c r="F288" s="15"/>
      <c r="G288" s="15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</row>
    <row r="289" spans="1:57" ht="13.5" customHeight="1" x14ac:dyDescent="0.3">
      <c r="A289" s="2"/>
      <c r="B289" s="3"/>
      <c r="C289" s="3"/>
      <c r="D289" s="3"/>
      <c r="E289" s="3"/>
      <c r="F289" s="15"/>
      <c r="G289" s="15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</row>
    <row r="290" spans="1:57" ht="13.5" customHeight="1" x14ac:dyDescent="0.3">
      <c r="A290" s="2"/>
      <c r="B290" s="3"/>
      <c r="C290" s="3"/>
      <c r="D290" s="3"/>
      <c r="E290" s="3"/>
      <c r="F290" s="15"/>
      <c r="G290" s="15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</row>
    <row r="291" spans="1:57" ht="13.5" customHeight="1" x14ac:dyDescent="0.3">
      <c r="A291" s="2"/>
      <c r="B291" s="3"/>
      <c r="C291" s="3"/>
      <c r="D291" s="3"/>
      <c r="E291" s="3"/>
      <c r="F291" s="15"/>
      <c r="G291" s="15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</row>
    <row r="292" spans="1:57" ht="13.5" customHeight="1" x14ac:dyDescent="0.3">
      <c r="A292" s="2"/>
      <c r="B292" s="3"/>
      <c r="C292" s="3"/>
      <c r="D292" s="3"/>
      <c r="E292" s="3"/>
      <c r="F292" s="15"/>
      <c r="G292" s="15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</row>
    <row r="293" spans="1:57" ht="13.5" customHeight="1" x14ac:dyDescent="0.3">
      <c r="A293" s="2"/>
      <c r="B293" s="3"/>
      <c r="C293" s="3"/>
      <c r="D293" s="3"/>
      <c r="E293" s="3"/>
      <c r="F293" s="15"/>
      <c r="G293" s="15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</row>
    <row r="294" spans="1:57" ht="13.5" customHeight="1" x14ac:dyDescent="0.3">
      <c r="A294" s="2"/>
      <c r="B294" s="3"/>
      <c r="C294" s="3"/>
      <c r="D294" s="3"/>
      <c r="E294" s="3"/>
      <c r="F294" s="15"/>
      <c r="G294" s="15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</row>
    <row r="295" spans="1:57" ht="13.5" customHeight="1" x14ac:dyDescent="0.3">
      <c r="A295" s="2"/>
      <c r="B295" s="3"/>
      <c r="C295" s="3"/>
      <c r="D295" s="3"/>
      <c r="E295" s="3"/>
      <c r="F295" s="15"/>
      <c r="G295" s="15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</row>
    <row r="296" spans="1:57" ht="13.5" customHeight="1" x14ac:dyDescent="0.3">
      <c r="A296" s="2"/>
      <c r="B296" s="3"/>
      <c r="C296" s="3"/>
      <c r="D296" s="3"/>
      <c r="E296" s="3"/>
      <c r="F296" s="15"/>
      <c r="G296" s="15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</row>
    <row r="297" spans="1:57" ht="13.5" customHeight="1" x14ac:dyDescent="0.3">
      <c r="A297" s="2"/>
      <c r="B297" s="3"/>
      <c r="C297" s="3"/>
      <c r="D297" s="3"/>
      <c r="E297" s="3"/>
      <c r="F297" s="15"/>
      <c r="G297" s="15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</row>
    <row r="298" spans="1:57" ht="13.5" customHeight="1" x14ac:dyDescent="0.3">
      <c r="A298" s="2"/>
      <c r="B298" s="3"/>
      <c r="C298" s="3"/>
      <c r="D298" s="3"/>
      <c r="E298" s="3"/>
      <c r="F298" s="15"/>
      <c r="G298" s="15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</row>
    <row r="299" spans="1:57" ht="13.5" customHeight="1" x14ac:dyDescent="0.3">
      <c r="A299" s="2"/>
      <c r="B299" s="3"/>
      <c r="C299" s="3"/>
      <c r="D299" s="3"/>
      <c r="E299" s="3"/>
      <c r="F299" s="15"/>
      <c r="G299" s="15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</row>
    <row r="300" spans="1:57" ht="13.5" customHeight="1" x14ac:dyDescent="0.3">
      <c r="A300" s="2"/>
      <c r="B300" s="3"/>
      <c r="C300" s="3"/>
      <c r="D300" s="3"/>
      <c r="E300" s="3"/>
      <c r="F300" s="15"/>
      <c r="G300" s="15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</row>
    <row r="301" spans="1:57" ht="13.5" customHeight="1" x14ac:dyDescent="0.3">
      <c r="A301" s="2"/>
      <c r="B301" s="3"/>
      <c r="C301" s="3"/>
      <c r="D301" s="3"/>
      <c r="E301" s="3"/>
      <c r="F301" s="15"/>
      <c r="G301" s="15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</row>
    <row r="302" spans="1:57" ht="13.5" customHeight="1" x14ac:dyDescent="0.3">
      <c r="A302" s="2"/>
      <c r="B302" s="3"/>
      <c r="C302" s="3"/>
      <c r="D302" s="3"/>
      <c r="E302" s="3"/>
      <c r="F302" s="15"/>
      <c r="G302" s="15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</row>
    <row r="303" spans="1:57" ht="13.5" customHeight="1" x14ac:dyDescent="0.3">
      <c r="A303" s="2"/>
      <c r="B303" s="3"/>
      <c r="C303" s="3"/>
      <c r="D303" s="3"/>
      <c r="E303" s="3"/>
      <c r="F303" s="15"/>
      <c r="G303" s="15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</row>
    <row r="304" spans="1:57" ht="13.5" customHeight="1" x14ac:dyDescent="0.3">
      <c r="A304" s="2"/>
      <c r="B304" s="3"/>
      <c r="C304" s="3"/>
      <c r="D304" s="3"/>
      <c r="E304" s="3"/>
      <c r="F304" s="15"/>
      <c r="G304" s="15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</row>
    <row r="305" spans="1:57" ht="13.5" customHeight="1" x14ac:dyDescent="0.3">
      <c r="A305" s="2"/>
      <c r="B305" s="3"/>
      <c r="C305" s="3"/>
      <c r="D305" s="3"/>
      <c r="E305" s="3"/>
      <c r="F305" s="15"/>
      <c r="G305" s="15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</row>
    <row r="306" spans="1:57" ht="13.5" customHeight="1" x14ac:dyDescent="0.3">
      <c r="A306" s="2"/>
      <c r="B306" s="3"/>
      <c r="C306" s="3"/>
      <c r="D306" s="3"/>
      <c r="E306" s="3"/>
      <c r="F306" s="15"/>
      <c r="G306" s="15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</row>
    <row r="307" spans="1:57" ht="13.5" customHeight="1" x14ac:dyDescent="0.3">
      <c r="A307" s="2"/>
      <c r="B307" s="3"/>
      <c r="C307" s="3"/>
      <c r="D307" s="3"/>
      <c r="E307" s="3"/>
      <c r="F307" s="15"/>
      <c r="G307" s="15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</row>
    <row r="308" spans="1:57" ht="13.5" customHeight="1" x14ac:dyDescent="0.3">
      <c r="A308" s="2"/>
      <c r="B308" s="3"/>
      <c r="C308" s="3"/>
      <c r="D308" s="3"/>
      <c r="E308" s="3"/>
      <c r="F308" s="15"/>
      <c r="G308" s="15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</row>
    <row r="309" spans="1:57" ht="13.5" customHeight="1" x14ac:dyDescent="0.3">
      <c r="A309" s="2"/>
      <c r="B309" s="3"/>
      <c r="C309" s="3"/>
      <c r="D309" s="3"/>
      <c r="E309" s="3"/>
      <c r="F309" s="15"/>
      <c r="G309" s="15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</row>
    <row r="310" spans="1:57" ht="13.5" customHeight="1" x14ac:dyDescent="0.3">
      <c r="A310" s="2"/>
      <c r="B310" s="3"/>
      <c r="C310" s="3"/>
      <c r="D310" s="3"/>
      <c r="E310" s="3"/>
      <c r="F310" s="15"/>
      <c r="G310" s="15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</row>
    <row r="311" spans="1:57" ht="13.5" customHeight="1" x14ac:dyDescent="0.3">
      <c r="A311" s="2"/>
      <c r="B311" s="3"/>
      <c r="C311" s="3"/>
      <c r="D311" s="3"/>
      <c r="E311" s="3"/>
      <c r="F311" s="15"/>
      <c r="G311" s="15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</row>
    <row r="312" spans="1:57" ht="13.5" customHeight="1" x14ac:dyDescent="0.3">
      <c r="A312" s="2"/>
      <c r="B312" s="3"/>
      <c r="C312" s="3"/>
      <c r="D312" s="3"/>
      <c r="E312" s="3"/>
      <c r="F312" s="15"/>
      <c r="G312" s="15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</row>
    <row r="313" spans="1:57" ht="13.5" customHeight="1" x14ac:dyDescent="0.3">
      <c r="A313" s="2"/>
      <c r="B313" s="3"/>
      <c r="C313" s="3"/>
      <c r="D313" s="3"/>
      <c r="E313" s="3"/>
      <c r="F313" s="15"/>
      <c r="G313" s="15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</row>
    <row r="314" spans="1:57" ht="13.5" customHeight="1" x14ac:dyDescent="0.3">
      <c r="A314" s="2"/>
      <c r="B314" s="3"/>
      <c r="C314" s="3"/>
      <c r="D314" s="3"/>
      <c r="E314" s="3"/>
      <c r="F314" s="15"/>
      <c r="G314" s="15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</row>
    <row r="315" spans="1:57" ht="13.5" customHeight="1" x14ac:dyDescent="0.3">
      <c r="A315" s="2"/>
      <c r="B315" s="3"/>
      <c r="C315" s="3"/>
      <c r="D315" s="3"/>
      <c r="E315" s="3"/>
      <c r="F315" s="15"/>
      <c r="G315" s="15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</row>
    <row r="316" spans="1:57" ht="13.5" customHeight="1" x14ac:dyDescent="0.3">
      <c r="A316" s="2"/>
      <c r="B316" s="3"/>
      <c r="C316" s="3"/>
      <c r="D316" s="3"/>
      <c r="E316" s="3"/>
      <c r="F316" s="15"/>
      <c r="G316" s="15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</row>
    <row r="317" spans="1:57" ht="13.5" customHeight="1" x14ac:dyDescent="0.3">
      <c r="A317" s="2"/>
      <c r="B317" s="3"/>
      <c r="C317" s="3"/>
      <c r="D317" s="3"/>
      <c r="E317" s="3"/>
      <c r="F317" s="15"/>
      <c r="G317" s="15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</row>
    <row r="318" spans="1:57" ht="13.5" customHeight="1" x14ac:dyDescent="0.3">
      <c r="A318" s="2"/>
      <c r="B318" s="3"/>
      <c r="C318" s="3"/>
      <c r="D318" s="3"/>
      <c r="E318" s="3"/>
      <c r="F318" s="15"/>
      <c r="G318" s="15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</row>
    <row r="319" spans="1:57" ht="13.5" customHeight="1" x14ac:dyDescent="0.3">
      <c r="A319" s="2"/>
      <c r="B319" s="3"/>
      <c r="C319" s="3"/>
      <c r="D319" s="3"/>
      <c r="E319" s="3"/>
      <c r="F319" s="15"/>
      <c r="G319" s="15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</row>
    <row r="320" spans="1:57" ht="13.5" customHeight="1" x14ac:dyDescent="0.3">
      <c r="A320" s="2"/>
      <c r="B320" s="3"/>
      <c r="C320" s="3"/>
      <c r="D320" s="3"/>
      <c r="E320" s="3"/>
      <c r="F320" s="15"/>
      <c r="G320" s="15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</row>
    <row r="321" spans="1:57" ht="13.5" customHeight="1" x14ac:dyDescent="0.3">
      <c r="A321" s="2"/>
      <c r="B321" s="3"/>
      <c r="C321" s="3"/>
      <c r="D321" s="3"/>
      <c r="E321" s="3"/>
      <c r="F321" s="15"/>
      <c r="G321" s="15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</row>
    <row r="322" spans="1:57" ht="13.5" customHeight="1" x14ac:dyDescent="0.3">
      <c r="A322" s="2"/>
      <c r="B322" s="3"/>
      <c r="C322" s="3"/>
      <c r="D322" s="3"/>
      <c r="E322" s="3"/>
      <c r="F322" s="15"/>
      <c r="G322" s="15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</row>
    <row r="323" spans="1:57" ht="13.5" customHeight="1" x14ac:dyDescent="0.3">
      <c r="A323" s="2"/>
      <c r="B323" s="3"/>
      <c r="C323" s="3"/>
      <c r="D323" s="3"/>
      <c r="E323" s="3"/>
      <c r="F323" s="15"/>
      <c r="G323" s="15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</row>
    <row r="324" spans="1:57" ht="13.5" customHeight="1" x14ac:dyDescent="0.3">
      <c r="A324" s="2"/>
      <c r="B324" s="3"/>
      <c r="C324" s="3"/>
      <c r="D324" s="3"/>
      <c r="E324" s="3"/>
      <c r="F324" s="15"/>
      <c r="G324" s="15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</row>
    <row r="325" spans="1:57" ht="13.5" customHeight="1" x14ac:dyDescent="0.3">
      <c r="A325" s="2"/>
      <c r="B325" s="3"/>
      <c r="C325" s="3"/>
      <c r="D325" s="3"/>
      <c r="E325" s="3"/>
      <c r="F325" s="15"/>
      <c r="G325" s="15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</row>
    <row r="326" spans="1:57" ht="13.5" customHeight="1" x14ac:dyDescent="0.3">
      <c r="A326" s="2"/>
      <c r="B326" s="3"/>
      <c r="C326" s="3"/>
      <c r="D326" s="3"/>
      <c r="E326" s="3"/>
      <c r="F326" s="15"/>
      <c r="G326" s="15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</row>
    <row r="327" spans="1:57" ht="13.5" customHeight="1" x14ac:dyDescent="0.3">
      <c r="A327" s="2"/>
      <c r="B327" s="3"/>
      <c r="C327" s="3"/>
      <c r="D327" s="3"/>
      <c r="E327" s="3"/>
      <c r="F327" s="15"/>
      <c r="G327" s="15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</row>
    <row r="328" spans="1:57" ht="13.5" customHeight="1" x14ac:dyDescent="0.3">
      <c r="A328" s="2"/>
      <c r="B328" s="3"/>
      <c r="C328" s="3"/>
      <c r="D328" s="3"/>
      <c r="E328" s="3"/>
      <c r="F328" s="15"/>
      <c r="G328" s="15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</row>
    <row r="329" spans="1:57" ht="13.5" customHeight="1" x14ac:dyDescent="0.3">
      <c r="A329" s="2"/>
      <c r="B329" s="3"/>
      <c r="C329" s="3"/>
      <c r="D329" s="3"/>
      <c r="E329" s="3"/>
      <c r="F329" s="15"/>
      <c r="G329" s="15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</row>
    <row r="330" spans="1:57" ht="13.5" customHeight="1" x14ac:dyDescent="0.3">
      <c r="A330" s="2"/>
      <c r="B330" s="3"/>
      <c r="C330" s="3"/>
      <c r="D330" s="3"/>
      <c r="E330" s="3"/>
      <c r="F330" s="15"/>
      <c r="G330" s="15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</row>
    <row r="331" spans="1:57" ht="13.5" customHeight="1" x14ac:dyDescent="0.3">
      <c r="A331" s="2"/>
      <c r="B331" s="3"/>
      <c r="C331" s="3"/>
      <c r="D331" s="3"/>
      <c r="E331" s="3"/>
      <c r="F331" s="15"/>
      <c r="G331" s="15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</row>
    <row r="332" spans="1:57" ht="13.5" customHeight="1" x14ac:dyDescent="0.3">
      <c r="A332" s="2"/>
      <c r="B332" s="3"/>
      <c r="C332" s="3"/>
      <c r="D332" s="3"/>
      <c r="E332" s="3"/>
      <c r="F332" s="15"/>
      <c r="G332" s="15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</row>
    <row r="333" spans="1:57" ht="13.5" customHeight="1" x14ac:dyDescent="0.3">
      <c r="A333" s="2"/>
      <c r="B333" s="3"/>
      <c r="C333" s="3"/>
      <c r="D333" s="3"/>
      <c r="E333" s="3"/>
      <c r="F333" s="15"/>
      <c r="G333" s="15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</row>
    <row r="334" spans="1:57" ht="13.5" customHeight="1" x14ac:dyDescent="0.3">
      <c r="A334" s="2"/>
      <c r="B334" s="3"/>
      <c r="C334" s="3"/>
      <c r="D334" s="3"/>
      <c r="E334" s="3"/>
      <c r="F334" s="15"/>
      <c r="G334" s="15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</row>
    <row r="335" spans="1:57" ht="13.5" customHeight="1" x14ac:dyDescent="0.3">
      <c r="A335" s="2"/>
      <c r="B335" s="3"/>
      <c r="C335" s="3"/>
      <c r="D335" s="3"/>
      <c r="E335" s="3"/>
      <c r="F335" s="15"/>
      <c r="G335" s="15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</row>
    <row r="336" spans="1:57" ht="13.5" customHeight="1" x14ac:dyDescent="0.3">
      <c r="A336" s="2"/>
      <c r="B336" s="3"/>
      <c r="C336" s="3"/>
      <c r="D336" s="3"/>
      <c r="E336" s="3"/>
      <c r="F336" s="15"/>
      <c r="G336" s="15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</row>
    <row r="337" spans="1:57" ht="13.5" customHeight="1" x14ac:dyDescent="0.3">
      <c r="A337" s="2"/>
      <c r="B337" s="3"/>
      <c r="C337" s="3"/>
      <c r="D337" s="3"/>
      <c r="E337" s="3"/>
      <c r="F337" s="15"/>
      <c r="G337" s="15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</row>
    <row r="338" spans="1:57" ht="13.5" customHeight="1" x14ac:dyDescent="0.3">
      <c r="A338" s="2"/>
      <c r="B338" s="3"/>
      <c r="C338" s="3"/>
      <c r="D338" s="3"/>
      <c r="E338" s="3"/>
      <c r="F338" s="15"/>
      <c r="G338" s="15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</row>
    <row r="339" spans="1:57" ht="13.5" customHeight="1" x14ac:dyDescent="0.3">
      <c r="A339" s="2"/>
      <c r="B339" s="3"/>
      <c r="C339" s="3"/>
      <c r="D339" s="3"/>
      <c r="E339" s="3"/>
      <c r="F339" s="15"/>
      <c r="G339" s="15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</row>
    <row r="340" spans="1:57" ht="13.5" customHeight="1" x14ac:dyDescent="0.3">
      <c r="A340" s="2"/>
      <c r="B340" s="3"/>
      <c r="C340" s="3"/>
      <c r="D340" s="3"/>
      <c r="E340" s="3"/>
      <c r="F340" s="15"/>
      <c r="G340" s="15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</row>
    <row r="341" spans="1:57" ht="13.5" customHeight="1" x14ac:dyDescent="0.3">
      <c r="A341" s="2"/>
      <c r="B341" s="3"/>
      <c r="C341" s="3"/>
      <c r="D341" s="3"/>
      <c r="E341" s="3"/>
      <c r="F341" s="15"/>
      <c r="G341" s="15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</row>
    <row r="342" spans="1:57" ht="13.5" customHeight="1" x14ac:dyDescent="0.3">
      <c r="A342" s="2"/>
      <c r="B342" s="3"/>
      <c r="C342" s="3"/>
      <c r="D342" s="3"/>
      <c r="E342" s="3"/>
      <c r="F342" s="15"/>
      <c r="G342" s="15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</row>
    <row r="343" spans="1:57" ht="13.5" customHeight="1" x14ac:dyDescent="0.3">
      <c r="A343" s="2"/>
      <c r="B343" s="3"/>
      <c r="C343" s="3"/>
      <c r="D343" s="3"/>
      <c r="E343" s="3"/>
      <c r="F343" s="15"/>
      <c r="G343" s="15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</row>
    <row r="344" spans="1:57" ht="13.5" customHeight="1" x14ac:dyDescent="0.3">
      <c r="A344" s="2"/>
      <c r="B344" s="3"/>
      <c r="C344" s="3"/>
      <c r="D344" s="3"/>
      <c r="E344" s="3"/>
      <c r="F344" s="15"/>
      <c r="G344" s="15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</row>
    <row r="345" spans="1:57" ht="13.5" customHeight="1" x14ac:dyDescent="0.3">
      <c r="A345" s="2"/>
      <c r="B345" s="3"/>
      <c r="C345" s="3"/>
      <c r="D345" s="3"/>
      <c r="E345" s="3"/>
      <c r="F345" s="15"/>
      <c r="G345" s="15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</row>
    <row r="346" spans="1:57" ht="13.5" customHeight="1" x14ac:dyDescent="0.3">
      <c r="A346" s="2"/>
      <c r="B346" s="3"/>
      <c r="C346" s="3"/>
      <c r="D346" s="3"/>
      <c r="E346" s="3"/>
      <c r="F346" s="15"/>
      <c r="G346" s="15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</row>
    <row r="347" spans="1:57" ht="13.5" customHeight="1" x14ac:dyDescent="0.3">
      <c r="A347" s="2"/>
      <c r="B347" s="3"/>
      <c r="C347" s="3"/>
      <c r="D347" s="3"/>
      <c r="E347" s="3"/>
      <c r="F347" s="15"/>
      <c r="G347" s="15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</row>
    <row r="348" spans="1:57" ht="13.5" customHeight="1" x14ac:dyDescent="0.3">
      <c r="A348" s="2"/>
      <c r="B348" s="3"/>
      <c r="C348" s="3"/>
      <c r="D348" s="3"/>
      <c r="E348" s="3"/>
      <c r="F348" s="15"/>
      <c r="G348" s="15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</row>
    <row r="349" spans="1:57" ht="13.5" customHeight="1" x14ac:dyDescent="0.3">
      <c r="A349" s="2"/>
      <c r="B349" s="3"/>
      <c r="C349" s="3"/>
      <c r="D349" s="3"/>
      <c r="E349" s="3"/>
      <c r="F349" s="15"/>
      <c r="G349" s="15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</row>
    <row r="350" spans="1:57" ht="13.5" customHeight="1" x14ac:dyDescent="0.3">
      <c r="A350" s="2"/>
      <c r="B350" s="3"/>
      <c r="C350" s="3"/>
      <c r="D350" s="3"/>
      <c r="E350" s="3"/>
      <c r="F350" s="15"/>
      <c r="G350" s="15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</row>
    <row r="351" spans="1:57" ht="13.5" customHeight="1" x14ac:dyDescent="0.3">
      <c r="A351" s="2"/>
      <c r="B351" s="3"/>
      <c r="C351" s="3"/>
      <c r="D351" s="3"/>
      <c r="E351" s="3"/>
      <c r="F351" s="15"/>
      <c r="G351" s="15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</row>
    <row r="352" spans="1:57" ht="13.5" customHeight="1" x14ac:dyDescent="0.3">
      <c r="A352" s="2"/>
      <c r="B352" s="3"/>
      <c r="C352" s="3"/>
      <c r="D352" s="3"/>
      <c r="E352" s="3"/>
      <c r="F352" s="15"/>
      <c r="G352" s="15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</row>
    <row r="353" spans="1:57" ht="13.5" customHeight="1" x14ac:dyDescent="0.3">
      <c r="A353" s="2"/>
      <c r="B353" s="3"/>
      <c r="C353" s="3"/>
      <c r="D353" s="3"/>
      <c r="E353" s="3"/>
      <c r="F353" s="15"/>
      <c r="G353" s="15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</row>
    <row r="354" spans="1:57" ht="13.5" customHeight="1" x14ac:dyDescent="0.3">
      <c r="A354" s="2"/>
      <c r="B354" s="3"/>
      <c r="C354" s="3"/>
      <c r="D354" s="3"/>
      <c r="E354" s="3"/>
      <c r="F354" s="15"/>
      <c r="G354" s="15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</row>
    <row r="355" spans="1:57" ht="13.5" customHeight="1" x14ac:dyDescent="0.3">
      <c r="A355" s="2"/>
      <c r="B355" s="3"/>
      <c r="C355" s="3"/>
      <c r="D355" s="3"/>
      <c r="E355" s="3"/>
      <c r="F355" s="15"/>
      <c r="G355" s="15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</row>
    <row r="356" spans="1:57" ht="13.5" customHeight="1" x14ac:dyDescent="0.3">
      <c r="A356" s="2"/>
      <c r="B356" s="3"/>
      <c r="C356" s="3"/>
      <c r="D356" s="3"/>
      <c r="E356" s="3"/>
      <c r="F356" s="15"/>
      <c r="G356" s="15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</row>
    <row r="357" spans="1:57" ht="13.5" customHeight="1" x14ac:dyDescent="0.3">
      <c r="A357" s="2"/>
      <c r="B357" s="3"/>
      <c r="C357" s="3"/>
      <c r="D357" s="3"/>
      <c r="E357" s="3"/>
      <c r="F357" s="15"/>
      <c r="G357" s="15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</row>
    <row r="358" spans="1:57" ht="13.5" customHeight="1" x14ac:dyDescent="0.3">
      <c r="A358" s="2"/>
      <c r="B358" s="3"/>
      <c r="C358" s="3"/>
      <c r="D358" s="3"/>
      <c r="E358" s="3"/>
      <c r="F358" s="15"/>
      <c r="G358" s="15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</row>
    <row r="359" spans="1:57" ht="13.5" customHeight="1" x14ac:dyDescent="0.3">
      <c r="A359" s="2"/>
      <c r="B359" s="3"/>
      <c r="C359" s="3"/>
      <c r="D359" s="3"/>
      <c r="E359" s="3"/>
      <c r="F359" s="15"/>
      <c r="G359" s="15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</row>
    <row r="360" spans="1:57" ht="13.5" customHeight="1" x14ac:dyDescent="0.3">
      <c r="A360" s="2"/>
      <c r="B360" s="3"/>
      <c r="C360" s="3"/>
      <c r="D360" s="3"/>
      <c r="E360" s="3"/>
      <c r="F360" s="15"/>
      <c r="G360" s="15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</row>
    <row r="361" spans="1:57" ht="13.5" customHeight="1" x14ac:dyDescent="0.3">
      <c r="A361" s="2"/>
      <c r="B361" s="3"/>
      <c r="C361" s="3"/>
      <c r="D361" s="3"/>
      <c r="E361" s="3"/>
      <c r="F361" s="15"/>
      <c r="G361" s="15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</row>
    <row r="362" spans="1:57" ht="13.5" customHeight="1" x14ac:dyDescent="0.3">
      <c r="A362" s="2"/>
      <c r="B362" s="3"/>
      <c r="C362" s="3"/>
      <c r="D362" s="3"/>
      <c r="E362" s="3"/>
      <c r="F362" s="15"/>
      <c r="G362" s="15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</row>
    <row r="363" spans="1:57" ht="13.5" customHeight="1" x14ac:dyDescent="0.3">
      <c r="A363" s="2"/>
      <c r="B363" s="3"/>
      <c r="C363" s="3"/>
      <c r="D363" s="3"/>
      <c r="E363" s="3"/>
      <c r="F363" s="15"/>
      <c r="G363" s="15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</row>
    <row r="364" spans="1:57" ht="13.5" customHeight="1" x14ac:dyDescent="0.3">
      <c r="A364" s="2"/>
      <c r="B364" s="3"/>
      <c r="C364" s="3"/>
      <c r="D364" s="3"/>
      <c r="E364" s="3"/>
      <c r="F364" s="15"/>
      <c r="G364" s="15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</row>
    <row r="365" spans="1:57" ht="13.5" customHeight="1" x14ac:dyDescent="0.3">
      <c r="A365" s="2"/>
      <c r="B365" s="3"/>
      <c r="C365" s="3"/>
      <c r="D365" s="3"/>
      <c r="E365" s="3"/>
      <c r="F365" s="15"/>
      <c r="G365" s="15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</row>
    <row r="366" spans="1:57" ht="13.5" customHeight="1" x14ac:dyDescent="0.3">
      <c r="A366" s="2"/>
      <c r="B366" s="3"/>
      <c r="C366" s="3"/>
      <c r="D366" s="3"/>
      <c r="E366" s="3"/>
      <c r="F366" s="15"/>
      <c r="G366" s="15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</row>
    <row r="367" spans="1:57" ht="13.5" customHeight="1" x14ac:dyDescent="0.3">
      <c r="A367" s="2"/>
      <c r="B367" s="3"/>
      <c r="C367" s="3"/>
      <c r="D367" s="3"/>
      <c r="E367" s="3"/>
      <c r="F367" s="15"/>
      <c r="G367" s="15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</row>
    <row r="368" spans="1:57" ht="13.5" customHeight="1" x14ac:dyDescent="0.3">
      <c r="A368" s="2"/>
      <c r="B368" s="3"/>
      <c r="C368" s="3"/>
      <c r="D368" s="3"/>
      <c r="E368" s="3"/>
      <c r="F368" s="15"/>
      <c r="G368" s="15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</row>
    <row r="369" spans="1:57" ht="13.5" customHeight="1" x14ac:dyDescent="0.3">
      <c r="A369" s="2"/>
      <c r="B369" s="3"/>
      <c r="C369" s="3"/>
      <c r="D369" s="3"/>
      <c r="E369" s="3"/>
      <c r="F369" s="15"/>
      <c r="G369" s="15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</row>
    <row r="370" spans="1:57" ht="13.5" customHeight="1" x14ac:dyDescent="0.3">
      <c r="A370" s="2"/>
      <c r="B370" s="3"/>
      <c r="C370" s="3"/>
      <c r="D370" s="3"/>
      <c r="E370" s="3"/>
      <c r="F370" s="15"/>
      <c r="G370" s="15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</row>
    <row r="371" spans="1:57" ht="13.5" customHeight="1" x14ac:dyDescent="0.3">
      <c r="A371" s="2"/>
      <c r="B371" s="3"/>
      <c r="C371" s="3"/>
      <c r="D371" s="3"/>
      <c r="E371" s="3"/>
      <c r="F371" s="15"/>
      <c r="G371" s="15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</row>
    <row r="372" spans="1:57" ht="13.5" customHeight="1" x14ac:dyDescent="0.3">
      <c r="A372" s="2"/>
      <c r="B372" s="3"/>
      <c r="C372" s="3"/>
      <c r="D372" s="3"/>
      <c r="E372" s="3"/>
      <c r="F372" s="15"/>
      <c r="G372" s="15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</row>
    <row r="373" spans="1:57" ht="13.5" customHeight="1" x14ac:dyDescent="0.3">
      <c r="A373" s="2"/>
      <c r="B373" s="3"/>
      <c r="C373" s="3"/>
      <c r="D373" s="3"/>
      <c r="E373" s="3"/>
      <c r="F373" s="15"/>
      <c r="G373" s="15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</row>
    <row r="374" spans="1:57" ht="13.5" customHeight="1" x14ac:dyDescent="0.3">
      <c r="A374" s="2"/>
      <c r="B374" s="3"/>
      <c r="C374" s="3"/>
      <c r="D374" s="3"/>
      <c r="E374" s="3"/>
      <c r="F374" s="15"/>
      <c r="G374" s="15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</row>
    <row r="375" spans="1:57" ht="13.5" customHeight="1" x14ac:dyDescent="0.3">
      <c r="A375" s="2"/>
      <c r="B375" s="3"/>
      <c r="C375" s="3"/>
      <c r="D375" s="3"/>
      <c r="E375" s="3"/>
      <c r="F375" s="15"/>
      <c r="G375" s="15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</row>
    <row r="376" spans="1:57" ht="13.5" customHeight="1" x14ac:dyDescent="0.3">
      <c r="A376" s="2"/>
      <c r="B376" s="3"/>
      <c r="C376" s="3"/>
      <c r="D376" s="3"/>
      <c r="E376" s="3"/>
      <c r="F376" s="15"/>
      <c r="G376" s="15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</row>
    <row r="377" spans="1:57" ht="13.5" customHeight="1" x14ac:dyDescent="0.3">
      <c r="A377" s="2"/>
      <c r="B377" s="3"/>
      <c r="C377" s="3"/>
      <c r="D377" s="3"/>
      <c r="E377" s="3"/>
      <c r="F377" s="15"/>
      <c r="G377" s="15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</row>
    <row r="378" spans="1:57" ht="13.5" customHeight="1" x14ac:dyDescent="0.3">
      <c r="A378" s="2"/>
      <c r="B378" s="3"/>
      <c r="C378" s="3"/>
      <c r="D378" s="3"/>
      <c r="E378" s="3"/>
      <c r="F378" s="15"/>
      <c r="G378" s="15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</row>
    <row r="379" spans="1:57" ht="13.5" customHeight="1" x14ac:dyDescent="0.3">
      <c r="A379" s="2"/>
      <c r="B379" s="3"/>
      <c r="C379" s="3"/>
      <c r="D379" s="3"/>
      <c r="E379" s="3"/>
      <c r="F379" s="15"/>
      <c r="G379" s="15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</row>
    <row r="380" spans="1:57" ht="13.5" customHeight="1" x14ac:dyDescent="0.3">
      <c r="A380" s="2"/>
      <c r="B380" s="3"/>
      <c r="C380" s="3"/>
      <c r="D380" s="3"/>
      <c r="E380" s="3"/>
      <c r="F380" s="15"/>
      <c r="G380" s="15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</row>
    <row r="381" spans="1:57" ht="13.5" customHeight="1" x14ac:dyDescent="0.3">
      <c r="A381" s="2"/>
      <c r="B381" s="3"/>
      <c r="C381" s="3"/>
      <c r="D381" s="3"/>
      <c r="E381" s="3"/>
      <c r="F381" s="15"/>
      <c r="G381" s="15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</row>
    <row r="382" spans="1:57" ht="13.5" customHeight="1" x14ac:dyDescent="0.3">
      <c r="A382" s="2"/>
      <c r="B382" s="3"/>
      <c r="C382" s="3"/>
      <c r="D382" s="3"/>
      <c r="E382" s="3"/>
      <c r="F382" s="15"/>
      <c r="G382" s="15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</row>
    <row r="383" spans="1:57" ht="13.5" customHeight="1" x14ac:dyDescent="0.3">
      <c r="A383" s="2"/>
      <c r="B383" s="3"/>
      <c r="C383" s="3"/>
      <c r="D383" s="3"/>
      <c r="E383" s="3"/>
      <c r="F383" s="15"/>
      <c r="G383" s="15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</row>
    <row r="384" spans="1:57" ht="13.5" customHeight="1" x14ac:dyDescent="0.3">
      <c r="A384" s="2"/>
      <c r="B384" s="3"/>
      <c r="C384" s="3"/>
      <c r="D384" s="3"/>
      <c r="E384" s="3"/>
      <c r="F384" s="15"/>
      <c r="G384" s="15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</row>
    <row r="385" spans="1:57" ht="13.5" customHeight="1" x14ac:dyDescent="0.3">
      <c r="A385" s="2"/>
      <c r="B385" s="3"/>
      <c r="C385" s="3"/>
      <c r="D385" s="3"/>
      <c r="E385" s="3"/>
      <c r="F385" s="15"/>
      <c r="G385" s="15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</row>
    <row r="386" spans="1:57" ht="13.5" customHeight="1" x14ac:dyDescent="0.3">
      <c r="A386" s="2"/>
      <c r="B386" s="3"/>
      <c r="C386" s="3"/>
      <c r="D386" s="3"/>
      <c r="E386" s="3"/>
      <c r="F386" s="15"/>
      <c r="G386" s="15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</row>
    <row r="387" spans="1:57" ht="13.5" customHeight="1" x14ac:dyDescent="0.3">
      <c r="A387" s="2"/>
      <c r="B387" s="3"/>
      <c r="C387" s="3"/>
      <c r="D387" s="3"/>
      <c r="E387" s="3"/>
      <c r="F387" s="15"/>
      <c r="G387" s="15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</row>
    <row r="388" spans="1:57" ht="13.5" customHeight="1" x14ac:dyDescent="0.3">
      <c r="A388" s="2"/>
      <c r="B388" s="3"/>
      <c r="C388" s="3"/>
      <c r="D388" s="3"/>
      <c r="E388" s="3"/>
      <c r="F388" s="15"/>
      <c r="G388" s="15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</row>
    <row r="389" spans="1:57" ht="13.5" customHeight="1" x14ac:dyDescent="0.3">
      <c r="A389" s="2"/>
      <c r="B389" s="3"/>
      <c r="C389" s="3"/>
      <c r="D389" s="3"/>
      <c r="E389" s="3"/>
      <c r="F389" s="15"/>
      <c r="G389" s="15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</row>
    <row r="390" spans="1:57" ht="13.5" customHeight="1" x14ac:dyDescent="0.3">
      <c r="A390" s="2"/>
      <c r="B390" s="3"/>
      <c r="C390" s="3"/>
      <c r="D390" s="3"/>
      <c r="E390" s="3"/>
      <c r="F390" s="15"/>
      <c r="G390" s="15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</row>
    <row r="391" spans="1:57" ht="13.5" customHeight="1" x14ac:dyDescent="0.3">
      <c r="A391" s="2"/>
      <c r="B391" s="3"/>
      <c r="C391" s="3"/>
      <c r="D391" s="3"/>
      <c r="E391" s="3"/>
      <c r="F391" s="15"/>
      <c r="G391" s="15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</row>
    <row r="392" spans="1:57" ht="13.5" customHeight="1" x14ac:dyDescent="0.3">
      <c r="A392" s="2"/>
      <c r="B392" s="3"/>
      <c r="C392" s="3"/>
      <c r="D392" s="3"/>
      <c r="E392" s="3"/>
      <c r="F392" s="15"/>
      <c r="G392" s="15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</row>
    <row r="393" spans="1:57" ht="13.5" customHeight="1" x14ac:dyDescent="0.3">
      <c r="A393" s="2"/>
      <c r="B393" s="3"/>
      <c r="C393" s="3"/>
      <c r="D393" s="3"/>
      <c r="E393" s="3"/>
      <c r="F393" s="15"/>
      <c r="G393" s="15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</row>
    <row r="394" spans="1:57" ht="13.5" customHeight="1" x14ac:dyDescent="0.3">
      <c r="A394" s="2"/>
      <c r="B394" s="3"/>
      <c r="C394" s="3"/>
      <c r="D394" s="3"/>
      <c r="E394" s="3"/>
      <c r="F394" s="15"/>
      <c r="G394" s="15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</row>
    <row r="395" spans="1:57" ht="13.5" customHeight="1" x14ac:dyDescent="0.3">
      <c r="A395" s="2"/>
      <c r="B395" s="3"/>
      <c r="C395" s="3"/>
      <c r="D395" s="3"/>
      <c r="E395" s="3"/>
      <c r="F395" s="15"/>
      <c r="G395" s="15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</row>
    <row r="396" spans="1:57" ht="13.5" customHeight="1" x14ac:dyDescent="0.3">
      <c r="A396" s="2"/>
      <c r="B396" s="3"/>
      <c r="C396" s="3"/>
      <c r="D396" s="3"/>
      <c r="E396" s="3"/>
      <c r="F396" s="15"/>
      <c r="G396" s="15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</row>
    <row r="397" spans="1:57" ht="13.5" customHeight="1" x14ac:dyDescent="0.3">
      <c r="A397" s="2"/>
      <c r="B397" s="3"/>
      <c r="C397" s="3"/>
      <c r="D397" s="3"/>
      <c r="E397" s="3"/>
      <c r="F397" s="15"/>
      <c r="G397" s="15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</row>
    <row r="398" spans="1:57" ht="13.5" customHeight="1" x14ac:dyDescent="0.3">
      <c r="A398" s="2"/>
      <c r="B398" s="3"/>
      <c r="C398" s="3"/>
      <c r="D398" s="3"/>
      <c r="E398" s="3"/>
      <c r="F398" s="15"/>
      <c r="G398" s="15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</row>
    <row r="399" spans="1:57" ht="13.5" customHeight="1" x14ac:dyDescent="0.3">
      <c r="A399" s="2"/>
      <c r="B399" s="3"/>
      <c r="C399" s="3"/>
      <c r="D399" s="3"/>
      <c r="E399" s="3"/>
      <c r="F399" s="15"/>
      <c r="G399" s="15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</row>
    <row r="400" spans="1:57" ht="13.5" customHeight="1" x14ac:dyDescent="0.3">
      <c r="A400" s="2"/>
      <c r="B400" s="3"/>
      <c r="C400" s="3"/>
      <c r="D400" s="3"/>
      <c r="E400" s="3"/>
      <c r="F400" s="15"/>
      <c r="G400" s="15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</row>
    <row r="401" spans="1:57" ht="13.5" customHeight="1" x14ac:dyDescent="0.3">
      <c r="A401" s="2"/>
      <c r="B401" s="3"/>
      <c r="C401" s="3"/>
      <c r="D401" s="3"/>
      <c r="E401" s="3"/>
      <c r="F401" s="15"/>
      <c r="G401" s="15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</row>
    <row r="402" spans="1:57" ht="13.5" customHeight="1" x14ac:dyDescent="0.3">
      <c r="A402" s="2"/>
      <c r="B402" s="3"/>
      <c r="C402" s="3"/>
      <c r="D402" s="3"/>
      <c r="E402" s="3"/>
      <c r="F402" s="15"/>
      <c r="G402" s="15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</row>
    <row r="403" spans="1:57" ht="13.5" customHeight="1" x14ac:dyDescent="0.3">
      <c r="A403" s="2"/>
      <c r="B403" s="3"/>
      <c r="C403" s="3"/>
      <c r="D403" s="3"/>
      <c r="E403" s="3"/>
      <c r="F403" s="15"/>
      <c r="G403" s="15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</row>
    <row r="404" spans="1:57" ht="13.5" customHeight="1" x14ac:dyDescent="0.3">
      <c r="A404" s="2"/>
      <c r="B404" s="3"/>
      <c r="C404" s="3"/>
      <c r="D404" s="3"/>
      <c r="E404" s="3"/>
      <c r="F404" s="15"/>
      <c r="G404" s="15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</row>
    <row r="405" spans="1:57" ht="13.5" customHeight="1" x14ac:dyDescent="0.3">
      <c r="A405" s="2"/>
      <c r="B405" s="3"/>
      <c r="C405" s="3"/>
      <c r="D405" s="3"/>
      <c r="E405" s="3"/>
      <c r="F405" s="15"/>
      <c r="G405" s="15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</row>
    <row r="406" spans="1:57" ht="13.5" customHeight="1" x14ac:dyDescent="0.3">
      <c r="A406" s="2"/>
      <c r="B406" s="3"/>
      <c r="C406" s="3"/>
      <c r="D406" s="3"/>
      <c r="E406" s="3"/>
      <c r="F406" s="15"/>
      <c r="G406" s="15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</row>
    <row r="407" spans="1:57" ht="13.5" customHeight="1" x14ac:dyDescent="0.3">
      <c r="A407" s="2"/>
      <c r="B407" s="3"/>
      <c r="C407" s="3"/>
      <c r="D407" s="3"/>
      <c r="E407" s="3"/>
      <c r="F407" s="15"/>
      <c r="G407" s="15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</row>
    <row r="408" spans="1:57" ht="13.5" customHeight="1" x14ac:dyDescent="0.3">
      <c r="A408" s="2"/>
      <c r="B408" s="3"/>
      <c r="C408" s="3"/>
      <c r="D408" s="3"/>
      <c r="E408" s="3"/>
      <c r="F408" s="15"/>
      <c r="G408" s="15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</row>
    <row r="409" spans="1:57" ht="13.5" customHeight="1" x14ac:dyDescent="0.3">
      <c r="A409" s="2"/>
      <c r="B409" s="3"/>
      <c r="C409" s="3"/>
      <c r="D409" s="3"/>
      <c r="E409" s="3"/>
      <c r="F409" s="15"/>
      <c r="G409" s="15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</row>
    <row r="410" spans="1:57" ht="13.5" customHeight="1" x14ac:dyDescent="0.3">
      <c r="A410" s="2"/>
      <c r="B410" s="3"/>
      <c r="C410" s="3"/>
      <c r="D410" s="3"/>
      <c r="E410" s="3"/>
      <c r="F410" s="15"/>
      <c r="G410" s="15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</row>
    <row r="411" spans="1:57" ht="13.5" customHeight="1" x14ac:dyDescent="0.3">
      <c r="A411" s="2"/>
      <c r="B411" s="3"/>
      <c r="C411" s="3"/>
      <c r="D411" s="3"/>
      <c r="E411" s="3"/>
      <c r="F411" s="15"/>
      <c r="G411" s="15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</row>
    <row r="412" spans="1:57" ht="13.5" customHeight="1" x14ac:dyDescent="0.3">
      <c r="A412" s="2"/>
      <c r="B412" s="3"/>
      <c r="C412" s="3"/>
      <c r="D412" s="3"/>
      <c r="E412" s="3"/>
      <c r="F412" s="15"/>
      <c r="G412" s="15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</row>
    <row r="413" spans="1:57" ht="13.5" customHeight="1" x14ac:dyDescent="0.3">
      <c r="A413" s="2"/>
      <c r="B413" s="3"/>
      <c r="C413" s="3"/>
      <c r="D413" s="3"/>
      <c r="E413" s="3"/>
      <c r="F413" s="15"/>
      <c r="G413" s="15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</row>
    <row r="414" spans="1:57" ht="13.5" customHeight="1" x14ac:dyDescent="0.3">
      <c r="A414" s="2"/>
      <c r="B414" s="3"/>
      <c r="C414" s="3"/>
      <c r="D414" s="3"/>
      <c r="E414" s="3"/>
      <c r="F414" s="15"/>
      <c r="G414" s="15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</row>
    <row r="415" spans="1:57" ht="13.5" customHeight="1" x14ac:dyDescent="0.3">
      <c r="A415" s="2"/>
      <c r="B415" s="3"/>
      <c r="C415" s="3"/>
      <c r="D415" s="3"/>
      <c r="E415" s="3"/>
      <c r="F415" s="15"/>
      <c r="G415" s="15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</row>
    <row r="416" spans="1:57" ht="13.5" customHeight="1" x14ac:dyDescent="0.3">
      <c r="A416" s="2"/>
      <c r="B416" s="3"/>
      <c r="C416" s="3"/>
      <c r="D416" s="3"/>
      <c r="E416" s="3"/>
      <c r="F416" s="15"/>
      <c r="G416" s="15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</row>
    <row r="417" spans="1:57" ht="13.5" customHeight="1" x14ac:dyDescent="0.3">
      <c r="A417" s="2"/>
      <c r="B417" s="3"/>
      <c r="C417" s="3"/>
      <c r="D417" s="3"/>
      <c r="E417" s="3"/>
      <c r="F417" s="15"/>
      <c r="G417" s="15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</row>
    <row r="418" spans="1:57" ht="13.5" customHeight="1" x14ac:dyDescent="0.3">
      <c r="A418" s="2"/>
      <c r="B418" s="3"/>
      <c r="C418" s="3"/>
      <c r="D418" s="3"/>
      <c r="E418" s="3"/>
      <c r="F418" s="15"/>
      <c r="G418" s="15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</row>
    <row r="419" spans="1:57" ht="13.5" customHeight="1" x14ac:dyDescent="0.3">
      <c r="A419" s="2"/>
      <c r="B419" s="3"/>
      <c r="C419" s="3"/>
      <c r="D419" s="3"/>
      <c r="E419" s="3"/>
      <c r="F419" s="15"/>
      <c r="G419" s="15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</row>
    <row r="420" spans="1:57" ht="13.5" customHeight="1" x14ac:dyDescent="0.3">
      <c r="A420" s="2"/>
      <c r="B420" s="3"/>
      <c r="C420" s="3"/>
      <c r="D420" s="3"/>
      <c r="E420" s="3"/>
      <c r="F420" s="15"/>
      <c r="G420" s="15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</row>
    <row r="421" spans="1:57" ht="13.5" customHeight="1" x14ac:dyDescent="0.3">
      <c r="A421" s="2"/>
      <c r="B421" s="3"/>
      <c r="C421" s="3"/>
      <c r="D421" s="3"/>
      <c r="E421" s="3"/>
      <c r="F421" s="15"/>
      <c r="G421" s="15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</row>
    <row r="422" spans="1:57" ht="13.5" customHeight="1" x14ac:dyDescent="0.3">
      <c r="A422" s="2"/>
      <c r="B422" s="3"/>
      <c r="C422" s="3"/>
      <c r="D422" s="3"/>
      <c r="E422" s="3"/>
      <c r="F422" s="15"/>
      <c r="G422" s="15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</row>
    <row r="423" spans="1:57" ht="13.5" customHeight="1" x14ac:dyDescent="0.3">
      <c r="A423" s="2"/>
      <c r="B423" s="3"/>
      <c r="C423" s="3"/>
      <c r="D423" s="3"/>
      <c r="E423" s="3"/>
      <c r="F423" s="15"/>
      <c r="G423" s="15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</row>
    <row r="424" spans="1:57" ht="13.5" customHeight="1" x14ac:dyDescent="0.3">
      <c r="A424" s="2"/>
      <c r="B424" s="3"/>
      <c r="C424" s="3"/>
      <c r="D424" s="3"/>
      <c r="E424" s="3"/>
      <c r="F424" s="15"/>
      <c r="G424" s="15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</row>
    <row r="425" spans="1:57" ht="13.5" customHeight="1" x14ac:dyDescent="0.3">
      <c r="A425" s="2"/>
      <c r="B425" s="3"/>
      <c r="C425" s="3"/>
      <c r="D425" s="3"/>
      <c r="E425" s="3"/>
      <c r="F425" s="15"/>
      <c r="G425" s="15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</row>
    <row r="426" spans="1:57" ht="13.5" customHeight="1" x14ac:dyDescent="0.3">
      <c r="A426" s="2"/>
      <c r="B426" s="3"/>
      <c r="C426" s="3"/>
      <c r="D426" s="3"/>
      <c r="E426" s="3"/>
      <c r="F426" s="15"/>
      <c r="G426" s="15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</row>
    <row r="427" spans="1:57" ht="13.5" customHeight="1" x14ac:dyDescent="0.3">
      <c r="A427" s="2"/>
      <c r="B427" s="3"/>
      <c r="C427" s="3"/>
      <c r="D427" s="3"/>
      <c r="E427" s="3"/>
      <c r="F427" s="15"/>
      <c r="G427" s="15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</row>
    <row r="428" spans="1:57" ht="13.5" customHeight="1" x14ac:dyDescent="0.3">
      <c r="A428" s="2"/>
      <c r="B428" s="3"/>
      <c r="C428" s="3"/>
      <c r="D428" s="3"/>
      <c r="E428" s="3"/>
      <c r="F428" s="15"/>
      <c r="G428" s="15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</row>
    <row r="429" spans="1:57" ht="13.5" customHeight="1" x14ac:dyDescent="0.3">
      <c r="A429" s="2"/>
      <c r="B429" s="3"/>
      <c r="C429" s="3"/>
      <c r="D429" s="3"/>
      <c r="E429" s="3"/>
      <c r="F429" s="15"/>
      <c r="G429" s="15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</row>
    <row r="430" spans="1:57" ht="13.5" customHeight="1" x14ac:dyDescent="0.3">
      <c r="A430" s="2"/>
      <c r="B430" s="3"/>
      <c r="C430" s="3"/>
      <c r="D430" s="3"/>
      <c r="E430" s="3"/>
      <c r="F430" s="15"/>
      <c r="G430" s="15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</row>
    <row r="431" spans="1:57" ht="13.5" customHeight="1" x14ac:dyDescent="0.3">
      <c r="A431" s="2"/>
      <c r="B431" s="3"/>
      <c r="C431" s="3"/>
      <c r="D431" s="3"/>
      <c r="E431" s="3"/>
      <c r="F431" s="15"/>
      <c r="G431" s="15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</row>
    <row r="432" spans="1:57" ht="13.5" customHeight="1" x14ac:dyDescent="0.3">
      <c r="A432" s="2"/>
      <c r="B432" s="3"/>
      <c r="C432" s="3"/>
      <c r="D432" s="3"/>
      <c r="E432" s="3"/>
      <c r="F432" s="15"/>
      <c r="G432" s="15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</row>
    <row r="433" spans="1:57" ht="13.5" customHeight="1" x14ac:dyDescent="0.3">
      <c r="A433" s="2"/>
      <c r="B433" s="3"/>
      <c r="C433" s="3"/>
      <c r="D433" s="3"/>
      <c r="E433" s="3"/>
      <c r="F433" s="15"/>
      <c r="G433" s="15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</row>
    <row r="434" spans="1:57" ht="13.5" customHeight="1" x14ac:dyDescent="0.3">
      <c r="A434" s="2"/>
      <c r="B434" s="3"/>
      <c r="C434" s="3"/>
      <c r="D434" s="3"/>
      <c r="E434" s="3"/>
      <c r="F434" s="15"/>
      <c r="G434" s="15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</row>
    <row r="435" spans="1:57" ht="13.5" customHeight="1" x14ac:dyDescent="0.3">
      <c r="A435" s="2"/>
      <c r="B435" s="3"/>
      <c r="C435" s="3"/>
      <c r="D435" s="3"/>
      <c r="E435" s="3"/>
      <c r="F435" s="15"/>
      <c r="G435" s="15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</row>
    <row r="436" spans="1:57" ht="13.5" customHeight="1" x14ac:dyDescent="0.3">
      <c r="A436" s="2"/>
      <c r="B436" s="3"/>
      <c r="C436" s="3"/>
      <c r="D436" s="3"/>
      <c r="E436" s="3"/>
      <c r="F436" s="15"/>
      <c r="G436" s="15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</row>
    <row r="437" spans="1:57" ht="13.5" customHeight="1" x14ac:dyDescent="0.3">
      <c r="A437" s="2"/>
      <c r="B437" s="3"/>
      <c r="C437" s="3"/>
      <c r="D437" s="3"/>
      <c r="E437" s="3"/>
      <c r="F437" s="15"/>
      <c r="G437" s="15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</row>
    <row r="438" spans="1:57" ht="13.5" customHeight="1" x14ac:dyDescent="0.3">
      <c r="A438" s="2"/>
      <c r="B438" s="3"/>
      <c r="C438" s="3"/>
      <c r="D438" s="3"/>
      <c r="E438" s="3"/>
      <c r="F438" s="15"/>
      <c r="G438" s="15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</row>
    <row r="439" spans="1:57" ht="13.5" customHeight="1" x14ac:dyDescent="0.3">
      <c r="A439" s="2"/>
      <c r="B439" s="3"/>
      <c r="C439" s="3"/>
      <c r="D439" s="3"/>
      <c r="E439" s="3"/>
      <c r="F439" s="15"/>
      <c r="G439" s="15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</row>
    <row r="440" spans="1:57" ht="13.5" customHeight="1" x14ac:dyDescent="0.3">
      <c r="A440" s="2"/>
      <c r="B440" s="3"/>
      <c r="C440" s="3"/>
      <c r="D440" s="3"/>
      <c r="E440" s="3"/>
      <c r="F440" s="15"/>
      <c r="G440" s="15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</row>
    <row r="441" spans="1:57" ht="13.5" customHeight="1" x14ac:dyDescent="0.3">
      <c r="A441" s="2"/>
      <c r="B441" s="3"/>
      <c r="C441" s="3"/>
      <c r="D441" s="3"/>
      <c r="E441" s="3"/>
      <c r="F441" s="15"/>
      <c r="G441" s="15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</row>
    <row r="442" spans="1:57" ht="13.5" customHeight="1" x14ac:dyDescent="0.3">
      <c r="A442" s="2"/>
      <c r="B442" s="3"/>
      <c r="C442" s="3"/>
      <c r="D442" s="3"/>
      <c r="E442" s="3"/>
      <c r="F442" s="15"/>
      <c r="G442" s="15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</row>
    <row r="443" spans="1:57" ht="13.5" customHeight="1" x14ac:dyDescent="0.3">
      <c r="A443" s="2"/>
      <c r="B443" s="3"/>
      <c r="C443" s="3"/>
      <c r="D443" s="3"/>
      <c r="E443" s="3"/>
      <c r="F443" s="15"/>
      <c r="G443" s="15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</row>
    <row r="444" spans="1:57" ht="13.5" customHeight="1" x14ac:dyDescent="0.3">
      <c r="A444" s="2"/>
      <c r="B444" s="3"/>
      <c r="C444" s="3"/>
      <c r="D444" s="3"/>
      <c r="E444" s="3"/>
      <c r="F444" s="15"/>
      <c r="G444" s="15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</row>
    <row r="445" spans="1:57" ht="13.5" customHeight="1" x14ac:dyDescent="0.3">
      <c r="A445" s="2"/>
      <c r="B445" s="3"/>
      <c r="C445" s="3"/>
      <c r="D445" s="3"/>
      <c r="E445" s="3"/>
      <c r="F445" s="15"/>
      <c r="G445" s="15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</row>
    <row r="446" spans="1:57" ht="13.5" customHeight="1" x14ac:dyDescent="0.3">
      <c r="A446" s="2"/>
      <c r="B446" s="3"/>
      <c r="C446" s="3"/>
      <c r="D446" s="3"/>
      <c r="E446" s="3"/>
      <c r="F446" s="15"/>
      <c r="G446" s="15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</row>
    <row r="447" spans="1:57" ht="13.5" customHeight="1" x14ac:dyDescent="0.3">
      <c r="A447" s="2"/>
      <c r="B447" s="3"/>
      <c r="C447" s="3"/>
      <c r="D447" s="3"/>
      <c r="E447" s="3"/>
      <c r="F447" s="15"/>
      <c r="G447" s="15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</row>
    <row r="448" spans="1:57" ht="13.5" customHeight="1" x14ac:dyDescent="0.3">
      <c r="A448" s="2"/>
      <c r="B448" s="3"/>
      <c r="C448" s="3"/>
      <c r="D448" s="3"/>
      <c r="E448" s="3"/>
      <c r="F448" s="15"/>
      <c r="G448" s="15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</row>
    <row r="449" spans="1:57" ht="13.5" customHeight="1" x14ac:dyDescent="0.3">
      <c r="A449" s="2"/>
      <c r="B449" s="3"/>
      <c r="C449" s="3"/>
      <c r="D449" s="3"/>
      <c r="E449" s="3"/>
      <c r="F449" s="15"/>
      <c r="G449" s="15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</row>
    <row r="450" spans="1:57" ht="13.5" customHeight="1" x14ac:dyDescent="0.3">
      <c r="A450" s="2"/>
      <c r="B450" s="3"/>
      <c r="C450" s="3"/>
      <c r="D450" s="3"/>
      <c r="E450" s="3"/>
      <c r="F450" s="15"/>
      <c r="G450" s="15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</row>
    <row r="451" spans="1:57" ht="13.5" customHeight="1" x14ac:dyDescent="0.3">
      <c r="A451" s="2"/>
      <c r="B451" s="3"/>
      <c r="C451" s="3"/>
      <c r="D451" s="3"/>
      <c r="E451" s="3"/>
      <c r="F451" s="15"/>
      <c r="G451" s="15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</row>
    <row r="452" spans="1:57" ht="13.5" customHeight="1" x14ac:dyDescent="0.3">
      <c r="A452" s="2"/>
      <c r="B452" s="3"/>
      <c r="C452" s="3"/>
      <c r="D452" s="3"/>
      <c r="E452" s="3"/>
      <c r="F452" s="15"/>
      <c r="G452" s="15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</row>
    <row r="453" spans="1:57" ht="13.5" customHeight="1" x14ac:dyDescent="0.3">
      <c r="A453" s="2"/>
      <c r="B453" s="3"/>
      <c r="C453" s="3"/>
      <c r="D453" s="3"/>
      <c r="E453" s="3"/>
      <c r="F453" s="15"/>
      <c r="G453" s="15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</row>
    <row r="454" spans="1:57" ht="13.5" customHeight="1" x14ac:dyDescent="0.3">
      <c r="A454" s="2"/>
      <c r="B454" s="3"/>
      <c r="C454" s="3"/>
      <c r="D454" s="3"/>
      <c r="E454" s="3"/>
      <c r="F454" s="15"/>
      <c r="G454" s="15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</row>
    <row r="455" spans="1:57" ht="13.5" customHeight="1" x14ac:dyDescent="0.3">
      <c r="A455" s="2"/>
      <c r="B455" s="3"/>
      <c r="C455" s="3"/>
      <c r="D455" s="3"/>
      <c r="E455" s="3"/>
      <c r="F455" s="15"/>
      <c r="G455" s="15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</row>
    <row r="456" spans="1:57" ht="13.5" customHeight="1" x14ac:dyDescent="0.3">
      <c r="A456" s="2"/>
      <c r="B456" s="3"/>
      <c r="C456" s="3"/>
      <c r="D456" s="3"/>
      <c r="E456" s="3"/>
      <c r="F456" s="15"/>
      <c r="G456" s="15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</row>
    <row r="457" spans="1:57" ht="13.5" customHeight="1" x14ac:dyDescent="0.3">
      <c r="A457" s="2"/>
      <c r="B457" s="3"/>
      <c r="C457" s="3"/>
      <c r="D457" s="3"/>
      <c r="E457" s="3"/>
      <c r="F457" s="15"/>
      <c r="G457" s="15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</row>
    <row r="458" spans="1:57" ht="13.5" customHeight="1" x14ac:dyDescent="0.3">
      <c r="A458" s="2"/>
      <c r="B458" s="3"/>
      <c r="C458" s="3"/>
      <c r="D458" s="3"/>
      <c r="E458" s="3"/>
      <c r="F458" s="15"/>
      <c r="G458" s="15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</row>
    <row r="459" spans="1:57" ht="13.5" customHeight="1" x14ac:dyDescent="0.3">
      <c r="A459" s="2"/>
      <c r="B459" s="3"/>
      <c r="C459" s="3"/>
      <c r="D459" s="3"/>
      <c r="E459" s="3"/>
      <c r="F459" s="15"/>
      <c r="G459" s="15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</row>
    <row r="460" spans="1:57" ht="13.5" customHeight="1" x14ac:dyDescent="0.3">
      <c r="A460" s="2"/>
      <c r="B460" s="3"/>
      <c r="C460" s="3"/>
      <c r="D460" s="3"/>
      <c r="E460" s="3"/>
      <c r="F460" s="15"/>
      <c r="G460" s="15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</row>
    <row r="461" spans="1:57" ht="13.5" customHeight="1" x14ac:dyDescent="0.3">
      <c r="A461" s="2"/>
      <c r="B461" s="3"/>
      <c r="C461" s="3"/>
      <c r="D461" s="3"/>
      <c r="E461" s="3"/>
      <c r="F461" s="15"/>
      <c r="G461" s="15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</row>
    <row r="462" spans="1:57" ht="13.5" customHeight="1" x14ac:dyDescent="0.3">
      <c r="A462" s="2"/>
      <c r="B462" s="3"/>
      <c r="C462" s="3"/>
      <c r="D462" s="3"/>
      <c r="E462" s="3"/>
      <c r="F462" s="15"/>
      <c r="G462" s="15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</row>
    <row r="463" spans="1:57" ht="13.5" customHeight="1" x14ac:dyDescent="0.3">
      <c r="A463" s="2"/>
      <c r="B463" s="3"/>
      <c r="C463" s="3"/>
      <c r="D463" s="3"/>
      <c r="E463" s="3"/>
      <c r="F463" s="15"/>
      <c r="G463" s="15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</row>
    <row r="464" spans="1:57" ht="13.5" customHeight="1" x14ac:dyDescent="0.3">
      <c r="A464" s="2"/>
      <c r="B464" s="3"/>
      <c r="C464" s="3"/>
      <c r="D464" s="3"/>
      <c r="E464" s="3"/>
      <c r="F464" s="15"/>
      <c r="G464" s="15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</row>
    <row r="465" spans="1:57" ht="13.5" customHeight="1" x14ac:dyDescent="0.3">
      <c r="A465" s="2"/>
      <c r="B465" s="3"/>
      <c r="C465" s="3"/>
      <c r="D465" s="3"/>
      <c r="E465" s="3"/>
      <c r="F465" s="15"/>
      <c r="G465" s="15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</row>
    <row r="466" spans="1:57" ht="13.5" customHeight="1" x14ac:dyDescent="0.3">
      <c r="A466" s="2"/>
      <c r="B466" s="3"/>
      <c r="C466" s="3"/>
      <c r="D466" s="3"/>
      <c r="E466" s="3"/>
      <c r="F466" s="15"/>
      <c r="G466" s="15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</row>
    <row r="467" spans="1:57" ht="13.5" customHeight="1" x14ac:dyDescent="0.3">
      <c r="A467" s="2"/>
      <c r="B467" s="3"/>
      <c r="C467" s="3"/>
      <c r="D467" s="3"/>
      <c r="E467" s="3"/>
      <c r="F467" s="15"/>
      <c r="G467" s="15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</row>
    <row r="468" spans="1:57" ht="13.5" customHeight="1" x14ac:dyDescent="0.3">
      <c r="A468" s="2"/>
      <c r="B468" s="3"/>
      <c r="C468" s="3"/>
      <c r="D468" s="3"/>
      <c r="E468" s="3"/>
      <c r="F468" s="15"/>
      <c r="G468" s="15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</row>
    <row r="469" spans="1:57" ht="13.5" customHeight="1" x14ac:dyDescent="0.3">
      <c r="A469" s="2"/>
      <c r="B469" s="3"/>
      <c r="C469" s="3"/>
      <c r="D469" s="3"/>
      <c r="E469" s="3"/>
      <c r="F469" s="15"/>
      <c r="G469" s="15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</row>
    <row r="470" spans="1:57" ht="13.5" customHeight="1" x14ac:dyDescent="0.3">
      <c r="A470" s="2"/>
      <c r="B470" s="3"/>
      <c r="C470" s="3"/>
      <c r="D470" s="3"/>
      <c r="E470" s="3"/>
      <c r="F470" s="15"/>
      <c r="G470" s="15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</row>
    <row r="471" spans="1:57" ht="13.5" customHeight="1" x14ac:dyDescent="0.3">
      <c r="A471" s="2"/>
      <c r="B471" s="3"/>
      <c r="C471" s="3"/>
      <c r="D471" s="3"/>
      <c r="E471" s="3"/>
      <c r="F471" s="15"/>
      <c r="G471" s="15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</row>
    <row r="472" spans="1:57" ht="13.5" customHeight="1" x14ac:dyDescent="0.3">
      <c r="A472" s="2"/>
      <c r="B472" s="3"/>
      <c r="C472" s="3"/>
      <c r="D472" s="3"/>
      <c r="E472" s="3"/>
      <c r="F472" s="15"/>
      <c r="G472" s="15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</row>
    <row r="473" spans="1:57" ht="13.5" customHeight="1" x14ac:dyDescent="0.3">
      <c r="A473" s="2"/>
      <c r="B473" s="3"/>
      <c r="C473" s="3"/>
      <c r="D473" s="3"/>
      <c r="E473" s="3"/>
      <c r="F473" s="15"/>
      <c r="G473" s="15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</row>
    <row r="474" spans="1:57" ht="13.5" customHeight="1" x14ac:dyDescent="0.3">
      <c r="A474" s="2"/>
      <c r="B474" s="3"/>
      <c r="C474" s="3"/>
      <c r="D474" s="3"/>
      <c r="E474" s="3"/>
      <c r="F474" s="15"/>
      <c r="G474" s="15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</row>
    <row r="475" spans="1:57" ht="13.5" customHeight="1" x14ac:dyDescent="0.3">
      <c r="A475" s="2"/>
      <c r="B475" s="3"/>
      <c r="C475" s="3"/>
      <c r="D475" s="3"/>
      <c r="E475" s="3"/>
      <c r="F475" s="15"/>
      <c r="G475" s="15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</row>
    <row r="476" spans="1:57" ht="13.5" customHeight="1" x14ac:dyDescent="0.3">
      <c r="A476" s="2"/>
      <c r="B476" s="3"/>
      <c r="C476" s="3"/>
      <c r="D476" s="3"/>
      <c r="E476" s="3"/>
      <c r="F476" s="15"/>
      <c r="G476" s="15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</row>
    <row r="477" spans="1:57" ht="13.5" customHeight="1" x14ac:dyDescent="0.3">
      <c r="A477" s="2"/>
      <c r="B477" s="3"/>
      <c r="C477" s="3"/>
      <c r="D477" s="3"/>
      <c r="E477" s="3"/>
      <c r="F477" s="15"/>
      <c r="G477" s="15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</row>
    <row r="478" spans="1:57" ht="13.5" customHeight="1" x14ac:dyDescent="0.3">
      <c r="A478" s="2"/>
      <c r="B478" s="3"/>
      <c r="C478" s="3"/>
      <c r="D478" s="3"/>
      <c r="E478" s="3"/>
      <c r="F478" s="15"/>
      <c r="G478" s="15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</row>
    <row r="479" spans="1:57" ht="13.5" customHeight="1" x14ac:dyDescent="0.3">
      <c r="A479" s="2"/>
      <c r="B479" s="3"/>
      <c r="C479" s="3"/>
      <c r="D479" s="3"/>
      <c r="E479" s="3"/>
      <c r="F479" s="15"/>
      <c r="G479" s="15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</row>
    <row r="480" spans="1:57" ht="13.5" customHeight="1" x14ac:dyDescent="0.3">
      <c r="A480" s="2"/>
      <c r="B480" s="3"/>
      <c r="C480" s="3"/>
      <c r="D480" s="3"/>
      <c r="E480" s="3"/>
      <c r="F480" s="15"/>
      <c r="G480" s="15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</row>
    <row r="481" spans="1:57" ht="13.5" customHeight="1" x14ac:dyDescent="0.3">
      <c r="A481" s="2"/>
      <c r="B481" s="3"/>
      <c r="C481" s="3"/>
      <c r="D481" s="3"/>
      <c r="E481" s="3"/>
      <c r="F481" s="15"/>
      <c r="G481" s="15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</row>
    <row r="482" spans="1:57" ht="13.5" customHeight="1" x14ac:dyDescent="0.3">
      <c r="A482" s="2"/>
      <c r="B482" s="3"/>
      <c r="C482" s="3"/>
      <c r="D482" s="3"/>
      <c r="E482" s="3"/>
      <c r="F482" s="15"/>
      <c r="G482" s="15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</row>
    <row r="483" spans="1:57" ht="13.5" customHeight="1" x14ac:dyDescent="0.3">
      <c r="A483" s="2"/>
      <c r="B483" s="3"/>
      <c r="C483" s="3"/>
      <c r="D483" s="3"/>
      <c r="E483" s="3"/>
      <c r="F483" s="15"/>
      <c r="G483" s="15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</row>
    <row r="484" spans="1:57" ht="13.5" customHeight="1" x14ac:dyDescent="0.3">
      <c r="A484" s="2"/>
      <c r="B484" s="3"/>
      <c r="C484" s="3"/>
      <c r="D484" s="3"/>
      <c r="E484" s="3"/>
      <c r="F484" s="15"/>
      <c r="G484" s="15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</row>
    <row r="485" spans="1:57" ht="13.5" customHeight="1" x14ac:dyDescent="0.3">
      <c r="A485" s="2"/>
      <c r="B485" s="3"/>
      <c r="C485" s="3"/>
      <c r="D485" s="3"/>
      <c r="E485" s="3"/>
      <c r="F485" s="15"/>
      <c r="G485" s="15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</row>
    <row r="486" spans="1:57" ht="13.5" customHeight="1" x14ac:dyDescent="0.3">
      <c r="A486" s="2"/>
      <c r="B486" s="3"/>
      <c r="C486" s="3"/>
      <c r="D486" s="3"/>
      <c r="E486" s="3"/>
      <c r="F486" s="15"/>
      <c r="G486" s="15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</row>
    <row r="487" spans="1:57" ht="13.5" customHeight="1" x14ac:dyDescent="0.3">
      <c r="A487" s="2"/>
      <c r="B487" s="3"/>
      <c r="C487" s="3"/>
      <c r="D487" s="3"/>
      <c r="E487" s="3"/>
      <c r="F487" s="15"/>
      <c r="G487" s="15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</row>
    <row r="488" spans="1:57" ht="13.5" customHeight="1" x14ac:dyDescent="0.3">
      <c r="A488" s="2"/>
      <c r="B488" s="3"/>
      <c r="C488" s="3"/>
      <c r="D488" s="3"/>
      <c r="E488" s="3"/>
      <c r="F488" s="15"/>
      <c r="G488" s="15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</row>
    <row r="489" spans="1:57" ht="13.5" customHeight="1" x14ac:dyDescent="0.3">
      <c r="A489" s="2"/>
      <c r="B489" s="3"/>
      <c r="C489" s="3"/>
      <c r="D489" s="3"/>
      <c r="E489" s="3"/>
      <c r="F489" s="15"/>
      <c r="G489" s="15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</row>
    <row r="490" spans="1:57" ht="13.5" customHeight="1" x14ac:dyDescent="0.3">
      <c r="A490" s="2"/>
      <c r="B490" s="3"/>
      <c r="C490" s="3"/>
      <c r="D490" s="3"/>
      <c r="E490" s="3"/>
      <c r="F490" s="15"/>
      <c r="G490" s="15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</row>
    <row r="491" spans="1:57" ht="13.5" customHeight="1" x14ac:dyDescent="0.3">
      <c r="A491" s="2"/>
      <c r="B491" s="3"/>
      <c r="C491" s="3"/>
      <c r="D491" s="3"/>
      <c r="E491" s="3"/>
      <c r="F491" s="15"/>
      <c r="G491" s="15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</row>
    <row r="492" spans="1:57" ht="13.5" customHeight="1" x14ac:dyDescent="0.3">
      <c r="A492" s="2"/>
      <c r="B492" s="3"/>
      <c r="C492" s="3"/>
      <c r="D492" s="3"/>
      <c r="E492" s="3"/>
      <c r="F492" s="15"/>
      <c r="G492" s="15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</row>
    <row r="493" spans="1:57" ht="13.5" customHeight="1" x14ac:dyDescent="0.3">
      <c r="A493" s="2"/>
      <c r="B493" s="3"/>
      <c r="C493" s="3"/>
      <c r="D493" s="3"/>
      <c r="E493" s="3"/>
      <c r="F493" s="15"/>
      <c r="G493" s="15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</row>
    <row r="494" spans="1:57" ht="13.5" customHeight="1" x14ac:dyDescent="0.3">
      <c r="A494" s="2"/>
      <c r="B494" s="3"/>
      <c r="C494" s="3"/>
      <c r="D494" s="3"/>
      <c r="E494" s="3"/>
      <c r="F494" s="15"/>
      <c r="G494" s="15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</row>
    <row r="495" spans="1:57" ht="13.5" customHeight="1" x14ac:dyDescent="0.3">
      <c r="A495" s="2"/>
      <c r="B495" s="3"/>
      <c r="C495" s="3"/>
      <c r="D495" s="3"/>
      <c r="E495" s="3"/>
      <c r="F495" s="15"/>
      <c r="G495" s="15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</row>
    <row r="496" spans="1:57" ht="13.5" customHeight="1" x14ac:dyDescent="0.3">
      <c r="A496" s="2"/>
      <c r="B496" s="3"/>
      <c r="C496" s="3"/>
      <c r="D496" s="3"/>
      <c r="E496" s="3"/>
      <c r="F496" s="15"/>
      <c r="G496" s="15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</row>
    <row r="497" spans="1:57" ht="13.5" customHeight="1" x14ac:dyDescent="0.3">
      <c r="A497" s="2"/>
      <c r="B497" s="3"/>
      <c r="C497" s="3"/>
      <c r="D497" s="3"/>
      <c r="E497" s="3"/>
      <c r="F497" s="15"/>
      <c r="G497" s="15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</row>
    <row r="498" spans="1:57" ht="13.5" customHeight="1" x14ac:dyDescent="0.3">
      <c r="A498" s="2"/>
      <c r="B498" s="3"/>
      <c r="C498" s="3"/>
      <c r="D498" s="3"/>
      <c r="E498" s="3"/>
      <c r="F498" s="15"/>
      <c r="G498" s="15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</row>
    <row r="499" spans="1:57" ht="13.5" customHeight="1" x14ac:dyDescent="0.3">
      <c r="A499" s="2"/>
      <c r="B499" s="3"/>
      <c r="C499" s="3"/>
      <c r="D499" s="3"/>
      <c r="E499" s="3"/>
      <c r="F499" s="15"/>
      <c r="G499" s="15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</row>
    <row r="500" spans="1:57" ht="13.5" customHeight="1" x14ac:dyDescent="0.3">
      <c r="A500" s="2"/>
      <c r="B500" s="3"/>
      <c r="C500" s="3"/>
      <c r="D500" s="3"/>
      <c r="E500" s="3"/>
      <c r="F500" s="15"/>
      <c r="G500" s="15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</row>
    <row r="501" spans="1:57" ht="13.5" customHeight="1" x14ac:dyDescent="0.3">
      <c r="A501" s="2"/>
      <c r="B501" s="3"/>
      <c r="C501" s="3"/>
      <c r="D501" s="3"/>
      <c r="E501" s="3"/>
      <c r="F501" s="15"/>
      <c r="G501" s="15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</row>
    <row r="502" spans="1:57" ht="13.5" customHeight="1" x14ac:dyDescent="0.3">
      <c r="A502" s="2"/>
      <c r="B502" s="3"/>
      <c r="C502" s="3"/>
      <c r="D502" s="3"/>
      <c r="E502" s="3"/>
      <c r="F502" s="15"/>
      <c r="G502" s="15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</row>
    <row r="503" spans="1:57" ht="13.5" customHeight="1" x14ac:dyDescent="0.3">
      <c r="A503" s="2"/>
      <c r="B503" s="3"/>
      <c r="C503" s="3"/>
      <c r="D503" s="3"/>
      <c r="E503" s="3"/>
      <c r="F503" s="15"/>
      <c r="G503" s="15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</row>
    <row r="504" spans="1:57" ht="13.5" customHeight="1" x14ac:dyDescent="0.3">
      <c r="A504" s="2"/>
      <c r="B504" s="3"/>
      <c r="C504" s="3"/>
      <c r="D504" s="3"/>
      <c r="E504" s="3"/>
      <c r="F504" s="15"/>
      <c r="G504" s="15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</row>
    <row r="505" spans="1:57" ht="13.5" customHeight="1" x14ac:dyDescent="0.3">
      <c r="A505" s="2"/>
      <c r="B505" s="3"/>
      <c r="C505" s="3"/>
      <c r="D505" s="3"/>
      <c r="E505" s="3"/>
      <c r="F505" s="15"/>
      <c r="G505" s="15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</row>
    <row r="506" spans="1:57" ht="13.5" customHeight="1" x14ac:dyDescent="0.3">
      <c r="A506" s="2"/>
      <c r="B506" s="3"/>
      <c r="C506" s="3"/>
      <c r="D506" s="3"/>
      <c r="E506" s="3"/>
      <c r="F506" s="15"/>
      <c r="G506" s="15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</row>
    <row r="507" spans="1:57" ht="13.5" customHeight="1" x14ac:dyDescent="0.3">
      <c r="A507" s="2"/>
      <c r="B507" s="3"/>
      <c r="C507" s="3"/>
      <c r="D507" s="3"/>
      <c r="E507" s="3"/>
      <c r="F507" s="15"/>
      <c r="G507" s="15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</row>
    <row r="508" spans="1:57" ht="13.5" customHeight="1" x14ac:dyDescent="0.3">
      <c r="A508" s="2"/>
      <c r="B508" s="3"/>
      <c r="C508" s="3"/>
      <c r="D508" s="3"/>
      <c r="E508" s="3"/>
      <c r="F508" s="15"/>
      <c r="G508" s="15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</row>
    <row r="509" spans="1:57" ht="13.5" customHeight="1" x14ac:dyDescent="0.3">
      <c r="A509" s="2"/>
      <c r="B509" s="3"/>
      <c r="C509" s="3"/>
      <c r="D509" s="3"/>
      <c r="E509" s="3"/>
      <c r="F509" s="15"/>
      <c r="G509" s="15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</row>
    <row r="510" spans="1:57" ht="13.5" customHeight="1" x14ac:dyDescent="0.3">
      <c r="A510" s="2"/>
      <c r="B510" s="3"/>
      <c r="C510" s="3"/>
      <c r="D510" s="3"/>
      <c r="E510" s="3"/>
      <c r="F510" s="15"/>
      <c r="G510" s="15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</row>
    <row r="511" spans="1:57" ht="13.5" customHeight="1" x14ac:dyDescent="0.3">
      <c r="A511" s="2"/>
      <c r="B511" s="3"/>
      <c r="C511" s="3"/>
      <c r="D511" s="3"/>
      <c r="E511" s="3"/>
      <c r="F511" s="15"/>
      <c r="G511" s="15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</row>
    <row r="512" spans="1:57" ht="13.5" customHeight="1" x14ac:dyDescent="0.3">
      <c r="A512" s="2"/>
      <c r="B512" s="3"/>
      <c r="C512" s="3"/>
      <c r="D512" s="3"/>
      <c r="E512" s="3"/>
      <c r="F512" s="15"/>
      <c r="G512" s="15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</row>
    <row r="513" spans="1:57" ht="13.5" customHeight="1" x14ac:dyDescent="0.3">
      <c r="A513" s="2"/>
      <c r="B513" s="3"/>
      <c r="C513" s="3"/>
      <c r="D513" s="3"/>
      <c r="E513" s="3"/>
      <c r="F513" s="15"/>
      <c r="G513" s="15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</row>
    <row r="514" spans="1:57" ht="13.5" customHeight="1" x14ac:dyDescent="0.3">
      <c r="A514" s="2"/>
      <c r="B514" s="3"/>
      <c r="C514" s="3"/>
      <c r="D514" s="3"/>
      <c r="E514" s="3"/>
      <c r="F514" s="15"/>
      <c r="G514" s="15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</row>
    <row r="515" spans="1:57" ht="13.5" customHeight="1" x14ac:dyDescent="0.3">
      <c r="A515" s="2"/>
      <c r="B515" s="3"/>
      <c r="C515" s="3"/>
      <c r="D515" s="3"/>
      <c r="E515" s="3"/>
      <c r="F515" s="15"/>
      <c r="G515" s="15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</row>
    <row r="516" spans="1:57" ht="13.5" customHeight="1" x14ac:dyDescent="0.3">
      <c r="A516" s="2"/>
      <c r="B516" s="3"/>
      <c r="C516" s="3"/>
      <c r="D516" s="3"/>
      <c r="E516" s="3"/>
      <c r="F516" s="15"/>
      <c r="G516" s="15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</row>
    <row r="517" spans="1:57" ht="13.5" customHeight="1" x14ac:dyDescent="0.3">
      <c r="A517" s="2"/>
      <c r="B517" s="3"/>
      <c r="C517" s="3"/>
      <c r="D517" s="3"/>
      <c r="E517" s="3"/>
      <c r="F517" s="15"/>
      <c r="G517" s="15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</row>
    <row r="518" spans="1:57" ht="13.5" customHeight="1" x14ac:dyDescent="0.3">
      <c r="A518" s="2"/>
      <c r="B518" s="3"/>
      <c r="C518" s="3"/>
      <c r="D518" s="3"/>
      <c r="E518" s="3"/>
      <c r="F518" s="15"/>
      <c r="G518" s="15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</row>
    <row r="519" spans="1:57" ht="13.5" customHeight="1" x14ac:dyDescent="0.3">
      <c r="A519" s="2"/>
      <c r="B519" s="3"/>
      <c r="C519" s="3"/>
      <c r="D519" s="3"/>
      <c r="E519" s="3"/>
      <c r="F519" s="15"/>
      <c r="G519" s="15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</row>
    <row r="520" spans="1:57" ht="13.5" customHeight="1" x14ac:dyDescent="0.3">
      <c r="A520" s="2"/>
      <c r="B520" s="3"/>
      <c r="C520" s="3"/>
      <c r="D520" s="3"/>
      <c r="E520" s="3"/>
      <c r="F520" s="15"/>
      <c r="G520" s="15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</row>
    <row r="521" spans="1:57" ht="13.5" customHeight="1" x14ac:dyDescent="0.3">
      <c r="A521" s="2"/>
      <c r="B521" s="3"/>
      <c r="C521" s="3"/>
      <c r="D521" s="3"/>
      <c r="E521" s="3"/>
      <c r="F521" s="15"/>
      <c r="G521" s="15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</row>
    <row r="522" spans="1:57" ht="13.5" customHeight="1" x14ac:dyDescent="0.3">
      <c r="A522" s="2"/>
      <c r="B522" s="3"/>
      <c r="C522" s="3"/>
      <c r="D522" s="3"/>
      <c r="E522" s="3"/>
      <c r="F522" s="15"/>
      <c r="G522" s="15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</row>
    <row r="523" spans="1:57" ht="13.5" customHeight="1" x14ac:dyDescent="0.3">
      <c r="A523" s="2"/>
      <c r="B523" s="3"/>
      <c r="C523" s="3"/>
      <c r="D523" s="3"/>
      <c r="E523" s="3"/>
      <c r="F523" s="15"/>
      <c r="G523" s="15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</row>
    <row r="524" spans="1:57" ht="13.5" customHeight="1" x14ac:dyDescent="0.3">
      <c r="A524" s="2"/>
      <c r="B524" s="3"/>
      <c r="C524" s="3"/>
      <c r="D524" s="3"/>
      <c r="E524" s="3"/>
      <c r="F524" s="15"/>
      <c r="G524" s="15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</row>
    <row r="525" spans="1:57" ht="13.5" customHeight="1" x14ac:dyDescent="0.3">
      <c r="A525" s="2"/>
      <c r="B525" s="3"/>
      <c r="C525" s="3"/>
      <c r="D525" s="3"/>
      <c r="E525" s="3"/>
      <c r="F525" s="15"/>
      <c r="G525" s="15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</row>
    <row r="526" spans="1:57" ht="13.5" customHeight="1" x14ac:dyDescent="0.3">
      <c r="A526" s="2"/>
      <c r="B526" s="3"/>
      <c r="C526" s="3"/>
      <c r="D526" s="3"/>
      <c r="E526" s="3"/>
      <c r="F526" s="15"/>
      <c r="G526" s="15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</row>
    <row r="527" spans="1:57" ht="13.5" customHeight="1" x14ac:dyDescent="0.3">
      <c r="A527" s="2"/>
      <c r="B527" s="3"/>
      <c r="C527" s="3"/>
      <c r="D527" s="3"/>
      <c r="E527" s="3"/>
      <c r="F527" s="15"/>
      <c r="G527" s="15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</row>
    <row r="528" spans="1:57" ht="13.5" customHeight="1" x14ac:dyDescent="0.3">
      <c r="A528" s="2"/>
      <c r="B528" s="3"/>
      <c r="C528" s="3"/>
      <c r="D528" s="3"/>
      <c r="E528" s="3"/>
      <c r="F528" s="15"/>
      <c r="G528" s="15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</row>
    <row r="529" spans="1:57" ht="13.5" customHeight="1" x14ac:dyDescent="0.3">
      <c r="A529" s="2"/>
      <c r="B529" s="3"/>
      <c r="C529" s="3"/>
      <c r="D529" s="3"/>
      <c r="E529" s="3"/>
      <c r="F529" s="15"/>
      <c r="G529" s="15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</row>
    <row r="530" spans="1:57" ht="13.5" customHeight="1" x14ac:dyDescent="0.3">
      <c r="A530" s="2"/>
      <c r="B530" s="3"/>
      <c r="C530" s="3"/>
      <c r="D530" s="3"/>
      <c r="E530" s="3"/>
      <c r="F530" s="15"/>
      <c r="G530" s="15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</row>
    <row r="531" spans="1:57" ht="13.5" customHeight="1" x14ac:dyDescent="0.3">
      <c r="A531" s="2"/>
      <c r="B531" s="3"/>
      <c r="C531" s="3"/>
      <c r="D531" s="3"/>
      <c r="E531" s="3"/>
      <c r="F531" s="15"/>
      <c r="G531" s="15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</row>
    <row r="532" spans="1:57" ht="13.5" customHeight="1" x14ac:dyDescent="0.3">
      <c r="A532" s="2"/>
      <c r="B532" s="3"/>
      <c r="C532" s="3"/>
      <c r="D532" s="3"/>
      <c r="E532" s="3"/>
      <c r="F532" s="15"/>
      <c r="G532" s="15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</row>
    <row r="533" spans="1:57" ht="13.5" customHeight="1" x14ac:dyDescent="0.3">
      <c r="A533" s="2"/>
      <c r="B533" s="3"/>
      <c r="C533" s="3"/>
      <c r="D533" s="3"/>
      <c r="E533" s="3"/>
      <c r="F533" s="15"/>
      <c r="G533" s="15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</row>
    <row r="534" spans="1:57" ht="13.5" customHeight="1" x14ac:dyDescent="0.3">
      <c r="A534" s="2"/>
      <c r="B534" s="3"/>
      <c r="C534" s="3"/>
      <c r="D534" s="3"/>
      <c r="E534" s="3"/>
      <c r="F534" s="15"/>
      <c r="G534" s="15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</row>
    <row r="535" spans="1:57" ht="13.5" customHeight="1" x14ac:dyDescent="0.3">
      <c r="A535" s="2"/>
      <c r="B535" s="3"/>
      <c r="C535" s="3"/>
      <c r="D535" s="3"/>
      <c r="E535" s="3"/>
      <c r="F535" s="15"/>
      <c r="G535" s="15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</row>
    <row r="536" spans="1:57" ht="13.5" customHeight="1" x14ac:dyDescent="0.3">
      <c r="A536" s="2"/>
      <c r="B536" s="3"/>
      <c r="C536" s="3"/>
      <c r="D536" s="3"/>
      <c r="E536" s="3"/>
      <c r="F536" s="15"/>
      <c r="G536" s="15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</row>
    <row r="537" spans="1:57" ht="13.5" customHeight="1" x14ac:dyDescent="0.3">
      <c r="A537" s="2"/>
      <c r="B537" s="3"/>
      <c r="C537" s="3"/>
      <c r="D537" s="3"/>
      <c r="E537" s="3"/>
      <c r="F537" s="15"/>
      <c r="G537" s="15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</row>
    <row r="538" spans="1:57" ht="13.5" customHeight="1" x14ac:dyDescent="0.3">
      <c r="A538" s="2"/>
      <c r="B538" s="3"/>
      <c r="C538" s="3"/>
      <c r="D538" s="3"/>
      <c r="E538" s="3"/>
      <c r="F538" s="15"/>
      <c r="G538" s="15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</row>
    <row r="539" spans="1:57" ht="13.5" customHeight="1" x14ac:dyDescent="0.3">
      <c r="A539" s="2"/>
      <c r="B539" s="3"/>
      <c r="C539" s="3"/>
      <c r="D539" s="3"/>
      <c r="E539" s="3"/>
      <c r="F539" s="15"/>
      <c r="G539" s="15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</row>
    <row r="540" spans="1:57" ht="13.5" customHeight="1" x14ac:dyDescent="0.3">
      <c r="A540" s="2"/>
      <c r="B540" s="3"/>
      <c r="C540" s="3"/>
      <c r="D540" s="3"/>
      <c r="E540" s="3"/>
      <c r="F540" s="15"/>
      <c r="G540" s="15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</row>
    <row r="541" spans="1:57" ht="13.5" customHeight="1" x14ac:dyDescent="0.3">
      <c r="A541" s="2"/>
      <c r="B541" s="3"/>
      <c r="C541" s="3"/>
      <c r="D541" s="3"/>
      <c r="E541" s="3"/>
      <c r="F541" s="15"/>
      <c r="G541" s="15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</row>
    <row r="542" spans="1:57" ht="13.5" customHeight="1" x14ac:dyDescent="0.3">
      <c r="A542" s="2"/>
      <c r="B542" s="3"/>
      <c r="C542" s="3"/>
      <c r="D542" s="3"/>
      <c r="E542" s="3"/>
      <c r="F542" s="15"/>
      <c r="G542" s="15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</row>
    <row r="543" spans="1:57" ht="13.5" customHeight="1" x14ac:dyDescent="0.3">
      <c r="A543" s="2"/>
      <c r="B543" s="3"/>
      <c r="C543" s="3"/>
      <c r="D543" s="3"/>
      <c r="E543" s="3"/>
      <c r="F543" s="15"/>
      <c r="G543" s="15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</row>
    <row r="544" spans="1:57" ht="13.5" customHeight="1" x14ac:dyDescent="0.3">
      <c r="A544" s="2"/>
      <c r="B544" s="3"/>
      <c r="C544" s="3"/>
      <c r="D544" s="3"/>
      <c r="E544" s="3"/>
      <c r="F544" s="15"/>
      <c r="G544" s="15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</row>
    <row r="545" spans="1:57" ht="13.5" customHeight="1" x14ac:dyDescent="0.3">
      <c r="A545" s="2"/>
      <c r="B545" s="3"/>
      <c r="C545" s="3"/>
      <c r="D545" s="3"/>
      <c r="E545" s="3"/>
      <c r="F545" s="15"/>
      <c r="G545" s="15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</row>
    <row r="546" spans="1:57" ht="13.5" customHeight="1" x14ac:dyDescent="0.3">
      <c r="A546" s="2"/>
      <c r="B546" s="3"/>
      <c r="C546" s="3"/>
      <c r="D546" s="3"/>
      <c r="E546" s="3"/>
      <c r="F546" s="15"/>
      <c r="G546" s="15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</row>
    <row r="547" spans="1:57" ht="13.5" customHeight="1" x14ac:dyDescent="0.3">
      <c r="A547" s="2"/>
      <c r="B547" s="3"/>
      <c r="C547" s="3"/>
      <c r="D547" s="3"/>
      <c r="E547" s="3"/>
      <c r="F547" s="15"/>
      <c r="G547" s="15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</row>
    <row r="548" spans="1:57" ht="13.5" customHeight="1" x14ac:dyDescent="0.3">
      <c r="A548" s="2"/>
      <c r="B548" s="3"/>
      <c r="C548" s="3"/>
      <c r="D548" s="3"/>
      <c r="E548" s="3"/>
      <c r="F548" s="15"/>
      <c r="G548" s="15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</row>
    <row r="549" spans="1:57" ht="13.5" customHeight="1" x14ac:dyDescent="0.3">
      <c r="A549" s="2"/>
      <c r="B549" s="3"/>
      <c r="C549" s="3"/>
      <c r="D549" s="3"/>
      <c r="E549" s="3"/>
      <c r="F549" s="15"/>
      <c r="G549" s="15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</row>
    <row r="550" spans="1:57" ht="13.5" customHeight="1" x14ac:dyDescent="0.3">
      <c r="A550" s="2"/>
      <c r="B550" s="3"/>
      <c r="C550" s="3"/>
      <c r="D550" s="3"/>
      <c r="E550" s="3"/>
      <c r="F550" s="15"/>
      <c r="G550" s="15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</row>
    <row r="551" spans="1:57" ht="13.5" customHeight="1" x14ac:dyDescent="0.3">
      <c r="A551" s="2"/>
      <c r="B551" s="3"/>
      <c r="C551" s="3"/>
      <c r="D551" s="3"/>
      <c r="E551" s="3"/>
      <c r="F551" s="15"/>
      <c r="G551" s="15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</row>
    <row r="552" spans="1:57" ht="13.5" customHeight="1" x14ac:dyDescent="0.3">
      <c r="A552" s="2"/>
      <c r="B552" s="3"/>
      <c r="C552" s="3"/>
      <c r="D552" s="3"/>
      <c r="E552" s="3"/>
      <c r="F552" s="15"/>
      <c r="G552" s="15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</row>
    <row r="553" spans="1:57" ht="13.5" customHeight="1" x14ac:dyDescent="0.3">
      <c r="A553" s="2"/>
      <c r="B553" s="3"/>
      <c r="C553" s="3"/>
      <c r="D553" s="3"/>
      <c r="E553" s="3"/>
      <c r="F553" s="15"/>
      <c r="G553" s="15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</row>
    <row r="554" spans="1:57" ht="13.5" customHeight="1" x14ac:dyDescent="0.3">
      <c r="A554" s="2"/>
      <c r="B554" s="3"/>
      <c r="C554" s="3"/>
      <c r="D554" s="3"/>
      <c r="E554" s="3"/>
      <c r="F554" s="15"/>
      <c r="G554" s="15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</row>
    <row r="555" spans="1:57" ht="13.5" customHeight="1" x14ac:dyDescent="0.3">
      <c r="A555" s="2"/>
      <c r="B555" s="3"/>
      <c r="C555" s="3"/>
      <c r="D555" s="3"/>
      <c r="E555" s="3"/>
      <c r="F555" s="15"/>
      <c r="G555" s="15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</row>
    <row r="556" spans="1:57" ht="13.5" customHeight="1" x14ac:dyDescent="0.3">
      <c r="A556" s="2"/>
      <c r="B556" s="3"/>
      <c r="C556" s="3"/>
      <c r="D556" s="3"/>
      <c r="E556" s="3"/>
      <c r="F556" s="15"/>
      <c r="G556" s="15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</row>
    <row r="557" spans="1:57" ht="13.5" customHeight="1" x14ac:dyDescent="0.3">
      <c r="A557" s="2"/>
      <c r="B557" s="3"/>
      <c r="C557" s="3"/>
      <c r="D557" s="3"/>
      <c r="E557" s="3"/>
      <c r="F557" s="15"/>
      <c r="G557" s="15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</row>
    <row r="558" spans="1:57" ht="13.5" customHeight="1" x14ac:dyDescent="0.3">
      <c r="A558" s="2"/>
      <c r="B558" s="3"/>
      <c r="C558" s="3"/>
      <c r="D558" s="3"/>
      <c r="E558" s="3"/>
      <c r="F558" s="15"/>
      <c r="G558" s="15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</row>
    <row r="559" spans="1:57" ht="13.5" customHeight="1" x14ac:dyDescent="0.3">
      <c r="A559" s="2"/>
      <c r="B559" s="3"/>
      <c r="C559" s="3"/>
      <c r="D559" s="3"/>
      <c r="E559" s="3"/>
      <c r="F559" s="15"/>
      <c r="G559" s="15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</row>
    <row r="560" spans="1:57" ht="13.5" customHeight="1" x14ac:dyDescent="0.3">
      <c r="A560" s="2"/>
      <c r="B560" s="3"/>
      <c r="C560" s="3"/>
      <c r="D560" s="3"/>
      <c r="E560" s="3"/>
      <c r="F560" s="15"/>
      <c r="G560" s="15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</row>
    <row r="561" spans="1:57" ht="13.5" customHeight="1" x14ac:dyDescent="0.3">
      <c r="A561" s="2"/>
      <c r="B561" s="3"/>
      <c r="C561" s="3"/>
      <c r="D561" s="3"/>
      <c r="E561" s="3"/>
      <c r="F561" s="15"/>
      <c r="G561" s="15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</row>
    <row r="562" spans="1:57" ht="13.5" customHeight="1" x14ac:dyDescent="0.3">
      <c r="A562" s="2"/>
      <c r="B562" s="3"/>
      <c r="C562" s="3"/>
      <c r="D562" s="3"/>
      <c r="E562" s="3"/>
      <c r="F562" s="15"/>
      <c r="G562" s="15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</row>
    <row r="563" spans="1:57" ht="13.5" customHeight="1" x14ac:dyDescent="0.3">
      <c r="A563" s="2"/>
      <c r="B563" s="3"/>
      <c r="C563" s="3"/>
      <c r="D563" s="3"/>
      <c r="E563" s="3"/>
      <c r="F563" s="15"/>
      <c r="G563" s="15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</row>
    <row r="564" spans="1:57" ht="13.5" customHeight="1" x14ac:dyDescent="0.3">
      <c r="A564" s="2"/>
      <c r="B564" s="3"/>
      <c r="C564" s="3"/>
      <c r="D564" s="3"/>
      <c r="E564" s="3"/>
      <c r="F564" s="15"/>
      <c r="G564" s="15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</row>
    <row r="565" spans="1:57" ht="13.5" customHeight="1" x14ac:dyDescent="0.3">
      <c r="A565" s="2"/>
      <c r="B565" s="3"/>
      <c r="C565" s="3"/>
      <c r="D565" s="3"/>
      <c r="E565" s="3"/>
      <c r="F565" s="15"/>
      <c r="G565" s="15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</row>
    <row r="566" spans="1:57" ht="13.5" customHeight="1" x14ac:dyDescent="0.3">
      <c r="A566" s="2"/>
      <c r="B566" s="3"/>
      <c r="C566" s="3"/>
      <c r="D566" s="3"/>
      <c r="E566" s="3"/>
      <c r="F566" s="15"/>
      <c r="G566" s="15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</row>
    <row r="567" spans="1:57" ht="13.5" customHeight="1" x14ac:dyDescent="0.3">
      <c r="A567" s="2"/>
      <c r="B567" s="3"/>
      <c r="C567" s="3"/>
      <c r="D567" s="3"/>
      <c r="E567" s="3"/>
      <c r="F567" s="15"/>
      <c r="G567" s="15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</row>
    <row r="568" spans="1:57" ht="13.5" customHeight="1" x14ac:dyDescent="0.3">
      <c r="A568" s="2"/>
      <c r="B568" s="3"/>
      <c r="C568" s="3"/>
      <c r="D568" s="3"/>
      <c r="E568" s="3"/>
      <c r="F568" s="15"/>
      <c r="G568" s="15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</row>
    <row r="569" spans="1:57" ht="13.5" customHeight="1" x14ac:dyDescent="0.3">
      <c r="A569" s="2"/>
      <c r="B569" s="3"/>
      <c r="C569" s="3"/>
      <c r="D569" s="3"/>
      <c r="E569" s="3"/>
      <c r="F569" s="15"/>
      <c r="G569" s="15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</row>
    <row r="570" spans="1:57" ht="13.5" customHeight="1" x14ac:dyDescent="0.3">
      <c r="A570" s="2"/>
      <c r="B570" s="3"/>
      <c r="C570" s="3"/>
      <c r="D570" s="3"/>
      <c r="E570" s="3"/>
      <c r="F570" s="15"/>
      <c r="G570" s="15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</row>
    <row r="571" spans="1:57" ht="13.5" customHeight="1" x14ac:dyDescent="0.3">
      <c r="A571" s="2"/>
      <c r="B571" s="3"/>
      <c r="C571" s="3"/>
      <c r="D571" s="3"/>
      <c r="E571" s="3"/>
      <c r="F571" s="15"/>
      <c r="G571" s="15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</row>
    <row r="572" spans="1:57" ht="13.5" customHeight="1" x14ac:dyDescent="0.3">
      <c r="A572" s="2"/>
      <c r="B572" s="3"/>
      <c r="C572" s="3"/>
      <c r="D572" s="3"/>
      <c r="E572" s="3"/>
      <c r="F572" s="15"/>
      <c r="G572" s="15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</row>
    <row r="573" spans="1:57" ht="13.5" customHeight="1" x14ac:dyDescent="0.3">
      <c r="A573" s="2"/>
      <c r="B573" s="3"/>
      <c r="C573" s="3"/>
      <c r="D573" s="3"/>
      <c r="E573" s="3"/>
      <c r="F573" s="15"/>
      <c r="G573" s="15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</row>
    <row r="574" spans="1:57" ht="13.5" customHeight="1" x14ac:dyDescent="0.3">
      <c r="A574" s="2"/>
      <c r="B574" s="3"/>
      <c r="C574" s="3"/>
      <c r="D574" s="3"/>
      <c r="E574" s="3"/>
      <c r="F574" s="15"/>
      <c r="G574" s="15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</row>
    <row r="575" spans="1:57" ht="13.5" customHeight="1" x14ac:dyDescent="0.3">
      <c r="A575" s="2"/>
      <c r="B575" s="3"/>
      <c r="C575" s="3"/>
      <c r="D575" s="3"/>
      <c r="E575" s="3"/>
      <c r="F575" s="15"/>
      <c r="G575" s="15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</row>
    <row r="576" spans="1:57" ht="13.5" customHeight="1" x14ac:dyDescent="0.3">
      <c r="A576" s="2"/>
      <c r="B576" s="3"/>
      <c r="C576" s="3"/>
      <c r="D576" s="3"/>
      <c r="E576" s="3"/>
      <c r="F576" s="15"/>
      <c r="G576" s="15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</row>
    <row r="577" spans="1:57" ht="13.5" customHeight="1" x14ac:dyDescent="0.3">
      <c r="A577" s="2"/>
      <c r="B577" s="3"/>
      <c r="C577" s="3"/>
      <c r="D577" s="3"/>
      <c r="E577" s="3"/>
      <c r="F577" s="15"/>
      <c r="G577" s="15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</row>
    <row r="578" spans="1:57" ht="13.5" customHeight="1" x14ac:dyDescent="0.3">
      <c r="A578" s="2"/>
      <c r="B578" s="3"/>
      <c r="C578" s="3"/>
      <c r="D578" s="3"/>
      <c r="E578" s="3"/>
      <c r="F578" s="15"/>
      <c r="G578" s="15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</row>
    <row r="579" spans="1:57" ht="13.5" customHeight="1" x14ac:dyDescent="0.3">
      <c r="A579" s="2"/>
      <c r="B579" s="3"/>
      <c r="C579" s="3"/>
      <c r="D579" s="3"/>
      <c r="E579" s="3"/>
      <c r="F579" s="15"/>
      <c r="G579" s="15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</row>
    <row r="580" spans="1:57" ht="13.5" customHeight="1" x14ac:dyDescent="0.3">
      <c r="A580" s="2"/>
      <c r="B580" s="3"/>
      <c r="C580" s="3"/>
      <c r="D580" s="3"/>
      <c r="E580" s="3"/>
      <c r="F580" s="15"/>
      <c r="G580" s="15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</row>
    <row r="581" spans="1:57" ht="13.5" customHeight="1" x14ac:dyDescent="0.3">
      <c r="A581" s="2"/>
      <c r="B581" s="3"/>
      <c r="C581" s="3"/>
      <c r="D581" s="3"/>
      <c r="E581" s="3"/>
      <c r="F581" s="15"/>
      <c r="G581" s="15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</row>
    <row r="582" spans="1:57" ht="13.5" customHeight="1" x14ac:dyDescent="0.3">
      <c r="A582" s="2"/>
      <c r="B582" s="3"/>
      <c r="C582" s="3"/>
      <c r="D582" s="3"/>
      <c r="E582" s="3"/>
      <c r="F582" s="15"/>
      <c r="G582" s="15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</row>
    <row r="583" spans="1:57" ht="13.5" customHeight="1" x14ac:dyDescent="0.3">
      <c r="A583" s="2"/>
      <c r="B583" s="3"/>
      <c r="C583" s="3"/>
      <c r="D583" s="3"/>
      <c r="E583" s="3"/>
      <c r="F583" s="15"/>
      <c r="G583" s="15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</row>
    <row r="584" spans="1:57" ht="13.5" customHeight="1" x14ac:dyDescent="0.3">
      <c r="A584" s="2"/>
      <c r="B584" s="3"/>
      <c r="C584" s="3"/>
      <c r="D584" s="3"/>
      <c r="E584" s="3"/>
      <c r="F584" s="15"/>
      <c r="G584" s="15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</row>
    <row r="585" spans="1:57" ht="13.5" customHeight="1" x14ac:dyDescent="0.3">
      <c r="A585" s="2"/>
      <c r="B585" s="3"/>
      <c r="C585" s="3"/>
      <c r="D585" s="3"/>
      <c r="E585" s="3"/>
      <c r="F585" s="15"/>
      <c r="G585" s="15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</row>
    <row r="586" spans="1:57" ht="13.5" customHeight="1" x14ac:dyDescent="0.3">
      <c r="A586" s="2"/>
      <c r="B586" s="3"/>
      <c r="C586" s="3"/>
      <c r="D586" s="3"/>
      <c r="E586" s="3"/>
      <c r="F586" s="15"/>
      <c r="G586" s="15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</row>
    <row r="587" spans="1:57" ht="13.5" customHeight="1" x14ac:dyDescent="0.3">
      <c r="A587" s="2"/>
      <c r="B587" s="3"/>
      <c r="C587" s="3"/>
      <c r="D587" s="3"/>
      <c r="E587" s="3"/>
      <c r="F587" s="15"/>
      <c r="G587" s="15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</row>
    <row r="588" spans="1:57" ht="13.5" customHeight="1" x14ac:dyDescent="0.3">
      <c r="A588" s="2"/>
      <c r="B588" s="3"/>
      <c r="C588" s="3"/>
      <c r="D588" s="3"/>
      <c r="E588" s="3"/>
      <c r="F588" s="15"/>
      <c r="G588" s="15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</row>
    <row r="589" spans="1:57" ht="13.5" customHeight="1" x14ac:dyDescent="0.3">
      <c r="A589" s="2"/>
      <c r="B589" s="3"/>
      <c r="C589" s="3"/>
      <c r="D589" s="3"/>
      <c r="E589" s="3"/>
      <c r="F589" s="15"/>
      <c r="G589" s="15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</row>
    <row r="590" spans="1:57" ht="13.5" customHeight="1" x14ac:dyDescent="0.3">
      <c r="A590" s="2"/>
      <c r="B590" s="3"/>
      <c r="C590" s="3"/>
      <c r="D590" s="3"/>
      <c r="E590" s="3"/>
      <c r="F590" s="15"/>
      <c r="G590" s="15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</row>
    <row r="591" spans="1:57" ht="13.5" customHeight="1" x14ac:dyDescent="0.3">
      <c r="A591" s="2"/>
      <c r="B591" s="3"/>
      <c r="C591" s="3"/>
      <c r="D591" s="3"/>
      <c r="E591" s="3"/>
      <c r="F591" s="15"/>
      <c r="G591" s="15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</row>
    <row r="592" spans="1:57" ht="13.5" customHeight="1" x14ac:dyDescent="0.3">
      <c r="A592" s="2"/>
      <c r="B592" s="3"/>
      <c r="C592" s="3"/>
      <c r="D592" s="3"/>
      <c r="E592" s="3"/>
      <c r="F592" s="15"/>
      <c r="G592" s="15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</row>
    <row r="593" spans="1:57" ht="13.5" customHeight="1" x14ac:dyDescent="0.3">
      <c r="A593" s="2"/>
      <c r="B593" s="3"/>
      <c r="C593" s="3"/>
      <c r="D593" s="3"/>
      <c r="E593" s="3"/>
      <c r="F593" s="15"/>
      <c r="G593" s="15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</row>
    <row r="594" spans="1:57" ht="13.5" customHeight="1" x14ac:dyDescent="0.3">
      <c r="A594" s="2"/>
      <c r="B594" s="3"/>
      <c r="C594" s="3"/>
      <c r="D594" s="3"/>
      <c r="E594" s="3"/>
      <c r="F594" s="15"/>
      <c r="G594" s="15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</row>
    <row r="595" spans="1:57" ht="13.5" customHeight="1" x14ac:dyDescent="0.3">
      <c r="A595" s="2"/>
      <c r="B595" s="3"/>
      <c r="C595" s="3"/>
      <c r="D595" s="3"/>
      <c r="E595" s="3"/>
      <c r="F595" s="15"/>
      <c r="G595" s="15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</row>
    <row r="596" spans="1:57" ht="13.5" customHeight="1" x14ac:dyDescent="0.3">
      <c r="A596" s="2"/>
      <c r="B596" s="3"/>
      <c r="C596" s="3"/>
      <c r="D596" s="3"/>
      <c r="E596" s="3"/>
      <c r="F596" s="15"/>
      <c r="G596" s="15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</row>
    <row r="597" spans="1:57" ht="13.5" customHeight="1" x14ac:dyDescent="0.3">
      <c r="A597" s="2"/>
      <c r="B597" s="3"/>
      <c r="C597" s="3"/>
      <c r="D597" s="3"/>
      <c r="E597" s="3"/>
      <c r="F597" s="15"/>
      <c r="G597" s="15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</row>
    <row r="598" spans="1:57" ht="13.5" customHeight="1" x14ac:dyDescent="0.3">
      <c r="A598" s="2"/>
      <c r="B598" s="3"/>
      <c r="C598" s="3"/>
      <c r="D598" s="3"/>
      <c r="E598" s="3"/>
      <c r="F598" s="15"/>
      <c r="G598" s="15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</row>
    <row r="599" spans="1:57" ht="13.5" customHeight="1" x14ac:dyDescent="0.3">
      <c r="A599" s="2"/>
      <c r="B599" s="3"/>
      <c r="C599" s="3"/>
      <c r="D599" s="3"/>
      <c r="E599" s="3"/>
      <c r="F599" s="15"/>
      <c r="G599" s="15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</row>
    <row r="600" spans="1:57" ht="13.5" customHeight="1" x14ac:dyDescent="0.3">
      <c r="A600" s="2"/>
      <c r="B600" s="3"/>
      <c r="C600" s="3"/>
      <c r="D600" s="3"/>
      <c r="E600" s="3"/>
      <c r="F600" s="15"/>
      <c r="G600" s="15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</row>
    <row r="601" spans="1:57" ht="13.5" customHeight="1" x14ac:dyDescent="0.3">
      <c r="A601" s="2"/>
      <c r="B601" s="3"/>
      <c r="C601" s="3"/>
      <c r="D601" s="3"/>
      <c r="E601" s="3"/>
      <c r="F601" s="15"/>
      <c r="G601" s="15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</row>
    <row r="602" spans="1:57" ht="13.5" customHeight="1" x14ac:dyDescent="0.3">
      <c r="A602" s="2"/>
      <c r="B602" s="3"/>
      <c r="C602" s="3"/>
      <c r="D602" s="3"/>
      <c r="E602" s="3"/>
      <c r="F602" s="15"/>
      <c r="G602" s="15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</row>
    <row r="603" spans="1:57" ht="13.5" customHeight="1" x14ac:dyDescent="0.3">
      <c r="A603" s="2"/>
      <c r="B603" s="3"/>
      <c r="C603" s="3"/>
      <c r="D603" s="3"/>
      <c r="E603" s="3"/>
      <c r="F603" s="15"/>
      <c r="G603" s="15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</row>
    <row r="604" spans="1:57" ht="13.5" customHeight="1" x14ac:dyDescent="0.3">
      <c r="A604" s="2"/>
      <c r="B604" s="3"/>
      <c r="C604" s="3"/>
      <c r="D604" s="3"/>
      <c r="E604" s="3"/>
      <c r="F604" s="15"/>
      <c r="G604" s="15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</row>
    <row r="605" spans="1:57" ht="13.5" customHeight="1" x14ac:dyDescent="0.3">
      <c r="A605" s="2"/>
      <c r="B605" s="3"/>
      <c r="C605" s="3"/>
      <c r="D605" s="3"/>
      <c r="E605" s="3"/>
      <c r="F605" s="15"/>
      <c r="G605" s="15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</row>
    <row r="606" spans="1:57" ht="13.5" customHeight="1" x14ac:dyDescent="0.3">
      <c r="A606" s="2"/>
      <c r="B606" s="3"/>
      <c r="C606" s="3"/>
      <c r="D606" s="3"/>
      <c r="E606" s="3"/>
      <c r="F606" s="15"/>
      <c r="G606" s="15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</row>
    <row r="607" spans="1:57" ht="13.5" customHeight="1" x14ac:dyDescent="0.3">
      <c r="A607" s="2"/>
      <c r="B607" s="3"/>
      <c r="C607" s="3"/>
      <c r="D607" s="3"/>
      <c r="E607" s="3"/>
      <c r="F607" s="15"/>
      <c r="G607" s="15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</row>
    <row r="608" spans="1:57" ht="13.5" customHeight="1" x14ac:dyDescent="0.3">
      <c r="A608" s="2"/>
      <c r="B608" s="3"/>
      <c r="C608" s="3"/>
      <c r="D608" s="3"/>
      <c r="E608" s="3"/>
      <c r="F608" s="15"/>
      <c r="G608" s="15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</row>
    <row r="609" spans="1:57" ht="13.5" customHeight="1" x14ac:dyDescent="0.3">
      <c r="A609" s="2"/>
      <c r="B609" s="3"/>
      <c r="C609" s="3"/>
      <c r="D609" s="3"/>
      <c r="E609" s="3"/>
      <c r="F609" s="15"/>
      <c r="G609" s="15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</row>
    <row r="610" spans="1:57" ht="13.5" customHeight="1" x14ac:dyDescent="0.3">
      <c r="A610" s="2"/>
      <c r="B610" s="3"/>
      <c r="C610" s="3"/>
      <c r="D610" s="3"/>
      <c r="E610" s="3"/>
      <c r="F610" s="15"/>
      <c r="G610" s="15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</row>
    <row r="611" spans="1:57" ht="13.5" customHeight="1" x14ac:dyDescent="0.3">
      <c r="A611" s="2"/>
      <c r="B611" s="3"/>
      <c r="C611" s="3"/>
      <c r="D611" s="3"/>
      <c r="E611" s="3"/>
      <c r="F611" s="15"/>
      <c r="G611" s="15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</row>
    <row r="612" spans="1:57" ht="13.5" customHeight="1" x14ac:dyDescent="0.3">
      <c r="A612" s="2"/>
      <c r="B612" s="3"/>
      <c r="C612" s="3"/>
      <c r="D612" s="3"/>
      <c r="E612" s="3"/>
      <c r="F612" s="15"/>
      <c r="G612" s="15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</row>
    <row r="613" spans="1:57" ht="13.5" customHeight="1" x14ac:dyDescent="0.3">
      <c r="A613" s="2"/>
      <c r="B613" s="3"/>
      <c r="C613" s="3"/>
      <c r="D613" s="3"/>
      <c r="E613" s="3"/>
      <c r="F613" s="15"/>
      <c r="G613" s="15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</row>
    <row r="614" spans="1:57" ht="13.5" customHeight="1" x14ac:dyDescent="0.3">
      <c r="A614" s="2"/>
      <c r="B614" s="3"/>
      <c r="C614" s="3"/>
      <c r="D614" s="3"/>
      <c r="E614" s="3"/>
      <c r="F614" s="15"/>
      <c r="G614" s="15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</row>
    <row r="615" spans="1:57" ht="13.5" customHeight="1" x14ac:dyDescent="0.3">
      <c r="A615" s="2"/>
      <c r="B615" s="3"/>
      <c r="C615" s="3"/>
      <c r="D615" s="3"/>
      <c r="E615" s="3"/>
      <c r="F615" s="15"/>
      <c r="G615" s="15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</row>
    <row r="616" spans="1:57" ht="13.5" customHeight="1" x14ac:dyDescent="0.3">
      <c r="A616" s="2"/>
      <c r="B616" s="3"/>
      <c r="C616" s="3"/>
      <c r="D616" s="3"/>
      <c r="E616" s="3"/>
      <c r="F616" s="15"/>
      <c r="G616" s="15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</row>
    <row r="617" spans="1:57" ht="13.5" customHeight="1" x14ac:dyDescent="0.3">
      <c r="A617" s="2"/>
      <c r="B617" s="3"/>
      <c r="C617" s="3"/>
      <c r="D617" s="3"/>
      <c r="E617" s="3"/>
      <c r="F617" s="15"/>
      <c r="G617" s="15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</row>
    <row r="618" spans="1:57" ht="13.5" customHeight="1" x14ac:dyDescent="0.3">
      <c r="A618" s="2"/>
      <c r="B618" s="3"/>
      <c r="C618" s="3"/>
      <c r="D618" s="3"/>
      <c r="E618" s="3"/>
      <c r="F618" s="15"/>
      <c r="G618" s="15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</row>
    <row r="619" spans="1:57" ht="13.5" customHeight="1" x14ac:dyDescent="0.3">
      <c r="A619" s="2"/>
      <c r="B619" s="3"/>
      <c r="C619" s="3"/>
      <c r="D619" s="3"/>
      <c r="E619" s="3"/>
      <c r="F619" s="15"/>
      <c r="G619" s="15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</row>
    <row r="620" spans="1:57" ht="13.5" customHeight="1" x14ac:dyDescent="0.3">
      <c r="A620" s="2"/>
      <c r="B620" s="3"/>
      <c r="C620" s="3"/>
      <c r="D620" s="3"/>
      <c r="E620" s="3"/>
      <c r="F620" s="15"/>
      <c r="G620" s="15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</row>
    <row r="621" spans="1:57" ht="13.5" customHeight="1" x14ac:dyDescent="0.3">
      <c r="A621" s="2"/>
      <c r="B621" s="3"/>
      <c r="C621" s="3"/>
      <c r="D621" s="3"/>
      <c r="E621" s="3"/>
      <c r="F621" s="15"/>
      <c r="G621" s="15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</row>
    <row r="622" spans="1:57" ht="13.5" customHeight="1" x14ac:dyDescent="0.3">
      <c r="A622" s="2"/>
      <c r="B622" s="3"/>
      <c r="C622" s="3"/>
      <c r="D622" s="3"/>
      <c r="E622" s="3"/>
      <c r="F622" s="15"/>
      <c r="G622" s="15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</row>
    <row r="623" spans="1:57" ht="13.5" customHeight="1" x14ac:dyDescent="0.3">
      <c r="A623" s="2"/>
      <c r="B623" s="3"/>
      <c r="C623" s="3"/>
      <c r="D623" s="3"/>
      <c r="E623" s="3"/>
      <c r="F623" s="15"/>
      <c r="G623" s="15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</row>
    <row r="624" spans="1:57" ht="13.5" customHeight="1" x14ac:dyDescent="0.3">
      <c r="A624" s="2"/>
      <c r="B624" s="3"/>
      <c r="C624" s="3"/>
      <c r="D624" s="3"/>
      <c r="E624" s="3"/>
      <c r="F624" s="15"/>
      <c r="G624" s="15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</row>
    <row r="625" spans="1:57" ht="13.5" customHeight="1" x14ac:dyDescent="0.3">
      <c r="A625" s="2"/>
      <c r="B625" s="3"/>
      <c r="C625" s="3"/>
      <c r="D625" s="3"/>
      <c r="E625" s="3"/>
      <c r="F625" s="15"/>
      <c r="G625" s="15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</row>
    <row r="626" spans="1:57" ht="13.5" customHeight="1" x14ac:dyDescent="0.3">
      <c r="A626" s="2"/>
      <c r="B626" s="3"/>
      <c r="C626" s="3"/>
      <c r="D626" s="3"/>
      <c r="E626" s="3"/>
      <c r="F626" s="15"/>
      <c r="G626" s="15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</row>
    <row r="627" spans="1:57" ht="13.5" customHeight="1" x14ac:dyDescent="0.3">
      <c r="A627" s="2"/>
      <c r="B627" s="3"/>
      <c r="C627" s="3"/>
      <c r="D627" s="3"/>
      <c r="E627" s="3"/>
      <c r="F627" s="15"/>
      <c r="G627" s="15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</row>
    <row r="628" spans="1:57" ht="13.5" customHeight="1" x14ac:dyDescent="0.3">
      <c r="A628" s="2"/>
      <c r="B628" s="3"/>
      <c r="C628" s="3"/>
      <c r="D628" s="3"/>
      <c r="E628" s="3"/>
      <c r="F628" s="15"/>
      <c r="G628" s="15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</row>
    <row r="629" spans="1:57" ht="13.5" customHeight="1" x14ac:dyDescent="0.3">
      <c r="A629" s="2"/>
      <c r="B629" s="3"/>
      <c r="C629" s="3"/>
      <c r="D629" s="3"/>
      <c r="E629" s="3"/>
      <c r="F629" s="15"/>
      <c r="G629" s="15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</row>
    <row r="630" spans="1:57" ht="13.5" customHeight="1" x14ac:dyDescent="0.3">
      <c r="A630" s="2"/>
      <c r="B630" s="3"/>
      <c r="C630" s="3"/>
      <c r="D630" s="3"/>
      <c r="E630" s="3"/>
      <c r="F630" s="15"/>
      <c r="G630" s="15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</row>
    <row r="631" spans="1:57" ht="13.5" customHeight="1" x14ac:dyDescent="0.3">
      <c r="A631" s="2"/>
      <c r="B631" s="3"/>
      <c r="C631" s="3"/>
      <c r="D631" s="3"/>
      <c r="E631" s="3"/>
      <c r="F631" s="15"/>
      <c r="G631" s="15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</row>
    <row r="632" spans="1:57" ht="13.5" customHeight="1" x14ac:dyDescent="0.3">
      <c r="A632" s="2"/>
      <c r="B632" s="3"/>
      <c r="C632" s="3"/>
      <c r="D632" s="3"/>
      <c r="E632" s="3"/>
      <c r="F632" s="15"/>
      <c r="G632" s="15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</row>
    <row r="633" spans="1:57" ht="13.5" customHeight="1" x14ac:dyDescent="0.3">
      <c r="A633" s="2"/>
      <c r="B633" s="3"/>
      <c r="C633" s="3"/>
      <c r="D633" s="3"/>
      <c r="E633" s="3"/>
      <c r="F633" s="15"/>
      <c r="G633" s="15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</row>
    <row r="634" spans="1:57" ht="13.5" customHeight="1" x14ac:dyDescent="0.3">
      <c r="A634" s="2"/>
      <c r="B634" s="3"/>
      <c r="C634" s="3"/>
      <c r="D634" s="3"/>
      <c r="E634" s="3"/>
      <c r="F634" s="15"/>
      <c r="G634" s="15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</row>
    <row r="635" spans="1:57" ht="13.5" customHeight="1" x14ac:dyDescent="0.3">
      <c r="A635" s="2"/>
      <c r="B635" s="3"/>
      <c r="C635" s="3"/>
      <c r="D635" s="3"/>
      <c r="E635" s="3"/>
      <c r="F635" s="15"/>
      <c r="G635" s="15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</row>
    <row r="636" spans="1:57" ht="13.5" customHeight="1" x14ac:dyDescent="0.3">
      <c r="A636" s="2"/>
      <c r="B636" s="3"/>
      <c r="C636" s="3"/>
      <c r="D636" s="3"/>
      <c r="E636" s="3"/>
      <c r="F636" s="15"/>
      <c r="G636" s="15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</row>
    <row r="637" spans="1:57" ht="13.5" customHeight="1" x14ac:dyDescent="0.3">
      <c r="A637" s="2"/>
      <c r="B637" s="3"/>
      <c r="C637" s="3"/>
      <c r="D637" s="3"/>
      <c r="E637" s="3"/>
      <c r="F637" s="15"/>
      <c r="G637" s="15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</row>
    <row r="638" spans="1:57" ht="13.5" customHeight="1" x14ac:dyDescent="0.3">
      <c r="A638" s="2"/>
      <c r="B638" s="3"/>
      <c r="C638" s="3"/>
      <c r="D638" s="3"/>
      <c r="E638" s="3"/>
      <c r="F638" s="15"/>
      <c r="G638" s="15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</row>
    <row r="639" spans="1:57" ht="13.5" customHeight="1" x14ac:dyDescent="0.3">
      <c r="A639" s="2"/>
      <c r="B639" s="3"/>
      <c r="C639" s="3"/>
      <c r="D639" s="3"/>
      <c r="E639" s="3"/>
      <c r="F639" s="15"/>
      <c r="G639" s="15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</row>
    <row r="640" spans="1:57" ht="13.5" customHeight="1" x14ac:dyDescent="0.3">
      <c r="A640" s="2"/>
      <c r="B640" s="3"/>
      <c r="C640" s="3"/>
      <c r="D640" s="3"/>
      <c r="E640" s="3"/>
      <c r="F640" s="15"/>
      <c r="G640" s="15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</row>
    <row r="641" spans="1:57" ht="13.5" customHeight="1" x14ac:dyDescent="0.3">
      <c r="A641" s="2"/>
      <c r="B641" s="3"/>
      <c r="C641" s="3"/>
      <c r="D641" s="3"/>
      <c r="E641" s="3"/>
      <c r="F641" s="15"/>
      <c r="G641" s="15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</row>
    <row r="642" spans="1:57" ht="13.5" customHeight="1" x14ac:dyDescent="0.3">
      <c r="A642" s="2"/>
      <c r="B642" s="3"/>
      <c r="C642" s="3"/>
      <c r="D642" s="3"/>
      <c r="E642" s="3"/>
      <c r="F642" s="15"/>
      <c r="G642" s="15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</row>
    <row r="643" spans="1:57" ht="13.5" customHeight="1" x14ac:dyDescent="0.3">
      <c r="A643" s="2"/>
      <c r="B643" s="3"/>
      <c r="C643" s="3"/>
      <c r="D643" s="3"/>
      <c r="E643" s="3"/>
      <c r="F643" s="15"/>
      <c r="G643" s="15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</row>
    <row r="644" spans="1:57" ht="13.5" customHeight="1" x14ac:dyDescent="0.3">
      <c r="A644" s="2"/>
      <c r="B644" s="3"/>
      <c r="C644" s="3"/>
      <c r="D644" s="3"/>
      <c r="E644" s="3"/>
      <c r="F644" s="15"/>
      <c r="G644" s="15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</row>
    <row r="645" spans="1:57" ht="13.5" customHeight="1" x14ac:dyDescent="0.3">
      <c r="A645" s="2"/>
      <c r="B645" s="3"/>
      <c r="C645" s="3"/>
      <c r="D645" s="3"/>
      <c r="E645" s="3"/>
      <c r="F645" s="15"/>
      <c r="G645" s="15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</row>
    <row r="646" spans="1:57" ht="13.5" customHeight="1" x14ac:dyDescent="0.3">
      <c r="A646" s="2"/>
      <c r="B646" s="3"/>
      <c r="C646" s="3"/>
      <c r="D646" s="3"/>
      <c r="E646" s="3"/>
      <c r="F646" s="15"/>
      <c r="G646" s="15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</row>
    <row r="647" spans="1:57" ht="13.5" customHeight="1" x14ac:dyDescent="0.3">
      <c r="A647" s="2"/>
      <c r="B647" s="3"/>
      <c r="C647" s="3"/>
      <c r="D647" s="3"/>
      <c r="E647" s="3"/>
      <c r="F647" s="15"/>
      <c r="G647" s="15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</row>
    <row r="648" spans="1:57" ht="13.5" customHeight="1" x14ac:dyDescent="0.3">
      <c r="A648" s="2"/>
      <c r="B648" s="3"/>
      <c r="C648" s="3"/>
      <c r="D648" s="3"/>
      <c r="E648" s="3"/>
      <c r="F648" s="15"/>
      <c r="G648" s="15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</row>
    <row r="649" spans="1:57" ht="13.5" customHeight="1" x14ac:dyDescent="0.3">
      <c r="A649" s="2"/>
      <c r="B649" s="3"/>
      <c r="C649" s="3"/>
      <c r="D649" s="3"/>
      <c r="E649" s="3"/>
      <c r="F649" s="15"/>
      <c r="G649" s="15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</row>
    <row r="650" spans="1:57" ht="13.5" customHeight="1" x14ac:dyDescent="0.3">
      <c r="A650" s="2"/>
      <c r="B650" s="3"/>
      <c r="C650" s="3"/>
      <c r="D650" s="3"/>
      <c r="E650" s="3"/>
      <c r="F650" s="15"/>
      <c r="G650" s="15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</row>
    <row r="651" spans="1:57" ht="13.5" customHeight="1" x14ac:dyDescent="0.3">
      <c r="A651" s="2"/>
      <c r="B651" s="3"/>
      <c r="C651" s="3"/>
      <c r="D651" s="3"/>
      <c r="E651" s="3"/>
      <c r="F651" s="15"/>
      <c r="G651" s="15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</row>
    <row r="652" spans="1:57" ht="13.5" customHeight="1" x14ac:dyDescent="0.3">
      <c r="A652" s="2"/>
      <c r="B652" s="3"/>
      <c r="C652" s="3"/>
      <c r="D652" s="3"/>
      <c r="E652" s="3"/>
      <c r="F652" s="15"/>
      <c r="G652" s="15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</row>
    <row r="653" spans="1:57" ht="13.5" customHeight="1" x14ac:dyDescent="0.3">
      <c r="A653" s="2"/>
      <c r="B653" s="3"/>
      <c r="C653" s="3"/>
      <c r="D653" s="3"/>
      <c r="E653" s="3"/>
      <c r="F653" s="15"/>
      <c r="G653" s="15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</row>
    <row r="654" spans="1:57" ht="13.5" customHeight="1" x14ac:dyDescent="0.3">
      <c r="A654" s="2"/>
      <c r="B654" s="3"/>
      <c r="C654" s="3"/>
      <c r="D654" s="3"/>
      <c r="E654" s="3"/>
      <c r="F654" s="15"/>
      <c r="G654" s="15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</row>
    <row r="655" spans="1:57" ht="13.5" customHeight="1" x14ac:dyDescent="0.3">
      <c r="A655" s="2"/>
      <c r="B655" s="3"/>
      <c r="C655" s="3"/>
      <c r="D655" s="3"/>
      <c r="E655" s="3"/>
      <c r="F655" s="15"/>
      <c r="G655" s="15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</row>
    <row r="656" spans="1:57" ht="13.5" customHeight="1" x14ac:dyDescent="0.3">
      <c r="A656" s="2"/>
      <c r="B656" s="3"/>
      <c r="C656" s="3"/>
      <c r="D656" s="3"/>
      <c r="E656" s="3"/>
      <c r="F656" s="15"/>
      <c r="G656" s="15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</row>
    <row r="657" spans="1:57" ht="13.5" customHeight="1" x14ac:dyDescent="0.3">
      <c r="A657" s="2"/>
      <c r="B657" s="3"/>
      <c r="C657" s="3"/>
      <c r="D657" s="3"/>
      <c r="E657" s="3"/>
      <c r="F657" s="15"/>
      <c r="G657" s="15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</row>
    <row r="658" spans="1:57" ht="13.5" customHeight="1" x14ac:dyDescent="0.3">
      <c r="A658" s="2"/>
      <c r="B658" s="3"/>
      <c r="C658" s="3"/>
      <c r="D658" s="3"/>
      <c r="E658" s="3"/>
      <c r="F658" s="15"/>
      <c r="G658" s="15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</row>
    <row r="659" spans="1:57" ht="13.5" customHeight="1" x14ac:dyDescent="0.3">
      <c r="A659" s="2"/>
      <c r="B659" s="3"/>
      <c r="C659" s="3"/>
      <c r="D659" s="3"/>
      <c r="E659" s="3"/>
      <c r="F659" s="15"/>
      <c r="G659" s="15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</row>
    <row r="660" spans="1:57" ht="13.5" customHeight="1" x14ac:dyDescent="0.3">
      <c r="A660" s="2"/>
      <c r="B660" s="3"/>
      <c r="C660" s="3"/>
      <c r="D660" s="3"/>
      <c r="E660" s="3"/>
      <c r="F660" s="15"/>
      <c r="G660" s="15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</row>
    <row r="661" spans="1:57" ht="13.5" customHeight="1" x14ac:dyDescent="0.3">
      <c r="A661" s="2"/>
      <c r="B661" s="3"/>
      <c r="C661" s="3"/>
      <c r="D661" s="3"/>
      <c r="E661" s="3"/>
      <c r="F661" s="15"/>
      <c r="G661" s="15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</row>
    <row r="662" spans="1:57" ht="13.5" customHeight="1" x14ac:dyDescent="0.3">
      <c r="A662" s="2"/>
      <c r="B662" s="3"/>
      <c r="C662" s="3"/>
      <c r="D662" s="3"/>
      <c r="E662" s="3"/>
      <c r="F662" s="15"/>
      <c r="G662" s="15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</row>
    <row r="663" spans="1:57" ht="13.5" customHeight="1" x14ac:dyDescent="0.3">
      <c r="A663" s="2"/>
      <c r="B663" s="3"/>
      <c r="C663" s="3"/>
      <c r="D663" s="3"/>
      <c r="E663" s="3"/>
      <c r="F663" s="15"/>
      <c r="G663" s="15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</row>
    <row r="664" spans="1:57" ht="13.5" customHeight="1" x14ac:dyDescent="0.3">
      <c r="A664" s="2"/>
      <c r="B664" s="3"/>
      <c r="C664" s="3"/>
      <c r="D664" s="3"/>
      <c r="E664" s="3"/>
      <c r="F664" s="15"/>
      <c r="G664" s="15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</row>
    <row r="665" spans="1:57" ht="13.5" customHeight="1" x14ac:dyDescent="0.3">
      <c r="A665" s="2"/>
      <c r="B665" s="3"/>
      <c r="C665" s="3"/>
      <c r="D665" s="3"/>
      <c r="E665" s="3"/>
      <c r="F665" s="15"/>
      <c r="G665" s="15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</row>
    <row r="666" spans="1:57" ht="13.5" customHeight="1" x14ac:dyDescent="0.3">
      <c r="A666" s="2"/>
      <c r="B666" s="3"/>
      <c r="C666" s="3"/>
      <c r="D666" s="3"/>
      <c r="E666" s="3"/>
      <c r="F666" s="15"/>
      <c r="G666" s="15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</row>
    <row r="667" spans="1:57" ht="13.5" customHeight="1" x14ac:dyDescent="0.3">
      <c r="A667" s="2"/>
      <c r="B667" s="3"/>
      <c r="C667" s="3"/>
      <c r="D667" s="3"/>
      <c r="E667" s="3"/>
      <c r="F667" s="15"/>
      <c r="G667" s="15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</row>
    <row r="668" spans="1:57" ht="13.5" customHeight="1" x14ac:dyDescent="0.3">
      <c r="A668" s="2"/>
      <c r="B668" s="3"/>
      <c r="C668" s="3"/>
      <c r="D668" s="3"/>
      <c r="E668" s="3"/>
      <c r="F668" s="15"/>
      <c r="G668" s="15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</row>
    <row r="669" spans="1:57" ht="13.5" customHeight="1" x14ac:dyDescent="0.3">
      <c r="A669" s="2"/>
      <c r="B669" s="3"/>
      <c r="C669" s="3"/>
      <c r="D669" s="3"/>
      <c r="E669" s="3"/>
      <c r="F669" s="15"/>
      <c r="G669" s="15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</row>
    <row r="670" spans="1:57" ht="13.5" customHeight="1" x14ac:dyDescent="0.3">
      <c r="A670" s="2"/>
      <c r="B670" s="3"/>
      <c r="C670" s="3"/>
      <c r="D670" s="3"/>
      <c r="E670" s="3"/>
      <c r="F670" s="15"/>
      <c r="G670" s="15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</row>
    <row r="671" spans="1:57" ht="13.5" customHeight="1" x14ac:dyDescent="0.3">
      <c r="A671" s="2"/>
      <c r="B671" s="3"/>
      <c r="C671" s="3"/>
      <c r="D671" s="3"/>
      <c r="E671" s="3"/>
      <c r="F671" s="15"/>
      <c r="G671" s="15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</row>
    <row r="672" spans="1:57" ht="13.5" customHeight="1" x14ac:dyDescent="0.3">
      <c r="A672" s="2"/>
      <c r="B672" s="3"/>
      <c r="C672" s="3"/>
      <c r="D672" s="3"/>
      <c r="E672" s="3"/>
      <c r="F672" s="15"/>
      <c r="G672" s="15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</row>
    <row r="673" spans="1:57" ht="13.5" customHeight="1" x14ac:dyDescent="0.3">
      <c r="A673" s="2"/>
      <c r="B673" s="3"/>
      <c r="C673" s="3"/>
      <c r="D673" s="3"/>
      <c r="E673" s="3"/>
      <c r="F673" s="15"/>
      <c r="G673" s="15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</row>
    <row r="674" spans="1:57" ht="13.5" customHeight="1" x14ac:dyDescent="0.3">
      <c r="A674" s="2"/>
      <c r="B674" s="3"/>
      <c r="C674" s="3"/>
      <c r="D674" s="3"/>
      <c r="E674" s="3"/>
      <c r="F674" s="15"/>
      <c r="G674" s="15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</row>
    <row r="675" spans="1:57" ht="13.5" customHeight="1" x14ac:dyDescent="0.3">
      <c r="A675" s="2"/>
      <c r="B675" s="3"/>
      <c r="C675" s="3"/>
      <c r="D675" s="3"/>
      <c r="E675" s="3"/>
      <c r="F675" s="15"/>
      <c r="G675" s="15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</row>
    <row r="676" spans="1:57" ht="13.5" customHeight="1" x14ac:dyDescent="0.3">
      <c r="A676" s="2"/>
      <c r="B676" s="3"/>
      <c r="C676" s="3"/>
      <c r="D676" s="3"/>
      <c r="E676" s="3"/>
      <c r="F676" s="15"/>
      <c r="G676" s="15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</row>
    <row r="677" spans="1:57" ht="13.5" customHeight="1" x14ac:dyDescent="0.3">
      <c r="A677" s="2"/>
      <c r="B677" s="3"/>
      <c r="C677" s="3"/>
      <c r="D677" s="3"/>
      <c r="E677" s="3"/>
      <c r="F677" s="15"/>
      <c r="G677" s="15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</row>
    <row r="678" spans="1:57" ht="13.5" customHeight="1" x14ac:dyDescent="0.3">
      <c r="A678" s="2"/>
      <c r="B678" s="3"/>
      <c r="C678" s="3"/>
      <c r="D678" s="3"/>
      <c r="E678" s="3"/>
      <c r="F678" s="15"/>
      <c r="G678" s="15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</row>
    <row r="679" spans="1:57" ht="13.5" customHeight="1" x14ac:dyDescent="0.3">
      <c r="A679" s="2"/>
      <c r="B679" s="3"/>
      <c r="C679" s="3"/>
      <c r="D679" s="3"/>
      <c r="E679" s="3"/>
      <c r="F679" s="15"/>
      <c r="G679" s="15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</row>
    <row r="680" spans="1:57" ht="13.5" customHeight="1" x14ac:dyDescent="0.3">
      <c r="A680" s="2"/>
      <c r="B680" s="3"/>
      <c r="C680" s="3"/>
      <c r="D680" s="3"/>
      <c r="E680" s="3"/>
      <c r="F680" s="15"/>
      <c r="G680" s="15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</row>
    <row r="681" spans="1:57" ht="13.5" customHeight="1" x14ac:dyDescent="0.3">
      <c r="A681" s="2"/>
      <c r="B681" s="3"/>
      <c r="C681" s="3"/>
      <c r="D681" s="3"/>
      <c r="E681" s="3"/>
      <c r="F681" s="15"/>
      <c r="G681" s="15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</row>
    <row r="682" spans="1:57" ht="13.5" customHeight="1" x14ac:dyDescent="0.3">
      <c r="A682" s="2"/>
      <c r="B682" s="3"/>
      <c r="C682" s="3"/>
      <c r="D682" s="3"/>
      <c r="E682" s="3"/>
      <c r="F682" s="15"/>
      <c r="G682" s="15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</row>
    <row r="683" spans="1:57" ht="13.5" customHeight="1" x14ac:dyDescent="0.3">
      <c r="A683" s="2"/>
      <c r="B683" s="3"/>
      <c r="C683" s="3"/>
      <c r="D683" s="3"/>
      <c r="E683" s="3"/>
      <c r="F683" s="15"/>
      <c r="G683" s="15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</row>
    <row r="684" spans="1:57" ht="13.5" customHeight="1" x14ac:dyDescent="0.3">
      <c r="A684" s="2"/>
      <c r="B684" s="3"/>
      <c r="C684" s="3"/>
      <c r="D684" s="3"/>
      <c r="E684" s="3"/>
      <c r="F684" s="15"/>
      <c r="G684" s="15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</row>
    <row r="685" spans="1:57" ht="13.5" customHeight="1" x14ac:dyDescent="0.3">
      <c r="A685" s="2"/>
      <c r="B685" s="3"/>
      <c r="C685" s="3"/>
      <c r="D685" s="3"/>
      <c r="E685" s="3"/>
      <c r="F685" s="15"/>
      <c r="G685" s="15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</row>
    <row r="686" spans="1:57" ht="13.5" customHeight="1" x14ac:dyDescent="0.3">
      <c r="A686" s="2"/>
      <c r="B686" s="3"/>
      <c r="C686" s="3"/>
      <c r="D686" s="3"/>
      <c r="E686" s="3"/>
      <c r="F686" s="15"/>
      <c r="G686" s="15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</row>
    <row r="687" spans="1:57" ht="13.5" customHeight="1" x14ac:dyDescent="0.3">
      <c r="A687" s="2"/>
      <c r="B687" s="3"/>
      <c r="C687" s="3"/>
      <c r="D687" s="3"/>
      <c r="E687" s="3"/>
      <c r="F687" s="15"/>
      <c r="G687" s="15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</row>
    <row r="688" spans="1:57" ht="13.5" customHeight="1" x14ac:dyDescent="0.3">
      <c r="A688" s="2"/>
      <c r="B688" s="3"/>
      <c r="C688" s="3"/>
      <c r="D688" s="3"/>
      <c r="E688" s="3"/>
      <c r="F688" s="15"/>
      <c r="G688" s="15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</row>
    <row r="689" spans="1:57" ht="13.5" customHeight="1" x14ac:dyDescent="0.3">
      <c r="A689" s="2"/>
      <c r="B689" s="3"/>
      <c r="C689" s="3"/>
      <c r="D689" s="3"/>
      <c r="E689" s="3"/>
      <c r="F689" s="15"/>
      <c r="G689" s="15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</row>
    <row r="690" spans="1:57" ht="13.5" customHeight="1" x14ac:dyDescent="0.3">
      <c r="A690" s="2"/>
      <c r="B690" s="3"/>
      <c r="C690" s="3"/>
      <c r="D690" s="3"/>
      <c r="E690" s="3"/>
      <c r="F690" s="15"/>
      <c r="G690" s="15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</row>
    <row r="691" spans="1:57" ht="13.5" customHeight="1" x14ac:dyDescent="0.3">
      <c r="A691" s="2"/>
      <c r="B691" s="3"/>
      <c r="C691" s="3"/>
      <c r="D691" s="3"/>
      <c r="E691" s="3"/>
      <c r="F691" s="15"/>
      <c r="G691" s="15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</row>
    <row r="692" spans="1:57" ht="13.5" customHeight="1" x14ac:dyDescent="0.3">
      <c r="A692" s="2"/>
      <c r="B692" s="3"/>
      <c r="C692" s="3"/>
      <c r="D692" s="3"/>
      <c r="E692" s="3"/>
      <c r="F692" s="15"/>
      <c r="G692" s="15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</row>
    <row r="693" spans="1:57" ht="13.5" customHeight="1" x14ac:dyDescent="0.3">
      <c r="A693" s="2"/>
      <c r="B693" s="3"/>
      <c r="C693" s="3"/>
      <c r="D693" s="3"/>
      <c r="E693" s="3"/>
      <c r="F693" s="15"/>
      <c r="G693" s="15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</row>
    <row r="694" spans="1:57" ht="13.5" customHeight="1" x14ac:dyDescent="0.3">
      <c r="A694" s="2"/>
      <c r="B694" s="3"/>
      <c r="C694" s="3"/>
      <c r="D694" s="3"/>
      <c r="E694" s="3"/>
      <c r="F694" s="15"/>
      <c r="G694" s="15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</row>
    <row r="695" spans="1:57" ht="13.5" customHeight="1" x14ac:dyDescent="0.3">
      <c r="A695" s="2"/>
      <c r="B695" s="3"/>
      <c r="C695" s="3"/>
      <c r="D695" s="3"/>
      <c r="E695" s="3"/>
      <c r="F695" s="15"/>
      <c r="G695" s="15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</row>
    <row r="696" spans="1:57" ht="13.5" customHeight="1" x14ac:dyDescent="0.3">
      <c r="A696" s="2"/>
      <c r="B696" s="3"/>
      <c r="C696" s="3"/>
      <c r="D696" s="3"/>
      <c r="E696" s="3"/>
      <c r="F696" s="15"/>
      <c r="G696" s="15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</row>
    <row r="697" spans="1:57" ht="13.5" customHeight="1" x14ac:dyDescent="0.3">
      <c r="A697" s="2"/>
      <c r="B697" s="3"/>
      <c r="C697" s="3"/>
      <c r="D697" s="3"/>
      <c r="E697" s="3"/>
      <c r="F697" s="15"/>
      <c r="G697" s="15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</row>
    <row r="698" spans="1:57" ht="13.5" customHeight="1" x14ac:dyDescent="0.3">
      <c r="A698" s="2"/>
      <c r="B698" s="3"/>
      <c r="C698" s="3"/>
      <c r="D698" s="3"/>
      <c r="E698" s="3"/>
      <c r="F698" s="15"/>
      <c r="G698" s="15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</row>
    <row r="699" spans="1:57" ht="13.5" customHeight="1" x14ac:dyDescent="0.3">
      <c r="A699" s="2"/>
      <c r="B699" s="3"/>
      <c r="C699" s="3"/>
      <c r="D699" s="3"/>
      <c r="E699" s="3"/>
      <c r="F699" s="15"/>
      <c r="G699" s="15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</row>
    <row r="700" spans="1:57" ht="13.5" customHeight="1" x14ac:dyDescent="0.3">
      <c r="A700" s="2"/>
      <c r="B700" s="3"/>
      <c r="C700" s="3"/>
      <c r="D700" s="3"/>
      <c r="E700" s="3"/>
      <c r="F700" s="15"/>
      <c r="G700" s="15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</row>
    <row r="701" spans="1:57" ht="13.5" customHeight="1" x14ac:dyDescent="0.3">
      <c r="A701" s="2"/>
      <c r="B701" s="3"/>
      <c r="C701" s="3"/>
      <c r="D701" s="3"/>
      <c r="E701" s="3"/>
      <c r="F701" s="15"/>
      <c r="G701" s="15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</row>
    <row r="702" spans="1:57" ht="13.5" customHeight="1" x14ac:dyDescent="0.3">
      <c r="A702" s="2"/>
      <c r="B702" s="3"/>
      <c r="C702" s="3"/>
      <c r="D702" s="3"/>
      <c r="E702" s="3"/>
      <c r="F702" s="15"/>
      <c r="G702" s="15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</row>
    <row r="703" spans="1:57" ht="13.5" customHeight="1" x14ac:dyDescent="0.3">
      <c r="A703" s="2"/>
      <c r="B703" s="3"/>
      <c r="C703" s="3"/>
      <c r="D703" s="3"/>
      <c r="E703" s="3"/>
      <c r="F703" s="15"/>
      <c r="G703" s="15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</row>
    <row r="704" spans="1:57" ht="13.5" customHeight="1" x14ac:dyDescent="0.3">
      <c r="A704" s="2"/>
      <c r="B704" s="3"/>
      <c r="C704" s="3"/>
      <c r="D704" s="3"/>
      <c r="E704" s="3"/>
      <c r="F704" s="15"/>
      <c r="G704" s="15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</row>
    <row r="705" spans="1:57" ht="13.5" customHeight="1" x14ac:dyDescent="0.3">
      <c r="A705" s="2"/>
      <c r="B705" s="3"/>
      <c r="C705" s="3"/>
      <c r="D705" s="3"/>
      <c r="E705" s="3"/>
      <c r="F705" s="15"/>
      <c r="G705" s="15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</row>
    <row r="706" spans="1:57" ht="13.5" customHeight="1" x14ac:dyDescent="0.3">
      <c r="A706" s="2"/>
      <c r="B706" s="3"/>
      <c r="C706" s="3"/>
      <c r="D706" s="3"/>
      <c r="E706" s="3"/>
      <c r="F706" s="15"/>
      <c r="G706" s="15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</row>
    <row r="707" spans="1:57" ht="13.5" customHeight="1" x14ac:dyDescent="0.3">
      <c r="A707" s="2"/>
      <c r="B707" s="3"/>
      <c r="C707" s="3"/>
      <c r="D707" s="3"/>
      <c r="E707" s="3"/>
      <c r="F707" s="15"/>
      <c r="G707" s="15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</row>
    <row r="708" spans="1:57" ht="13.5" customHeight="1" x14ac:dyDescent="0.3">
      <c r="A708" s="2"/>
      <c r="B708" s="3"/>
      <c r="C708" s="3"/>
      <c r="D708" s="3"/>
      <c r="E708" s="3"/>
      <c r="F708" s="15"/>
      <c r="G708" s="15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</row>
    <row r="709" spans="1:57" ht="13.5" customHeight="1" x14ac:dyDescent="0.3">
      <c r="A709" s="2"/>
      <c r="B709" s="3"/>
      <c r="C709" s="3"/>
      <c r="D709" s="3"/>
      <c r="E709" s="3"/>
      <c r="F709" s="15"/>
      <c r="G709" s="15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</row>
    <row r="710" spans="1:57" ht="13.5" customHeight="1" x14ac:dyDescent="0.3">
      <c r="A710" s="2"/>
      <c r="B710" s="3"/>
      <c r="C710" s="3"/>
      <c r="D710" s="3"/>
      <c r="E710" s="3"/>
      <c r="F710" s="15"/>
      <c r="G710" s="15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</row>
    <row r="711" spans="1:57" ht="13.5" customHeight="1" x14ac:dyDescent="0.3">
      <c r="A711" s="2"/>
      <c r="B711" s="3"/>
      <c r="C711" s="3"/>
      <c r="D711" s="3"/>
      <c r="E711" s="3"/>
      <c r="F711" s="15"/>
      <c r="G711" s="15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</row>
    <row r="712" spans="1:57" ht="13.5" customHeight="1" x14ac:dyDescent="0.3">
      <c r="A712" s="2"/>
      <c r="B712" s="3"/>
      <c r="C712" s="3"/>
      <c r="D712" s="3"/>
      <c r="E712" s="3"/>
      <c r="F712" s="15"/>
      <c r="G712" s="15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</row>
    <row r="713" spans="1:57" ht="13.5" customHeight="1" x14ac:dyDescent="0.3">
      <c r="A713" s="2"/>
      <c r="B713" s="3"/>
      <c r="C713" s="3"/>
      <c r="D713" s="3"/>
      <c r="E713" s="3"/>
      <c r="F713" s="15"/>
      <c r="G713" s="15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</row>
    <row r="714" spans="1:57" ht="13.5" customHeight="1" x14ac:dyDescent="0.3">
      <c r="A714" s="2"/>
      <c r="B714" s="3"/>
      <c r="C714" s="3"/>
      <c r="D714" s="3"/>
      <c r="E714" s="3"/>
      <c r="F714" s="15"/>
      <c r="G714" s="15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</row>
    <row r="715" spans="1:57" ht="13.5" customHeight="1" x14ac:dyDescent="0.3">
      <c r="A715" s="2"/>
      <c r="B715" s="3"/>
      <c r="C715" s="3"/>
      <c r="D715" s="3"/>
      <c r="E715" s="3"/>
      <c r="F715" s="15"/>
      <c r="G715" s="15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</row>
    <row r="716" spans="1:57" ht="13.5" customHeight="1" x14ac:dyDescent="0.3">
      <c r="A716" s="2"/>
      <c r="B716" s="3"/>
      <c r="C716" s="3"/>
      <c r="D716" s="3"/>
      <c r="E716" s="3"/>
      <c r="F716" s="15"/>
      <c r="G716" s="15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</row>
    <row r="717" spans="1:57" ht="13.5" customHeight="1" x14ac:dyDescent="0.3">
      <c r="A717" s="2"/>
      <c r="B717" s="3"/>
      <c r="C717" s="3"/>
      <c r="D717" s="3"/>
      <c r="E717" s="3"/>
      <c r="F717" s="15"/>
      <c r="G717" s="15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</row>
    <row r="718" spans="1:57" ht="13.5" customHeight="1" x14ac:dyDescent="0.3">
      <c r="A718" s="2"/>
      <c r="B718" s="3"/>
      <c r="C718" s="3"/>
      <c r="D718" s="3"/>
      <c r="E718" s="3"/>
      <c r="F718" s="15"/>
      <c r="G718" s="15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</row>
    <row r="719" spans="1:57" ht="13.5" customHeight="1" x14ac:dyDescent="0.3">
      <c r="A719" s="2"/>
      <c r="B719" s="3"/>
      <c r="C719" s="3"/>
      <c r="D719" s="3"/>
      <c r="E719" s="3"/>
      <c r="F719" s="15"/>
      <c r="G719" s="15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</row>
    <row r="720" spans="1:57" ht="13.5" customHeight="1" x14ac:dyDescent="0.3">
      <c r="A720" s="2"/>
      <c r="B720" s="3"/>
      <c r="C720" s="3"/>
      <c r="D720" s="3"/>
      <c r="E720" s="3"/>
      <c r="F720" s="15"/>
      <c r="G720" s="15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</row>
    <row r="721" spans="1:57" ht="13.5" customHeight="1" x14ac:dyDescent="0.3">
      <c r="A721" s="2"/>
      <c r="B721" s="3"/>
      <c r="C721" s="3"/>
      <c r="D721" s="3"/>
      <c r="E721" s="3"/>
      <c r="F721" s="15"/>
      <c r="G721" s="15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</row>
    <row r="722" spans="1:57" ht="13.5" customHeight="1" x14ac:dyDescent="0.3">
      <c r="A722" s="2"/>
      <c r="B722" s="3"/>
      <c r="C722" s="3"/>
      <c r="D722" s="3"/>
      <c r="E722" s="3"/>
      <c r="F722" s="15"/>
      <c r="G722" s="15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</row>
    <row r="723" spans="1:57" ht="13.5" customHeight="1" x14ac:dyDescent="0.3">
      <c r="A723" s="2"/>
      <c r="B723" s="3"/>
      <c r="C723" s="3"/>
      <c r="D723" s="3"/>
      <c r="E723" s="3"/>
      <c r="F723" s="15"/>
      <c r="G723" s="15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</row>
    <row r="724" spans="1:57" ht="13.5" customHeight="1" x14ac:dyDescent="0.3">
      <c r="A724" s="2"/>
      <c r="B724" s="3"/>
      <c r="C724" s="3"/>
      <c r="D724" s="3"/>
      <c r="E724" s="3"/>
      <c r="F724" s="15"/>
      <c r="G724" s="15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</row>
    <row r="725" spans="1:57" ht="13.5" customHeight="1" x14ac:dyDescent="0.3">
      <c r="A725" s="2"/>
      <c r="B725" s="3"/>
      <c r="C725" s="3"/>
      <c r="D725" s="3"/>
      <c r="E725" s="3"/>
      <c r="F725" s="15"/>
      <c r="G725" s="15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</row>
    <row r="726" spans="1:57" ht="13.5" customHeight="1" x14ac:dyDescent="0.3">
      <c r="A726" s="2"/>
      <c r="B726" s="3"/>
      <c r="C726" s="3"/>
      <c r="D726" s="3"/>
      <c r="E726" s="3"/>
      <c r="F726" s="15"/>
      <c r="G726" s="15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</row>
    <row r="727" spans="1:57" ht="13.5" customHeight="1" x14ac:dyDescent="0.3">
      <c r="A727" s="2"/>
      <c r="B727" s="3"/>
      <c r="C727" s="3"/>
      <c r="D727" s="3"/>
      <c r="E727" s="3"/>
      <c r="F727" s="15"/>
      <c r="G727" s="15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</row>
    <row r="728" spans="1:57" ht="13.5" customHeight="1" x14ac:dyDescent="0.3">
      <c r="A728" s="2"/>
      <c r="B728" s="3"/>
      <c r="C728" s="3"/>
      <c r="D728" s="3"/>
      <c r="E728" s="3"/>
      <c r="F728" s="15"/>
      <c r="G728" s="15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</row>
    <row r="729" spans="1:57" ht="13.5" customHeight="1" x14ac:dyDescent="0.3">
      <c r="A729" s="2"/>
      <c r="B729" s="3"/>
      <c r="C729" s="3"/>
      <c r="D729" s="3"/>
      <c r="E729" s="3"/>
      <c r="F729" s="15"/>
      <c r="G729" s="15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</row>
    <row r="730" spans="1:57" ht="13.5" customHeight="1" x14ac:dyDescent="0.3">
      <c r="A730" s="2"/>
      <c r="B730" s="3"/>
      <c r="C730" s="3"/>
      <c r="D730" s="3"/>
      <c r="E730" s="3"/>
      <c r="F730" s="15"/>
      <c r="G730" s="15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</row>
    <row r="731" spans="1:57" ht="13.5" customHeight="1" x14ac:dyDescent="0.3">
      <c r="A731" s="2"/>
      <c r="B731" s="3"/>
      <c r="C731" s="3"/>
      <c r="D731" s="3"/>
      <c r="E731" s="3"/>
      <c r="F731" s="15"/>
      <c r="G731" s="15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</row>
    <row r="732" spans="1:57" ht="13.5" customHeight="1" x14ac:dyDescent="0.3">
      <c r="A732" s="2"/>
      <c r="B732" s="3"/>
      <c r="C732" s="3"/>
      <c r="D732" s="3"/>
      <c r="E732" s="3"/>
      <c r="F732" s="15"/>
      <c r="G732" s="15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</row>
    <row r="733" spans="1:57" ht="13.5" customHeight="1" x14ac:dyDescent="0.3">
      <c r="A733" s="2"/>
      <c r="B733" s="3"/>
      <c r="C733" s="3"/>
      <c r="D733" s="3"/>
      <c r="E733" s="3"/>
      <c r="F733" s="15"/>
      <c r="G733" s="15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</row>
    <row r="734" spans="1:57" ht="13.5" customHeight="1" x14ac:dyDescent="0.3">
      <c r="A734" s="2"/>
      <c r="B734" s="3"/>
      <c r="C734" s="3"/>
      <c r="D734" s="3"/>
      <c r="E734" s="3"/>
      <c r="F734" s="15"/>
      <c r="G734" s="15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</row>
    <row r="735" spans="1:57" ht="13.5" customHeight="1" x14ac:dyDescent="0.3">
      <c r="A735" s="2"/>
      <c r="B735" s="3"/>
      <c r="C735" s="3"/>
      <c r="D735" s="3"/>
      <c r="E735" s="3"/>
      <c r="F735" s="15"/>
      <c r="G735" s="15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</row>
    <row r="736" spans="1:57" ht="13.5" customHeight="1" x14ac:dyDescent="0.3">
      <c r="A736" s="2"/>
      <c r="B736" s="3"/>
      <c r="C736" s="3"/>
      <c r="D736" s="3"/>
      <c r="E736" s="3"/>
      <c r="F736" s="15"/>
      <c r="G736" s="15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</row>
    <row r="737" spans="1:57" ht="13.5" customHeight="1" x14ac:dyDescent="0.3">
      <c r="A737" s="2"/>
      <c r="B737" s="3"/>
      <c r="C737" s="3"/>
      <c r="D737" s="3"/>
      <c r="E737" s="3"/>
      <c r="F737" s="15"/>
      <c r="G737" s="15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</row>
    <row r="738" spans="1:57" ht="13.5" customHeight="1" x14ac:dyDescent="0.3">
      <c r="A738" s="2"/>
      <c r="B738" s="3"/>
      <c r="C738" s="3"/>
      <c r="D738" s="3"/>
      <c r="E738" s="3"/>
      <c r="F738" s="15"/>
      <c r="G738" s="15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</row>
    <row r="739" spans="1:57" ht="13.5" customHeight="1" x14ac:dyDescent="0.3">
      <c r="A739" s="2"/>
      <c r="B739" s="3"/>
      <c r="C739" s="3"/>
      <c r="D739" s="3"/>
      <c r="E739" s="3"/>
      <c r="F739" s="15"/>
      <c r="G739" s="15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</row>
    <row r="740" spans="1:57" ht="13.5" customHeight="1" x14ac:dyDescent="0.3">
      <c r="A740" s="2"/>
      <c r="B740" s="3"/>
      <c r="C740" s="3"/>
      <c r="D740" s="3"/>
      <c r="E740" s="3"/>
      <c r="F740" s="15"/>
      <c r="G740" s="15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</row>
    <row r="741" spans="1:57" ht="13.5" customHeight="1" x14ac:dyDescent="0.3">
      <c r="A741" s="2"/>
      <c r="B741" s="3"/>
      <c r="C741" s="3"/>
      <c r="D741" s="3"/>
      <c r="E741" s="3"/>
      <c r="F741" s="15"/>
      <c r="G741" s="15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</row>
    <row r="742" spans="1:57" ht="13.5" customHeight="1" x14ac:dyDescent="0.3">
      <c r="A742" s="2"/>
      <c r="B742" s="3"/>
      <c r="C742" s="3"/>
      <c r="D742" s="3"/>
      <c r="E742" s="3"/>
      <c r="F742" s="15"/>
      <c r="G742" s="15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</row>
    <row r="743" spans="1:57" ht="13.5" customHeight="1" x14ac:dyDescent="0.3">
      <c r="A743" s="2"/>
      <c r="B743" s="3"/>
      <c r="C743" s="3"/>
      <c r="D743" s="3"/>
      <c r="E743" s="3"/>
      <c r="F743" s="15"/>
      <c r="G743" s="15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</row>
    <row r="744" spans="1:57" ht="13.5" customHeight="1" x14ac:dyDescent="0.3">
      <c r="A744" s="2"/>
      <c r="B744" s="3"/>
      <c r="C744" s="3"/>
      <c r="D744" s="3"/>
      <c r="E744" s="3"/>
      <c r="F744" s="15"/>
      <c r="G744" s="15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</row>
    <row r="745" spans="1:57" ht="13.5" customHeight="1" x14ac:dyDescent="0.3">
      <c r="A745" s="2"/>
      <c r="B745" s="3"/>
      <c r="C745" s="3"/>
      <c r="D745" s="3"/>
      <c r="E745" s="3"/>
      <c r="F745" s="15"/>
      <c r="G745" s="15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</row>
    <row r="746" spans="1:57" ht="13.5" customHeight="1" x14ac:dyDescent="0.3">
      <c r="A746" s="2"/>
      <c r="B746" s="3"/>
      <c r="C746" s="3"/>
      <c r="D746" s="3"/>
      <c r="E746" s="3"/>
      <c r="F746" s="15"/>
      <c r="G746" s="15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</row>
    <row r="747" spans="1:57" ht="13.5" customHeight="1" x14ac:dyDescent="0.3">
      <c r="A747" s="2"/>
      <c r="B747" s="3"/>
      <c r="C747" s="3"/>
      <c r="D747" s="3"/>
      <c r="E747" s="3"/>
      <c r="F747" s="15"/>
      <c r="G747" s="15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</row>
    <row r="748" spans="1:57" ht="13.5" customHeight="1" x14ac:dyDescent="0.3">
      <c r="A748" s="2"/>
      <c r="B748" s="3"/>
      <c r="C748" s="3"/>
      <c r="D748" s="3"/>
      <c r="E748" s="3"/>
      <c r="F748" s="15"/>
      <c r="G748" s="15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</row>
    <row r="749" spans="1:57" ht="13.5" customHeight="1" x14ac:dyDescent="0.3">
      <c r="A749" s="2"/>
      <c r="B749" s="3"/>
      <c r="C749" s="3"/>
      <c r="D749" s="3"/>
      <c r="E749" s="3"/>
      <c r="F749" s="15"/>
      <c r="G749" s="15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</row>
    <row r="750" spans="1:57" ht="13.5" customHeight="1" x14ac:dyDescent="0.3">
      <c r="A750" s="2"/>
      <c r="B750" s="3"/>
      <c r="C750" s="3"/>
      <c r="D750" s="3"/>
      <c r="E750" s="3"/>
      <c r="F750" s="15"/>
      <c r="G750" s="15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</row>
    <row r="751" spans="1:57" ht="13.5" customHeight="1" x14ac:dyDescent="0.3">
      <c r="A751" s="2"/>
      <c r="B751" s="3"/>
      <c r="C751" s="3"/>
      <c r="D751" s="3"/>
      <c r="E751" s="3"/>
      <c r="F751" s="15"/>
      <c r="G751" s="15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</row>
    <row r="752" spans="1:57" ht="13.5" customHeight="1" x14ac:dyDescent="0.3">
      <c r="A752" s="2"/>
      <c r="B752" s="3"/>
      <c r="C752" s="3"/>
      <c r="D752" s="3"/>
      <c r="E752" s="3"/>
      <c r="F752" s="15"/>
      <c r="G752" s="15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</row>
    <row r="753" spans="1:57" ht="13.5" customHeight="1" x14ac:dyDescent="0.3">
      <c r="A753" s="2"/>
      <c r="B753" s="3"/>
      <c r="C753" s="3"/>
      <c r="D753" s="3"/>
      <c r="E753" s="3"/>
      <c r="F753" s="15"/>
      <c r="G753" s="15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</row>
    <row r="754" spans="1:57" ht="13.5" customHeight="1" x14ac:dyDescent="0.3">
      <c r="A754" s="2"/>
      <c r="B754" s="3"/>
      <c r="C754" s="3"/>
      <c r="D754" s="3"/>
      <c r="E754" s="3"/>
      <c r="F754" s="15"/>
      <c r="G754" s="15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</row>
    <row r="755" spans="1:57" ht="13.5" customHeight="1" x14ac:dyDescent="0.3">
      <c r="A755" s="2"/>
      <c r="B755" s="3"/>
      <c r="C755" s="3"/>
      <c r="D755" s="3"/>
      <c r="E755" s="3"/>
      <c r="F755" s="15"/>
      <c r="G755" s="15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</row>
    <row r="756" spans="1:57" ht="13.5" customHeight="1" x14ac:dyDescent="0.3">
      <c r="A756" s="2"/>
      <c r="B756" s="3"/>
      <c r="C756" s="3"/>
      <c r="D756" s="3"/>
      <c r="E756" s="3"/>
      <c r="F756" s="15"/>
      <c r="G756" s="15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</row>
    <row r="757" spans="1:57" ht="13.5" customHeight="1" x14ac:dyDescent="0.3">
      <c r="A757" s="2"/>
      <c r="B757" s="3"/>
      <c r="C757" s="3"/>
      <c r="D757" s="3"/>
      <c r="E757" s="3"/>
      <c r="F757" s="15"/>
      <c r="G757" s="15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</row>
    <row r="758" spans="1:57" ht="13.5" customHeight="1" x14ac:dyDescent="0.3">
      <c r="A758" s="2"/>
      <c r="B758" s="3"/>
      <c r="C758" s="3"/>
      <c r="D758" s="3"/>
      <c r="E758" s="3"/>
      <c r="F758" s="15"/>
      <c r="G758" s="15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</row>
    <row r="759" spans="1:57" ht="13.5" customHeight="1" x14ac:dyDescent="0.3">
      <c r="A759" s="2"/>
      <c r="B759" s="3"/>
      <c r="C759" s="3"/>
      <c r="D759" s="3"/>
      <c r="E759" s="3"/>
      <c r="F759" s="15"/>
      <c r="G759" s="15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</row>
    <row r="760" spans="1:57" ht="13.5" customHeight="1" x14ac:dyDescent="0.3">
      <c r="A760" s="2"/>
      <c r="B760" s="3"/>
      <c r="C760" s="3"/>
      <c r="D760" s="3"/>
      <c r="E760" s="3"/>
      <c r="F760" s="15"/>
      <c r="G760" s="15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</row>
    <row r="761" spans="1:57" ht="13.5" customHeight="1" x14ac:dyDescent="0.3">
      <c r="A761" s="2"/>
      <c r="B761" s="3"/>
      <c r="C761" s="3"/>
      <c r="D761" s="3"/>
      <c r="E761" s="3"/>
      <c r="F761" s="15"/>
      <c r="G761" s="15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</row>
    <row r="762" spans="1:57" ht="13.5" customHeight="1" x14ac:dyDescent="0.3">
      <c r="A762" s="2"/>
      <c r="B762" s="3"/>
      <c r="C762" s="3"/>
      <c r="D762" s="3"/>
      <c r="E762" s="3"/>
      <c r="F762" s="15"/>
      <c r="G762" s="15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</row>
    <row r="763" spans="1:57" ht="13.5" customHeight="1" x14ac:dyDescent="0.3">
      <c r="A763" s="2"/>
      <c r="B763" s="3"/>
      <c r="C763" s="3"/>
      <c r="D763" s="3"/>
      <c r="E763" s="3"/>
      <c r="F763" s="15"/>
      <c r="G763" s="15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</row>
    <row r="764" spans="1:57" ht="13.5" customHeight="1" x14ac:dyDescent="0.3">
      <c r="A764" s="2"/>
      <c r="B764" s="3"/>
      <c r="C764" s="3"/>
      <c r="D764" s="3"/>
      <c r="E764" s="3"/>
      <c r="F764" s="15"/>
      <c r="G764" s="15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</row>
    <row r="765" spans="1:57" ht="13.5" customHeight="1" x14ac:dyDescent="0.3">
      <c r="A765" s="2"/>
      <c r="B765" s="3"/>
      <c r="C765" s="3"/>
      <c r="D765" s="3"/>
      <c r="E765" s="3"/>
      <c r="F765" s="15"/>
      <c r="G765" s="15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</row>
    <row r="766" spans="1:57" ht="13.5" customHeight="1" x14ac:dyDescent="0.3">
      <c r="A766" s="2"/>
      <c r="B766" s="3"/>
      <c r="C766" s="3"/>
      <c r="D766" s="3"/>
      <c r="E766" s="3"/>
      <c r="F766" s="15"/>
      <c r="G766" s="15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</row>
    <row r="767" spans="1:57" ht="13.5" customHeight="1" x14ac:dyDescent="0.3">
      <c r="A767" s="2"/>
      <c r="B767" s="3"/>
      <c r="C767" s="3"/>
      <c r="D767" s="3"/>
      <c r="E767" s="3"/>
      <c r="F767" s="15"/>
      <c r="G767" s="15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</row>
    <row r="768" spans="1:57" ht="13.5" customHeight="1" x14ac:dyDescent="0.3">
      <c r="A768" s="2"/>
      <c r="B768" s="3"/>
      <c r="C768" s="3"/>
      <c r="D768" s="3"/>
      <c r="E768" s="3"/>
      <c r="F768" s="15"/>
      <c r="G768" s="15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</row>
    <row r="769" spans="1:57" ht="13.5" customHeight="1" x14ac:dyDescent="0.3">
      <c r="A769" s="2"/>
      <c r="B769" s="3"/>
      <c r="C769" s="3"/>
      <c r="D769" s="3"/>
      <c r="E769" s="3"/>
      <c r="F769" s="15"/>
      <c r="G769" s="15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</row>
    <row r="770" spans="1:57" ht="13.5" customHeight="1" x14ac:dyDescent="0.3">
      <c r="A770" s="2"/>
      <c r="B770" s="3"/>
      <c r="C770" s="3"/>
      <c r="D770" s="3"/>
      <c r="E770" s="3"/>
      <c r="F770" s="15"/>
      <c r="G770" s="15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</row>
    <row r="771" spans="1:57" ht="13.5" customHeight="1" x14ac:dyDescent="0.3">
      <c r="A771" s="2"/>
      <c r="B771" s="3"/>
      <c r="C771" s="3"/>
      <c r="D771" s="3"/>
      <c r="E771" s="3"/>
      <c r="F771" s="15"/>
      <c r="G771" s="15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</row>
    <row r="772" spans="1:57" ht="13.5" customHeight="1" x14ac:dyDescent="0.3">
      <c r="A772" s="2"/>
      <c r="B772" s="3"/>
      <c r="C772" s="3"/>
      <c r="D772" s="3"/>
      <c r="E772" s="3"/>
      <c r="F772" s="15"/>
      <c r="G772" s="15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</row>
    <row r="773" spans="1:57" ht="13.5" customHeight="1" x14ac:dyDescent="0.3">
      <c r="A773" s="2"/>
      <c r="B773" s="3"/>
      <c r="C773" s="3"/>
      <c r="D773" s="3"/>
      <c r="E773" s="3"/>
      <c r="F773" s="15"/>
      <c r="G773" s="15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</row>
    <row r="774" spans="1:57" ht="13.5" customHeight="1" x14ac:dyDescent="0.3">
      <c r="A774" s="2"/>
      <c r="B774" s="3"/>
      <c r="C774" s="3"/>
      <c r="D774" s="3"/>
      <c r="E774" s="3"/>
      <c r="F774" s="15"/>
      <c r="G774" s="15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</row>
    <row r="775" spans="1:57" ht="13.5" customHeight="1" x14ac:dyDescent="0.3">
      <c r="A775" s="2"/>
      <c r="B775" s="3"/>
      <c r="C775" s="3"/>
      <c r="D775" s="3"/>
      <c r="E775" s="3"/>
      <c r="F775" s="15"/>
      <c r="G775" s="15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</row>
    <row r="776" spans="1:57" ht="13.5" customHeight="1" x14ac:dyDescent="0.3">
      <c r="A776" s="2"/>
      <c r="B776" s="3"/>
      <c r="C776" s="3"/>
      <c r="D776" s="3"/>
      <c r="E776" s="3"/>
      <c r="F776" s="15"/>
      <c r="G776" s="15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</row>
    <row r="777" spans="1:57" ht="13.5" customHeight="1" x14ac:dyDescent="0.3">
      <c r="A777" s="2"/>
      <c r="B777" s="3"/>
      <c r="C777" s="3"/>
      <c r="D777" s="3"/>
      <c r="E777" s="3"/>
      <c r="F777" s="15"/>
      <c r="G777" s="15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</row>
    <row r="778" spans="1:57" ht="13.5" customHeight="1" x14ac:dyDescent="0.3">
      <c r="A778" s="2"/>
      <c r="B778" s="3"/>
      <c r="C778" s="3"/>
      <c r="D778" s="3"/>
      <c r="E778" s="3"/>
      <c r="F778" s="15"/>
      <c r="G778" s="15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</row>
    <row r="779" spans="1:57" ht="13.5" customHeight="1" x14ac:dyDescent="0.3">
      <c r="A779" s="2"/>
      <c r="B779" s="3"/>
      <c r="C779" s="3"/>
      <c r="D779" s="3"/>
      <c r="E779" s="3"/>
      <c r="F779" s="15"/>
      <c r="G779" s="15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</row>
    <row r="780" spans="1:57" ht="13.5" customHeight="1" x14ac:dyDescent="0.3">
      <c r="A780" s="2"/>
      <c r="B780" s="3"/>
      <c r="C780" s="3"/>
      <c r="D780" s="3"/>
      <c r="E780" s="3"/>
      <c r="F780" s="15"/>
      <c r="G780" s="15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</row>
    <row r="781" spans="1:57" ht="13.5" customHeight="1" x14ac:dyDescent="0.3">
      <c r="A781" s="2"/>
      <c r="B781" s="3"/>
      <c r="C781" s="3"/>
      <c r="D781" s="3"/>
      <c r="E781" s="3"/>
      <c r="F781" s="15"/>
      <c r="G781" s="15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</row>
    <row r="782" spans="1:57" ht="13.5" customHeight="1" x14ac:dyDescent="0.3">
      <c r="A782" s="2"/>
      <c r="B782" s="3"/>
      <c r="C782" s="3"/>
      <c r="D782" s="3"/>
      <c r="E782" s="3"/>
      <c r="F782" s="15"/>
      <c r="G782" s="15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</row>
    <row r="783" spans="1:57" ht="13.5" customHeight="1" x14ac:dyDescent="0.3">
      <c r="A783" s="2"/>
      <c r="B783" s="3"/>
      <c r="C783" s="3"/>
      <c r="D783" s="3"/>
      <c r="E783" s="3"/>
      <c r="F783" s="15"/>
      <c r="G783" s="15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</row>
    <row r="784" spans="1:57" ht="13.5" customHeight="1" x14ac:dyDescent="0.3">
      <c r="A784" s="2"/>
      <c r="B784" s="3"/>
      <c r="C784" s="3"/>
      <c r="D784" s="3"/>
      <c r="E784" s="3"/>
      <c r="F784" s="15"/>
      <c r="G784" s="15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</row>
    <row r="785" spans="1:57" ht="13.5" customHeight="1" x14ac:dyDescent="0.3">
      <c r="A785" s="2"/>
      <c r="B785" s="3"/>
      <c r="C785" s="3"/>
      <c r="D785" s="3"/>
      <c r="E785" s="3"/>
      <c r="F785" s="15"/>
      <c r="G785" s="15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</row>
    <row r="786" spans="1:57" ht="13.5" customHeight="1" x14ac:dyDescent="0.3">
      <c r="A786" s="2"/>
      <c r="B786" s="3"/>
      <c r="C786" s="3"/>
      <c r="D786" s="3"/>
      <c r="E786" s="3"/>
      <c r="F786" s="15"/>
      <c r="G786" s="15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</row>
    <row r="787" spans="1:57" ht="13.5" customHeight="1" x14ac:dyDescent="0.3">
      <c r="A787" s="2"/>
      <c r="B787" s="3"/>
      <c r="C787" s="3"/>
      <c r="D787" s="3"/>
      <c r="E787" s="3"/>
      <c r="F787" s="15"/>
      <c r="G787" s="15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</row>
    <row r="788" spans="1:57" ht="13.5" customHeight="1" x14ac:dyDescent="0.3">
      <c r="A788" s="2"/>
      <c r="B788" s="3"/>
      <c r="C788" s="3"/>
      <c r="D788" s="3"/>
      <c r="E788" s="3"/>
      <c r="F788" s="15"/>
      <c r="G788" s="15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</row>
    <row r="789" spans="1:57" ht="13.5" customHeight="1" x14ac:dyDescent="0.3">
      <c r="A789" s="2"/>
      <c r="B789" s="3"/>
      <c r="C789" s="3"/>
      <c r="D789" s="3"/>
      <c r="E789" s="3"/>
      <c r="F789" s="15"/>
      <c r="G789" s="15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</row>
    <row r="790" spans="1:57" ht="13.5" customHeight="1" x14ac:dyDescent="0.3">
      <c r="A790" s="2"/>
      <c r="B790" s="3"/>
      <c r="C790" s="3"/>
      <c r="D790" s="3"/>
      <c r="E790" s="3"/>
      <c r="F790" s="15"/>
      <c r="G790" s="15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</row>
    <row r="791" spans="1:57" ht="13.5" customHeight="1" x14ac:dyDescent="0.3">
      <c r="A791" s="2"/>
      <c r="B791" s="3"/>
      <c r="C791" s="3"/>
      <c r="D791" s="3"/>
      <c r="E791" s="3"/>
      <c r="F791" s="15"/>
      <c r="G791" s="15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</row>
    <row r="792" spans="1:57" ht="13.5" customHeight="1" x14ac:dyDescent="0.3">
      <c r="A792" s="2"/>
      <c r="B792" s="3"/>
      <c r="C792" s="3"/>
      <c r="D792" s="3"/>
      <c r="E792" s="3"/>
      <c r="F792" s="15"/>
      <c r="G792" s="15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</row>
    <row r="793" spans="1:57" ht="13.5" customHeight="1" x14ac:dyDescent="0.3">
      <c r="A793" s="2"/>
      <c r="B793" s="3"/>
      <c r="C793" s="3"/>
      <c r="D793" s="3"/>
      <c r="E793" s="3"/>
      <c r="F793" s="15"/>
      <c r="G793" s="15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</row>
    <row r="794" spans="1:57" ht="13.5" customHeight="1" x14ac:dyDescent="0.3">
      <c r="A794" s="2"/>
      <c r="B794" s="3"/>
      <c r="C794" s="3"/>
      <c r="D794" s="3"/>
      <c r="E794" s="3"/>
      <c r="F794" s="15"/>
      <c r="G794" s="15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</row>
    <row r="795" spans="1:57" ht="13.5" customHeight="1" x14ac:dyDescent="0.3">
      <c r="A795" s="2"/>
      <c r="B795" s="3"/>
      <c r="C795" s="3"/>
      <c r="D795" s="3"/>
      <c r="E795" s="3"/>
      <c r="F795" s="15"/>
      <c r="G795" s="15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</row>
    <row r="796" spans="1:57" ht="13.5" customHeight="1" x14ac:dyDescent="0.3">
      <c r="A796" s="2"/>
      <c r="B796" s="3"/>
      <c r="C796" s="3"/>
      <c r="D796" s="3"/>
      <c r="E796" s="3"/>
      <c r="F796" s="15"/>
      <c r="G796" s="15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</row>
    <row r="797" spans="1:57" ht="13.5" customHeight="1" x14ac:dyDescent="0.3">
      <c r="A797" s="2"/>
      <c r="B797" s="3"/>
      <c r="C797" s="3"/>
      <c r="D797" s="3"/>
      <c r="E797" s="3"/>
      <c r="F797" s="15"/>
      <c r="G797" s="15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</row>
    <row r="798" spans="1:57" ht="13.5" customHeight="1" x14ac:dyDescent="0.3">
      <c r="A798" s="2"/>
      <c r="B798" s="3"/>
      <c r="C798" s="3"/>
      <c r="D798" s="3"/>
      <c r="E798" s="3"/>
      <c r="F798" s="15"/>
      <c r="G798" s="15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</row>
    <row r="799" spans="1:57" ht="13.5" customHeight="1" x14ac:dyDescent="0.3">
      <c r="A799" s="2"/>
      <c r="B799" s="3"/>
      <c r="C799" s="3"/>
      <c r="D799" s="3"/>
      <c r="E799" s="3"/>
      <c r="F799" s="15"/>
      <c r="G799" s="15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</row>
    <row r="800" spans="1:57" ht="13.5" customHeight="1" x14ac:dyDescent="0.3">
      <c r="A800" s="2"/>
      <c r="B800" s="3"/>
      <c r="C800" s="3"/>
      <c r="D800" s="3"/>
      <c r="E800" s="3"/>
      <c r="F800" s="15"/>
      <c r="G800" s="15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</row>
    <row r="801" spans="1:57" ht="13.5" customHeight="1" x14ac:dyDescent="0.3">
      <c r="A801" s="2"/>
      <c r="B801" s="3"/>
      <c r="C801" s="3"/>
      <c r="D801" s="3"/>
      <c r="E801" s="3"/>
      <c r="F801" s="15"/>
      <c r="G801" s="15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</row>
    <row r="802" spans="1:57" ht="13.5" customHeight="1" x14ac:dyDescent="0.3">
      <c r="A802" s="2"/>
      <c r="B802" s="3"/>
      <c r="C802" s="3"/>
      <c r="D802" s="3"/>
      <c r="E802" s="3"/>
      <c r="F802" s="15"/>
      <c r="G802" s="15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</row>
    <row r="803" spans="1:57" ht="13.5" customHeight="1" x14ac:dyDescent="0.3">
      <c r="A803" s="2"/>
      <c r="B803" s="3"/>
      <c r="C803" s="3"/>
      <c r="D803" s="3"/>
      <c r="E803" s="3"/>
      <c r="F803" s="15"/>
      <c r="G803" s="15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</row>
    <row r="804" spans="1:57" ht="13.5" customHeight="1" x14ac:dyDescent="0.3">
      <c r="A804" s="2"/>
      <c r="B804" s="3"/>
      <c r="C804" s="3"/>
      <c r="D804" s="3"/>
      <c r="E804" s="3"/>
      <c r="F804" s="15"/>
      <c r="G804" s="15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</row>
    <row r="805" spans="1:57" ht="13.5" customHeight="1" x14ac:dyDescent="0.3">
      <c r="A805" s="2"/>
      <c r="B805" s="3"/>
      <c r="C805" s="3"/>
      <c r="D805" s="3"/>
      <c r="E805" s="3"/>
      <c r="F805" s="15"/>
      <c r="G805" s="15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</row>
    <row r="806" spans="1:57" ht="13.5" customHeight="1" x14ac:dyDescent="0.3">
      <c r="A806" s="2"/>
      <c r="B806" s="3"/>
      <c r="C806" s="3"/>
      <c r="D806" s="3"/>
      <c r="E806" s="3"/>
      <c r="F806" s="15"/>
      <c r="G806" s="15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</row>
    <row r="807" spans="1:57" ht="13.5" customHeight="1" x14ac:dyDescent="0.3">
      <c r="A807" s="2"/>
      <c r="B807" s="3"/>
      <c r="C807" s="3"/>
      <c r="D807" s="3"/>
      <c r="E807" s="3"/>
      <c r="F807" s="15"/>
      <c r="G807" s="15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</row>
    <row r="808" spans="1:57" ht="13.5" customHeight="1" x14ac:dyDescent="0.3">
      <c r="A808" s="2"/>
      <c r="B808" s="3"/>
      <c r="C808" s="3"/>
      <c r="D808" s="3"/>
      <c r="E808" s="3"/>
      <c r="F808" s="15"/>
      <c r="G808" s="15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</row>
    <row r="809" spans="1:57" ht="13.5" customHeight="1" x14ac:dyDescent="0.3">
      <c r="A809" s="2"/>
      <c r="B809" s="3"/>
      <c r="C809" s="3"/>
      <c r="D809" s="3"/>
      <c r="E809" s="3"/>
      <c r="F809" s="15"/>
      <c r="G809" s="15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</row>
    <row r="810" spans="1:57" ht="13.5" customHeight="1" x14ac:dyDescent="0.3">
      <c r="A810" s="2"/>
      <c r="B810" s="3"/>
      <c r="C810" s="3"/>
      <c r="D810" s="3"/>
      <c r="E810" s="3"/>
      <c r="F810" s="15"/>
      <c r="G810" s="15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</row>
    <row r="811" spans="1:57" ht="13.5" customHeight="1" x14ac:dyDescent="0.3">
      <c r="A811" s="2"/>
      <c r="B811" s="3"/>
      <c r="C811" s="3"/>
      <c r="D811" s="3"/>
      <c r="E811" s="3"/>
      <c r="F811" s="15"/>
      <c r="G811" s="15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</row>
    <row r="812" spans="1:57" ht="13.5" customHeight="1" x14ac:dyDescent="0.3">
      <c r="A812" s="2"/>
      <c r="B812" s="3"/>
      <c r="C812" s="3"/>
      <c r="D812" s="3"/>
      <c r="E812" s="3"/>
      <c r="F812" s="15"/>
      <c r="G812" s="15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</row>
    <row r="813" spans="1:57" ht="13.5" customHeight="1" x14ac:dyDescent="0.3">
      <c r="A813" s="2"/>
      <c r="B813" s="3"/>
      <c r="C813" s="3"/>
      <c r="D813" s="3"/>
      <c r="E813" s="3"/>
      <c r="F813" s="15"/>
      <c r="G813" s="15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</row>
    <row r="814" spans="1:57" ht="13.5" customHeight="1" x14ac:dyDescent="0.3">
      <c r="A814" s="2"/>
      <c r="B814" s="3"/>
      <c r="C814" s="3"/>
      <c r="D814" s="3"/>
      <c r="E814" s="3"/>
      <c r="F814" s="15"/>
      <c r="G814" s="15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</row>
    <row r="815" spans="1:57" ht="13.5" customHeight="1" x14ac:dyDescent="0.3">
      <c r="A815" s="2"/>
      <c r="B815" s="3"/>
      <c r="C815" s="3"/>
      <c r="D815" s="3"/>
      <c r="E815" s="3"/>
      <c r="F815" s="15"/>
      <c r="G815" s="15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</row>
    <row r="816" spans="1:57" ht="13.5" customHeight="1" x14ac:dyDescent="0.3">
      <c r="A816" s="2"/>
      <c r="B816" s="3"/>
      <c r="C816" s="3"/>
      <c r="D816" s="3"/>
      <c r="E816" s="3"/>
      <c r="F816" s="15"/>
      <c r="G816" s="15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</row>
    <row r="817" spans="1:57" ht="13.5" customHeight="1" x14ac:dyDescent="0.3">
      <c r="A817" s="2"/>
      <c r="B817" s="3"/>
      <c r="C817" s="3"/>
      <c r="D817" s="3"/>
      <c r="E817" s="3"/>
      <c r="F817" s="15"/>
      <c r="G817" s="15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</row>
    <row r="818" spans="1:57" ht="13.5" customHeight="1" x14ac:dyDescent="0.3">
      <c r="A818" s="2"/>
      <c r="B818" s="3"/>
      <c r="C818" s="3"/>
      <c r="D818" s="3"/>
      <c r="E818" s="3"/>
      <c r="F818" s="15"/>
      <c r="G818" s="15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</row>
    <row r="819" spans="1:57" ht="13.5" customHeight="1" x14ac:dyDescent="0.3">
      <c r="A819" s="2"/>
      <c r="B819" s="3"/>
      <c r="C819" s="3"/>
      <c r="D819" s="3"/>
      <c r="E819" s="3"/>
      <c r="F819" s="15"/>
      <c r="G819" s="15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</row>
    <row r="820" spans="1:57" ht="13.5" customHeight="1" x14ac:dyDescent="0.3">
      <c r="A820" s="2"/>
      <c r="B820" s="3"/>
      <c r="C820" s="3"/>
      <c r="D820" s="3"/>
      <c r="E820" s="3"/>
      <c r="F820" s="15"/>
      <c r="G820" s="15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</row>
    <row r="821" spans="1:57" ht="13.5" customHeight="1" x14ac:dyDescent="0.3">
      <c r="A821" s="2"/>
      <c r="B821" s="3"/>
      <c r="C821" s="3"/>
      <c r="D821" s="3"/>
      <c r="E821" s="3"/>
      <c r="F821" s="15"/>
      <c r="G821" s="15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</row>
    <row r="822" spans="1:57" ht="13.5" customHeight="1" x14ac:dyDescent="0.3">
      <c r="A822" s="2"/>
      <c r="B822" s="3"/>
      <c r="C822" s="3"/>
      <c r="D822" s="3"/>
      <c r="E822" s="3"/>
      <c r="F822" s="15"/>
      <c r="G822" s="15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</row>
    <row r="823" spans="1:57" ht="13.5" customHeight="1" x14ac:dyDescent="0.3">
      <c r="A823" s="2"/>
      <c r="B823" s="3"/>
      <c r="C823" s="3"/>
      <c r="D823" s="3"/>
      <c r="E823" s="3"/>
      <c r="F823" s="15"/>
      <c r="G823" s="15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</row>
    <row r="824" spans="1:57" ht="13.5" customHeight="1" x14ac:dyDescent="0.3">
      <c r="A824" s="2"/>
      <c r="B824" s="3"/>
      <c r="C824" s="3"/>
      <c r="D824" s="3"/>
      <c r="E824" s="3"/>
      <c r="F824" s="15"/>
      <c r="G824" s="15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</row>
    <row r="825" spans="1:57" ht="13.5" customHeight="1" x14ac:dyDescent="0.3">
      <c r="A825" s="2"/>
      <c r="B825" s="3"/>
      <c r="C825" s="3"/>
      <c r="D825" s="3"/>
      <c r="E825" s="3"/>
      <c r="F825" s="15"/>
      <c r="G825" s="15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</row>
    <row r="826" spans="1:57" ht="13.5" customHeight="1" x14ac:dyDescent="0.3">
      <c r="A826" s="2"/>
      <c r="B826" s="3"/>
      <c r="C826" s="3"/>
      <c r="D826" s="3"/>
      <c r="E826" s="3"/>
      <c r="F826" s="15"/>
      <c r="G826" s="15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</row>
    <row r="827" spans="1:57" ht="13.5" customHeight="1" x14ac:dyDescent="0.3">
      <c r="A827" s="2"/>
      <c r="B827" s="3"/>
      <c r="C827" s="3"/>
      <c r="D827" s="3"/>
      <c r="E827" s="3"/>
      <c r="F827" s="15"/>
      <c r="G827" s="15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</row>
    <row r="828" spans="1:57" ht="13.5" customHeight="1" x14ac:dyDescent="0.3">
      <c r="A828" s="2"/>
      <c r="B828" s="3"/>
      <c r="C828" s="3"/>
      <c r="D828" s="3"/>
      <c r="E828" s="3"/>
      <c r="F828" s="15"/>
      <c r="G828" s="15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</row>
    <row r="829" spans="1:57" ht="13.5" customHeight="1" x14ac:dyDescent="0.3">
      <c r="A829" s="2"/>
      <c r="B829" s="3"/>
      <c r="C829" s="3"/>
      <c r="D829" s="3"/>
      <c r="E829" s="3"/>
      <c r="F829" s="15"/>
      <c r="G829" s="15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</row>
    <row r="830" spans="1:57" ht="13.5" customHeight="1" x14ac:dyDescent="0.3">
      <c r="A830" s="2"/>
      <c r="B830" s="3"/>
      <c r="C830" s="3"/>
      <c r="D830" s="3"/>
      <c r="E830" s="3"/>
      <c r="F830" s="15"/>
      <c r="G830" s="15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</row>
    <row r="831" spans="1:57" ht="13.5" customHeight="1" x14ac:dyDescent="0.3">
      <c r="A831" s="2"/>
      <c r="B831" s="3"/>
      <c r="C831" s="3"/>
      <c r="D831" s="3"/>
      <c r="E831" s="3"/>
      <c r="F831" s="15"/>
      <c r="G831" s="15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</row>
    <row r="832" spans="1:57" ht="13.5" customHeight="1" x14ac:dyDescent="0.3">
      <c r="A832" s="2"/>
      <c r="B832" s="3"/>
      <c r="C832" s="3"/>
      <c r="D832" s="3"/>
      <c r="E832" s="3"/>
      <c r="F832" s="15"/>
      <c r="G832" s="15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</row>
    <row r="833" spans="1:57" ht="13.5" customHeight="1" x14ac:dyDescent="0.3">
      <c r="A833" s="2"/>
      <c r="B833" s="3"/>
      <c r="C833" s="3"/>
      <c r="D833" s="3"/>
      <c r="E833" s="3"/>
      <c r="F833" s="15"/>
      <c r="G833" s="15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</row>
    <row r="834" spans="1:57" ht="13.5" customHeight="1" x14ac:dyDescent="0.3">
      <c r="A834" s="2"/>
      <c r="B834" s="3"/>
      <c r="C834" s="3"/>
      <c r="D834" s="3"/>
      <c r="E834" s="3"/>
      <c r="F834" s="15"/>
      <c r="G834" s="15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</row>
    <row r="835" spans="1:57" ht="13.5" customHeight="1" x14ac:dyDescent="0.3">
      <c r="A835" s="2"/>
      <c r="B835" s="3"/>
      <c r="C835" s="3"/>
      <c r="D835" s="3"/>
      <c r="E835" s="3"/>
      <c r="F835" s="15"/>
      <c r="G835" s="15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</row>
    <row r="836" spans="1:57" ht="13.5" customHeight="1" x14ac:dyDescent="0.3">
      <c r="A836" s="2"/>
      <c r="B836" s="3"/>
      <c r="C836" s="3"/>
      <c r="D836" s="3"/>
      <c r="E836" s="3"/>
      <c r="F836" s="15"/>
      <c r="G836" s="15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</row>
    <row r="837" spans="1:57" ht="13.5" customHeight="1" x14ac:dyDescent="0.3">
      <c r="A837" s="2"/>
      <c r="B837" s="3"/>
      <c r="C837" s="3"/>
      <c r="D837" s="3"/>
      <c r="E837" s="3"/>
      <c r="F837" s="15"/>
      <c r="G837" s="15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</row>
    <row r="838" spans="1:57" ht="13.5" customHeight="1" x14ac:dyDescent="0.3">
      <c r="A838" s="2"/>
      <c r="B838" s="3"/>
      <c r="C838" s="3"/>
      <c r="D838" s="3"/>
      <c r="E838" s="3"/>
      <c r="F838" s="15"/>
      <c r="G838" s="15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</row>
    <row r="839" spans="1:57" ht="13.5" customHeight="1" x14ac:dyDescent="0.3">
      <c r="A839" s="2"/>
      <c r="B839" s="3"/>
      <c r="C839" s="3"/>
      <c r="D839" s="3"/>
      <c r="E839" s="3"/>
      <c r="F839" s="15"/>
      <c r="G839" s="15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</row>
    <row r="840" spans="1:57" ht="13.5" customHeight="1" x14ac:dyDescent="0.3">
      <c r="A840" s="2"/>
      <c r="B840" s="3"/>
      <c r="C840" s="3"/>
      <c r="D840" s="3"/>
      <c r="E840" s="3"/>
      <c r="F840" s="15"/>
      <c r="G840" s="15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</row>
    <row r="841" spans="1:57" ht="13.5" customHeight="1" x14ac:dyDescent="0.3">
      <c r="A841" s="2"/>
      <c r="B841" s="3"/>
      <c r="C841" s="3"/>
      <c r="D841" s="3"/>
      <c r="E841" s="3"/>
      <c r="F841" s="15"/>
      <c r="G841" s="15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</row>
    <row r="842" spans="1:57" ht="13.5" customHeight="1" x14ac:dyDescent="0.3">
      <c r="A842" s="2"/>
      <c r="B842" s="3"/>
      <c r="C842" s="3"/>
      <c r="D842" s="3"/>
      <c r="E842" s="3"/>
      <c r="F842" s="15"/>
      <c r="G842" s="15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</row>
    <row r="843" spans="1:57" ht="13.5" customHeight="1" x14ac:dyDescent="0.3">
      <c r="A843" s="2"/>
      <c r="B843" s="3"/>
      <c r="C843" s="3"/>
      <c r="D843" s="3"/>
      <c r="E843" s="3"/>
      <c r="F843" s="15"/>
      <c r="G843" s="15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</row>
    <row r="844" spans="1:57" ht="13.5" customHeight="1" x14ac:dyDescent="0.3">
      <c r="A844" s="2"/>
      <c r="B844" s="3"/>
      <c r="C844" s="3"/>
      <c r="D844" s="3"/>
      <c r="E844" s="3"/>
      <c r="F844" s="15"/>
      <c r="G844" s="15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</row>
    <row r="845" spans="1:57" ht="13.5" customHeight="1" x14ac:dyDescent="0.3">
      <c r="A845" s="2"/>
      <c r="B845" s="3"/>
      <c r="C845" s="3"/>
      <c r="D845" s="3"/>
      <c r="E845" s="3"/>
      <c r="F845" s="15"/>
      <c r="G845" s="15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</row>
    <row r="846" spans="1:57" ht="13.5" customHeight="1" x14ac:dyDescent="0.3">
      <c r="A846" s="2"/>
      <c r="B846" s="3"/>
      <c r="C846" s="3"/>
      <c r="D846" s="3"/>
      <c r="E846" s="3"/>
      <c r="F846" s="15"/>
      <c r="G846" s="15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</row>
    <row r="847" spans="1:57" ht="13.5" customHeight="1" x14ac:dyDescent="0.3">
      <c r="A847" s="2"/>
      <c r="B847" s="3"/>
      <c r="C847" s="3"/>
      <c r="D847" s="3"/>
      <c r="E847" s="3"/>
      <c r="F847" s="15"/>
      <c r="G847" s="15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</row>
    <row r="848" spans="1:57" ht="13.5" customHeight="1" x14ac:dyDescent="0.3">
      <c r="A848" s="2"/>
      <c r="B848" s="3"/>
      <c r="C848" s="3"/>
      <c r="D848" s="3"/>
      <c r="E848" s="3"/>
      <c r="F848" s="15"/>
      <c r="G848" s="15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</row>
    <row r="849" spans="1:57" ht="13.5" customHeight="1" x14ac:dyDescent="0.3">
      <c r="A849" s="2"/>
      <c r="B849" s="3"/>
      <c r="C849" s="3"/>
      <c r="D849" s="3"/>
      <c r="E849" s="3"/>
      <c r="F849" s="15"/>
      <c r="G849" s="15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</row>
    <row r="850" spans="1:57" ht="13.5" customHeight="1" x14ac:dyDescent="0.3">
      <c r="A850" s="2"/>
      <c r="B850" s="3"/>
      <c r="C850" s="3"/>
      <c r="D850" s="3"/>
      <c r="E850" s="3"/>
      <c r="F850" s="15"/>
      <c r="G850" s="15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</row>
    <row r="851" spans="1:57" ht="13.5" customHeight="1" x14ac:dyDescent="0.3">
      <c r="A851" s="2"/>
      <c r="B851" s="3"/>
      <c r="C851" s="3"/>
      <c r="D851" s="3"/>
      <c r="E851" s="3"/>
      <c r="F851" s="15"/>
      <c r="G851" s="15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</row>
    <row r="852" spans="1:57" ht="13.5" customHeight="1" x14ac:dyDescent="0.3">
      <c r="A852" s="2"/>
      <c r="B852" s="3"/>
      <c r="C852" s="3"/>
      <c r="D852" s="3"/>
      <c r="E852" s="3"/>
      <c r="F852" s="15"/>
      <c r="G852" s="15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</row>
    <row r="853" spans="1:57" ht="13.5" customHeight="1" x14ac:dyDescent="0.3">
      <c r="A853" s="2"/>
      <c r="B853" s="3"/>
      <c r="C853" s="3"/>
      <c r="D853" s="3"/>
      <c r="E853" s="3"/>
      <c r="F853" s="15"/>
      <c r="G853" s="15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</row>
    <row r="854" spans="1:57" ht="13.5" customHeight="1" x14ac:dyDescent="0.3">
      <c r="A854" s="2"/>
      <c r="B854" s="3"/>
      <c r="C854" s="3"/>
      <c r="D854" s="3"/>
      <c r="E854" s="3"/>
      <c r="F854" s="15"/>
      <c r="G854" s="15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</row>
    <row r="855" spans="1:57" ht="13.5" customHeight="1" x14ac:dyDescent="0.3">
      <c r="A855" s="2"/>
      <c r="B855" s="3"/>
      <c r="C855" s="3"/>
      <c r="D855" s="3"/>
      <c r="E855" s="3"/>
      <c r="F855" s="15"/>
      <c r="G855" s="15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</row>
    <row r="856" spans="1:57" ht="13.5" customHeight="1" x14ac:dyDescent="0.3">
      <c r="A856" s="2"/>
      <c r="B856" s="3"/>
      <c r="C856" s="3"/>
      <c r="D856" s="3"/>
      <c r="E856" s="3"/>
      <c r="F856" s="15"/>
      <c r="G856" s="15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</row>
    <row r="857" spans="1:57" ht="13.5" customHeight="1" x14ac:dyDescent="0.3">
      <c r="A857" s="2"/>
      <c r="B857" s="3"/>
      <c r="C857" s="3"/>
      <c r="D857" s="3"/>
      <c r="E857" s="3"/>
      <c r="F857" s="15"/>
      <c r="G857" s="15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</row>
    <row r="858" spans="1:57" ht="13.5" customHeight="1" x14ac:dyDescent="0.3">
      <c r="A858" s="2"/>
      <c r="B858" s="3"/>
      <c r="C858" s="3"/>
      <c r="D858" s="3"/>
      <c r="E858" s="3"/>
      <c r="F858" s="15"/>
      <c r="G858" s="15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</row>
    <row r="859" spans="1:57" ht="13.5" customHeight="1" x14ac:dyDescent="0.3">
      <c r="A859" s="2"/>
      <c r="B859" s="3"/>
      <c r="C859" s="3"/>
      <c r="D859" s="3"/>
      <c r="E859" s="3"/>
      <c r="F859" s="15"/>
      <c r="G859" s="15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</row>
    <row r="860" spans="1:57" ht="13.5" customHeight="1" x14ac:dyDescent="0.3">
      <c r="A860" s="2"/>
      <c r="B860" s="3"/>
      <c r="C860" s="3"/>
      <c r="D860" s="3"/>
      <c r="E860" s="3"/>
      <c r="F860" s="15"/>
      <c r="G860" s="15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</row>
    <row r="861" spans="1:57" ht="13.5" customHeight="1" x14ac:dyDescent="0.3">
      <c r="A861" s="2"/>
      <c r="B861" s="3"/>
      <c r="C861" s="3"/>
      <c r="D861" s="3"/>
      <c r="E861" s="3"/>
      <c r="F861" s="15"/>
      <c r="G861" s="15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</row>
    <row r="862" spans="1:57" ht="13.5" customHeight="1" x14ac:dyDescent="0.3">
      <c r="A862" s="2"/>
      <c r="B862" s="3"/>
      <c r="C862" s="3"/>
      <c r="D862" s="3"/>
      <c r="E862" s="3"/>
      <c r="F862" s="15"/>
      <c r="G862" s="15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</row>
    <row r="863" spans="1:57" ht="13.5" customHeight="1" x14ac:dyDescent="0.3">
      <c r="A863" s="2"/>
      <c r="B863" s="3"/>
      <c r="C863" s="3"/>
      <c r="D863" s="3"/>
      <c r="E863" s="3"/>
      <c r="F863" s="15"/>
      <c r="G863" s="15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</row>
    <row r="864" spans="1:57" ht="13.5" customHeight="1" x14ac:dyDescent="0.3">
      <c r="A864" s="2"/>
      <c r="B864" s="3"/>
      <c r="C864" s="3"/>
      <c r="D864" s="3"/>
      <c r="E864" s="3"/>
      <c r="F864" s="15"/>
      <c r="G864" s="15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</row>
    <row r="865" spans="1:57" ht="13.5" customHeight="1" x14ac:dyDescent="0.3">
      <c r="A865" s="2"/>
      <c r="B865" s="3"/>
      <c r="C865" s="3"/>
      <c r="D865" s="3"/>
      <c r="E865" s="3"/>
      <c r="F865" s="15"/>
      <c r="G865" s="15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</row>
    <row r="866" spans="1:57" ht="13.5" customHeight="1" x14ac:dyDescent="0.3">
      <c r="A866" s="2"/>
      <c r="B866" s="3"/>
      <c r="C866" s="3"/>
      <c r="D866" s="3"/>
      <c r="E866" s="3"/>
      <c r="F866" s="15"/>
      <c r="G866" s="15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</row>
    <row r="867" spans="1:57" ht="13.5" customHeight="1" x14ac:dyDescent="0.3">
      <c r="A867" s="2"/>
      <c r="B867" s="3"/>
      <c r="C867" s="3"/>
      <c r="D867" s="3"/>
      <c r="E867" s="3"/>
      <c r="F867" s="15"/>
      <c r="G867" s="15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</row>
    <row r="868" spans="1:57" ht="13.5" customHeight="1" x14ac:dyDescent="0.3">
      <c r="A868" s="2"/>
      <c r="B868" s="3"/>
      <c r="C868" s="3"/>
      <c r="D868" s="3"/>
      <c r="E868" s="3"/>
      <c r="F868" s="15"/>
      <c r="G868" s="15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</row>
    <row r="869" spans="1:57" ht="13.5" customHeight="1" x14ac:dyDescent="0.3">
      <c r="A869" s="2"/>
      <c r="B869" s="3"/>
      <c r="C869" s="3"/>
      <c r="D869" s="3"/>
      <c r="E869" s="3"/>
      <c r="F869" s="15"/>
      <c r="G869" s="15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</row>
    <row r="870" spans="1:57" ht="13.5" customHeight="1" x14ac:dyDescent="0.3">
      <c r="A870" s="2"/>
      <c r="B870" s="3"/>
      <c r="C870" s="3"/>
      <c r="D870" s="3"/>
      <c r="E870" s="3"/>
      <c r="F870" s="15"/>
      <c r="G870" s="15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</row>
    <row r="871" spans="1:57" ht="13.5" customHeight="1" x14ac:dyDescent="0.3">
      <c r="A871" s="2"/>
      <c r="B871" s="3"/>
      <c r="C871" s="3"/>
      <c r="D871" s="3"/>
      <c r="E871" s="3"/>
      <c r="F871" s="15"/>
      <c r="G871" s="15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</row>
    <row r="872" spans="1:57" ht="13.5" customHeight="1" x14ac:dyDescent="0.3">
      <c r="A872" s="2"/>
      <c r="B872" s="3"/>
      <c r="C872" s="3"/>
      <c r="D872" s="3"/>
      <c r="E872" s="3"/>
      <c r="F872" s="15"/>
      <c r="G872" s="15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</row>
    <row r="873" spans="1:57" ht="13.5" customHeight="1" x14ac:dyDescent="0.3">
      <c r="A873" s="2"/>
      <c r="B873" s="3"/>
      <c r="C873" s="3"/>
      <c r="D873" s="3"/>
      <c r="E873" s="3"/>
      <c r="F873" s="15"/>
      <c r="G873" s="15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</row>
    <row r="874" spans="1:57" ht="13.5" customHeight="1" x14ac:dyDescent="0.3">
      <c r="A874" s="2"/>
      <c r="B874" s="3"/>
      <c r="C874" s="3"/>
      <c r="D874" s="3"/>
      <c r="E874" s="3"/>
      <c r="F874" s="15"/>
      <c r="G874" s="15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</row>
    <row r="875" spans="1:57" ht="13.5" customHeight="1" x14ac:dyDescent="0.3">
      <c r="A875" s="2"/>
      <c r="B875" s="3"/>
      <c r="C875" s="3"/>
      <c r="D875" s="3"/>
      <c r="E875" s="3"/>
      <c r="F875" s="15"/>
      <c r="G875" s="15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</row>
    <row r="876" spans="1:57" ht="13.5" customHeight="1" x14ac:dyDescent="0.3">
      <c r="A876" s="2"/>
      <c r="B876" s="3"/>
      <c r="C876" s="3"/>
      <c r="D876" s="3"/>
      <c r="E876" s="3"/>
      <c r="F876" s="15"/>
      <c r="G876" s="15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</row>
    <row r="877" spans="1:57" ht="13.5" customHeight="1" x14ac:dyDescent="0.3">
      <c r="A877" s="2"/>
      <c r="B877" s="3"/>
      <c r="C877" s="3"/>
      <c r="D877" s="3"/>
      <c r="E877" s="3"/>
      <c r="F877" s="15"/>
      <c r="G877" s="15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</row>
    <row r="878" spans="1:57" ht="13.5" customHeight="1" x14ac:dyDescent="0.3">
      <c r="A878" s="2"/>
      <c r="B878" s="3"/>
      <c r="C878" s="3"/>
      <c r="D878" s="3"/>
      <c r="E878" s="3"/>
      <c r="F878" s="15"/>
      <c r="G878" s="15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</row>
    <row r="879" spans="1:57" ht="13.5" customHeight="1" x14ac:dyDescent="0.3">
      <c r="A879" s="2"/>
      <c r="B879" s="3"/>
      <c r="C879" s="3"/>
      <c r="D879" s="3"/>
      <c r="E879" s="3"/>
      <c r="F879" s="15"/>
      <c r="G879" s="15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</row>
    <row r="880" spans="1:57" ht="13.5" customHeight="1" x14ac:dyDescent="0.3">
      <c r="A880" s="2"/>
      <c r="B880" s="3"/>
      <c r="C880" s="3"/>
      <c r="D880" s="3"/>
      <c r="E880" s="3"/>
      <c r="F880" s="15"/>
      <c r="G880" s="15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</row>
    <row r="881" spans="1:57" ht="13.5" customHeight="1" x14ac:dyDescent="0.3">
      <c r="A881" s="2"/>
      <c r="B881" s="3"/>
      <c r="C881" s="3"/>
      <c r="D881" s="3"/>
      <c r="E881" s="3"/>
      <c r="F881" s="15"/>
      <c r="G881" s="15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</row>
    <row r="882" spans="1:57" ht="13.5" customHeight="1" x14ac:dyDescent="0.3">
      <c r="A882" s="2"/>
      <c r="B882" s="3"/>
      <c r="C882" s="3"/>
      <c r="D882" s="3"/>
      <c r="E882" s="3"/>
      <c r="F882" s="15"/>
      <c r="G882" s="15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</row>
    <row r="883" spans="1:57" ht="13.5" customHeight="1" x14ac:dyDescent="0.3">
      <c r="A883" s="2"/>
      <c r="B883" s="3"/>
      <c r="C883" s="3"/>
      <c r="D883" s="3"/>
      <c r="E883" s="3"/>
      <c r="F883" s="15"/>
      <c r="G883" s="15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</row>
    <row r="884" spans="1:57" ht="13.5" customHeight="1" x14ac:dyDescent="0.3">
      <c r="A884" s="2"/>
      <c r="B884" s="3"/>
      <c r="C884" s="3"/>
      <c r="D884" s="3"/>
      <c r="E884" s="3"/>
      <c r="F884" s="15"/>
      <c r="G884" s="15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</row>
    <row r="885" spans="1:57" ht="13.5" customHeight="1" x14ac:dyDescent="0.3">
      <c r="A885" s="2"/>
      <c r="B885" s="3"/>
      <c r="C885" s="3"/>
      <c r="D885" s="3"/>
      <c r="E885" s="3"/>
      <c r="F885" s="15"/>
      <c r="G885" s="15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</row>
    <row r="886" spans="1:57" ht="13.5" customHeight="1" x14ac:dyDescent="0.3">
      <c r="A886" s="2"/>
      <c r="B886" s="3"/>
      <c r="C886" s="3"/>
      <c r="D886" s="3"/>
      <c r="E886" s="3"/>
      <c r="F886" s="15"/>
      <c r="G886" s="15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</row>
    <row r="887" spans="1:57" ht="13.5" customHeight="1" x14ac:dyDescent="0.3">
      <c r="A887" s="2"/>
      <c r="B887" s="3"/>
      <c r="C887" s="3"/>
      <c r="D887" s="3"/>
      <c r="E887" s="3"/>
      <c r="F887" s="15"/>
      <c r="G887" s="15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</row>
    <row r="888" spans="1:57" ht="13.5" customHeight="1" x14ac:dyDescent="0.3">
      <c r="A888" s="2"/>
      <c r="B888" s="3"/>
      <c r="C888" s="3"/>
      <c r="D888" s="3"/>
      <c r="E888" s="3"/>
      <c r="F888" s="15"/>
      <c r="G888" s="15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</row>
    <row r="889" spans="1:57" ht="13.5" customHeight="1" x14ac:dyDescent="0.3">
      <c r="A889" s="2"/>
      <c r="B889" s="3"/>
      <c r="C889" s="3"/>
      <c r="D889" s="3"/>
      <c r="E889" s="3"/>
      <c r="F889" s="15"/>
      <c r="G889" s="15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</row>
    <row r="890" spans="1:57" ht="13.5" customHeight="1" x14ac:dyDescent="0.3">
      <c r="A890" s="2"/>
      <c r="B890" s="3"/>
      <c r="C890" s="3"/>
      <c r="D890" s="3"/>
      <c r="E890" s="3"/>
      <c r="F890" s="15"/>
      <c r="G890" s="15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</row>
    <row r="891" spans="1:57" ht="13.5" customHeight="1" x14ac:dyDescent="0.3">
      <c r="A891" s="2"/>
      <c r="B891" s="3"/>
      <c r="C891" s="3"/>
      <c r="D891" s="3"/>
      <c r="E891" s="3"/>
      <c r="F891" s="15"/>
      <c r="G891" s="15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</row>
    <row r="892" spans="1:57" ht="13.5" customHeight="1" x14ac:dyDescent="0.3">
      <c r="A892" s="2"/>
      <c r="B892" s="3"/>
      <c r="C892" s="3"/>
      <c r="D892" s="3"/>
      <c r="E892" s="3"/>
      <c r="F892" s="15"/>
      <c r="G892" s="15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</row>
    <row r="893" spans="1:57" ht="13.5" customHeight="1" x14ac:dyDescent="0.3">
      <c r="A893" s="2"/>
      <c r="B893" s="3"/>
      <c r="C893" s="3"/>
      <c r="D893" s="3"/>
      <c r="E893" s="3"/>
      <c r="F893" s="15"/>
      <c r="G893" s="15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</row>
    <row r="894" spans="1:57" ht="13.5" customHeight="1" x14ac:dyDescent="0.3">
      <c r="A894" s="2"/>
      <c r="B894" s="3"/>
      <c r="C894" s="3"/>
      <c r="D894" s="3"/>
      <c r="E894" s="3"/>
      <c r="F894" s="15"/>
      <c r="G894" s="15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</row>
    <row r="895" spans="1:57" ht="13.5" customHeight="1" x14ac:dyDescent="0.3">
      <c r="A895" s="2"/>
      <c r="B895" s="3"/>
      <c r="C895" s="3"/>
      <c r="D895" s="3"/>
      <c r="E895" s="3"/>
      <c r="F895" s="15"/>
      <c r="G895" s="15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</row>
    <row r="896" spans="1:57" ht="13.5" customHeight="1" x14ac:dyDescent="0.3">
      <c r="A896" s="2"/>
      <c r="B896" s="3"/>
      <c r="C896" s="3"/>
      <c r="D896" s="3"/>
      <c r="E896" s="3"/>
      <c r="F896" s="15"/>
      <c r="G896" s="15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</row>
    <row r="897" spans="1:57" ht="13.5" customHeight="1" x14ac:dyDescent="0.3">
      <c r="A897" s="2"/>
      <c r="B897" s="3"/>
      <c r="C897" s="3"/>
      <c r="D897" s="3"/>
      <c r="E897" s="3"/>
      <c r="F897" s="15"/>
      <c r="G897" s="15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</row>
    <row r="898" spans="1:57" ht="13.5" customHeight="1" x14ac:dyDescent="0.3">
      <c r="A898" s="2"/>
      <c r="B898" s="3"/>
      <c r="C898" s="3"/>
      <c r="D898" s="3"/>
      <c r="E898" s="3"/>
      <c r="F898" s="15"/>
      <c r="G898" s="15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</row>
    <row r="899" spans="1:57" ht="13.5" customHeight="1" x14ac:dyDescent="0.3">
      <c r="A899" s="2"/>
      <c r="B899" s="3"/>
      <c r="C899" s="3"/>
      <c r="D899" s="3"/>
      <c r="E899" s="3"/>
      <c r="F899" s="15"/>
      <c r="G899" s="15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</row>
    <row r="900" spans="1:57" ht="13.5" customHeight="1" x14ac:dyDescent="0.3">
      <c r="A900" s="2"/>
      <c r="B900" s="3"/>
      <c r="C900" s="3"/>
      <c r="D900" s="3"/>
      <c r="E900" s="3"/>
      <c r="F900" s="15"/>
      <c r="G900" s="15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</row>
    <row r="901" spans="1:57" ht="13.5" customHeight="1" x14ac:dyDescent="0.3">
      <c r="A901" s="2"/>
      <c r="B901" s="3"/>
      <c r="C901" s="3"/>
      <c r="D901" s="3"/>
      <c r="E901" s="3"/>
      <c r="F901" s="15"/>
      <c r="G901" s="15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</row>
    <row r="902" spans="1:57" ht="13.5" customHeight="1" x14ac:dyDescent="0.3">
      <c r="A902" s="2"/>
      <c r="B902" s="3"/>
      <c r="C902" s="3"/>
      <c r="D902" s="3"/>
      <c r="E902" s="3"/>
      <c r="F902" s="15"/>
      <c r="G902" s="15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</row>
    <row r="903" spans="1:57" ht="13.5" customHeight="1" x14ac:dyDescent="0.3">
      <c r="A903" s="2"/>
      <c r="B903" s="3"/>
      <c r="C903" s="3"/>
      <c r="D903" s="3"/>
      <c r="E903" s="3"/>
      <c r="F903" s="15"/>
      <c r="G903" s="15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</row>
    <row r="904" spans="1:57" ht="13.5" customHeight="1" x14ac:dyDescent="0.3">
      <c r="A904" s="2"/>
      <c r="B904" s="3"/>
      <c r="C904" s="3"/>
      <c r="D904" s="3"/>
      <c r="E904" s="3"/>
      <c r="F904" s="15"/>
      <c r="G904" s="15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</row>
    <row r="905" spans="1:57" ht="13.5" customHeight="1" x14ac:dyDescent="0.3">
      <c r="A905" s="2"/>
      <c r="B905" s="3"/>
      <c r="C905" s="3"/>
      <c r="D905" s="3"/>
      <c r="E905" s="3"/>
      <c r="F905" s="15"/>
      <c r="G905" s="15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</row>
    <row r="906" spans="1:57" ht="13.5" customHeight="1" x14ac:dyDescent="0.3">
      <c r="A906" s="2"/>
      <c r="B906" s="3"/>
      <c r="C906" s="3"/>
      <c r="D906" s="3"/>
      <c r="E906" s="3"/>
      <c r="F906" s="15"/>
      <c r="G906" s="15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</row>
    <row r="907" spans="1:57" ht="13.5" customHeight="1" x14ac:dyDescent="0.3">
      <c r="A907" s="2"/>
      <c r="B907" s="3"/>
      <c r="C907" s="3"/>
      <c r="D907" s="3"/>
      <c r="E907" s="3"/>
      <c r="F907" s="15"/>
      <c r="G907" s="15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</row>
    <row r="908" spans="1:57" ht="13.5" customHeight="1" x14ac:dyDescent="0.3">
      <c r="A908" s="2"/>
      <c r="B908" s="3"/>
      <c r="C908" s="3"/>
      <c r="D908" s="3"/>
      <c r="E908" s="3"/>
      <c r="F908" s="15"/>
      <c r="G908" s="15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</row>
    <row r="909" spans="1:57" ht="13.5" customHeight="1" x14ac:dyDescent="0.3">
      <c r="A909" s="2"/>
      <c r="B909" s="3"/>
      <c r="C909" s="3"/>
      <c r="D909" s="3"/>
      <c r="E909" s="3"/>
      <c r="F909" s="15"/>
      <c r="G909" s="15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</row>
    <row r="910" spans="1:57" ht="13.5" customHeight="1" x14ac:dyDescent="0.3">
      <c r="A910" s="2"/>
      <c r="B910" s="3"/>
      <c r="C910" s="3"/>
      <c r="D910" s="3"/>
      <c r="E910" s="3"/>
      <c r="F910" s="15"/>
      <c r="G910" s="15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</row>
    <row r="911" spans="1:57" ht="13.5" customHeight="1" x14ac:dyDescent="0.3">
      <c r="A911" s="2"/>
      <c r="B911" s="3"/>
      <c r="C911" s="3"/>
      <c r="D911" s="3"/>
      <c r="E911" s="3"/>
      <c r="F911" s="15"/>
      <c r="G911" s="15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</row>
    <row r="912" spans="1:57" ht="13.5" customHeight="1" x14ac:dyDescent="0.3">
      <c r="A912" s="2"/>
      <c r="B912" s="3"/>
      <c r="C912" s="3"/>
      <c r="D912" s="3"/>
      <c r="E912" s="3"/>
      <c r="F912" s="15"/>
      <c r="G912" s="15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</row>
    <row r="913" spans="1:57" ht="13.5" customHeight="1" x14ac:dyDescent="0.3">
      <c r="A913" s="2"/>
      <c r="B913" s="3"/>
      <c r="C913" s="3"/>
      <c r="D913" s="3"/>
      <c r="E913" s="3"/>
      <c r="F913" s="15"/>
      <c r="G913" s="15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</row>
    <row r="914" spans="1:57" ht="13.5" customHeight="1" x14ac:dyDescent="0.3">
      <c r="A914" s="2"/>
      <c r="B914" s="3"/>
      <c r="C914" s="3"/>
      <c r="D914" s="3"/>
      <c r="E914" s="3"/>
      <c r="F914" s="15"/>
      <c r="G914" s="15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</row>
    <row r="915" spans="1:57" ht="13.5" customHeight="1" x14ac:dyDescent="0.3">
      <c r="A915" s="2"/>
      <c r="B915" s="3"/>
      <c r="C915" s="3"/>
      <c r="D915" s="3"/>
      <c r="E915" s="3"/>
      <c r="F915" s="15"/>
      <c r="G915" s="15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</row>
    <row r="916" spans="1:57" ht="13.5" customHeight="1" x14ac:dyDescent="0.3">
      <c r="A916" s="2"/>
      <c r="B916" s="3"/>
      <c r="C916" s="3"/>
      <c r="D916" s="3"/>
      <c r="E916" s="3"/>
      <c r="F916" s="15"/>
      <c r="G916" s="15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</row>
    <row r="917" spans="1:57" ht="13.5" customHeight="1" x14ac:dyDescent="0.3">
      <c r="A917" s="2"/>
      <c r="B917" s="3"/>
      <c r="C917" s="3"/>
      <c r="D917" s="3"/>
      <c r="E917" s="3"/>
      <c r="F917" s="15"/>
      <c r="G917" s="15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</row>
    <row r="918" spans="1:57" ht="13.5" customHeight="1" x14ac:dyDescent="0.3">
      <c r="A918" s="2"/>
      <c r="B918" s="3"/>
      <c r="C918" s="3"/>
      <c r="D918" s="3"/>
      <c r="E918" s="3"/>
      <c r="F918" s="15"/>
      <c r="G918" s="15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</row>
    <row r="919" spans="1:57" ht="13.5" customHeight="1" x14ac:dyDescent="0.3">
      <c r="A919" s="2"/>
      <c r="B919" s="3"/>
      <c r="C919" s="3"/>
      <c r="D919" s="3"/>
      <c r="E919" s="3"/>
      <c r="F919" s="15"/>
      <c r="G919" s="15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</row>
    <row r="920" spans="1:57" ht="13.5" customHeight="1" x14ac:dyDescent="0.3">
      <c r="A920" s="2"/>
      <c r="B920" s="3"/>
      <c r="C920" s="3"/>
      <c r="D920" s="3"/>
      <c r="E920" s="3"/>
      <c r="F920" s="15"/>
      <c r="G920" s="15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</row>
    <row r="921" spans="1:57" ht="13.5" customHeight="1" x14ac:dyDescent="0.3">
      <c r="A921" s="2"/>
      <c r="B921" s="3"/>
      <c r="C921" s="3"/>
      <c r="D921" s="3"/>
      <c r="E921" s="3"/>
      <c r="F921" s="15"/>
      <c r="G921" s="15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</row>
    <row r="922" spans="1:57" ht="13.5" customHeight="1" x14ac:dyDescent="0.3">
      <c r="A922" s="2"/>
      <c r="B922" s="3"/>
      <c r="C922" s="3"/>
      <c r="D922" s="3"/>
      <c r="E922" s="3"/>
      <c r="F922" s="15"/>
      <c r="G922" s="15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</row>
    <row r="923" spans="1:57" ht="13.5" customHeight="1" x14ac:dyDescent="0.3">
      <c r="A923" s="2"/>
      <c r="B923" s="3"/>
      <c r="C923" s="3"/>
      <c r="D923" s="3"/>
      <c r="E923" s="3"/>
      <c r="F923" s="15"/>
      <c r="G923" s="15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</row>
    <row r="924" spans="1:57" ht="13.5" customHeight="1" x14ac:dyDescent="0.3">
      <c r="A924" s="2"/>
      <c r="B924" s="3"/>
      <c r="C924" s="3"/>
      <c r="D924" s="3"/>
      <c r="E924" s="3"/>
      <c r="F924" s="15"/>
      <c r="G924" s="15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</row>
    <row r="925" spans="1:57" ht="13.5" customHeight="1" x14ac:dyDescent="0.3">
      <c r="A925" s="2"/>
      <c r="B925" s="3"/>
      <c r="C925" s="3"/>
      <c r="D925" s="3"/>
      <c r="E925" s="3"/>
      <c r="F925" s="15"/>
      <c r="G925" s="15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</row>
    <row r="926" spans="1:57" ht="13.5" customHeight="1" x14ac:dyDescent="0.3">
      <c r="A926" s="2"/>
      <c r="B926" s="3"/>
      <c r="C926" s="3"/>
      <c r="D926" s="3"/>
      <c r="E926" s="3"/>
      <c r="F926" s="15"/>
      <c r="G926" s="15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</row>
    <row r="927" spans="1:57" ht="13.5" customHeight="1" x14ac:dyDescent="0.3">
      <c r="A927" s="2"/>
      <c r="B927" s="3"/>
      <c r="C927" s="3"/>
      <c r="D927" s="3"/>
      <c r="E927" s="3"/>
      <c r="F927" s="15"/>
      <c r="G927" s="15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</row>
    <row r="928" spans="1:57" ht="13.5" customHeight="1" x14ac:dyDescent="0.3">
      <c r="A928" s="2"/>
      <c r="B928" s="3"/>
      <c r="C928" s="3"/>
      <c r="D928" s="3"/>
      <c r="E928" s="3"/>
      <c r="F928" s="15"/>
      <c r="G928" s="15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</row>
    <row r="929" spans="1:57" ht="13.5" customHeight="1" x14ac:dyDescent="0.3">
      <c r="A929" s="2"/>
      <c r="B929" s="3"/>
      <c r="C929" s="3"/>
      <c r="D929" s="3"/>
      <c r="E929" s="3"/>
      <c r="F929" s="15"/>
      <c r="G929" s="15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</row>
    <row r="930" spans="1:57" ht="13.5" customHeight="1" x14ac:dyDescent="0.3">
      <c r="A930" s="2"/>
      <c r="B930" s="3"/>
      <c r="C930" s="3"/>
      <c r="D930" s="3"/>
      <c r="E930" s="3"/>
      <c r="F930" s="15"/>
      <c r="G930" s="15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</row>
    <row r="931" spans="1:57" ht="13.5" customHeight="1" x14ac:dyDescent="0.3">
      <c r="A931" s="2"/>
      <c r="B931" s="3"/>
      <c r="C931" s="3"/>
      <c r="D931" s="3"/>
      <c r="E931" s="3"/>
      <c r="F931" s="15"/>
      <c r="G931" s="15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</row>
    <row r="932" spans="1:57" ht="13.5" customHeight="1" x14ac:dyDescent="0.3">
      <c r="A932" s="2"/>
      <c r="B932" s="3"/>
      <c r="C932" s="3"/>
      <c r="D932" s="3"/>
      <c r="E932" s="3"/>
      <c r="F932" s="15"/>
      <c r="G932" s="15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</row>
    <row r="933" spans="1:57" ht="13.5" customHeight="1" x14ac:dyDescent="0.3">
      <c r="A933" s="2"/>
      <c r="B933" s="3"/>
      <c r="C933" s="3"/>
      <c r="D933" s="3"/>
      <c r="E933" s="3"/>
      <c r="F933" s="15"/>
      <c r="G933" s="15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</row>
    <row r="934" spans="1:57" ht="13.5" customHeight="1" x14ac:dyDescent="0.3">
      <c r="A934" s="2"/>
      <c r="B934" s="3"/>
      <c r="C934" s="3"/>
      <c r="D934" s="3"/>
      <c r="E934" s="3"/>
      <c r="F934" s="15"/>
      <c r="G934" s="15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</row>
    <row r="935" spans="1:57" ht="13.5" customHeight="1" x14ac:dyDescent="0.3">
      <c r="A935" s="2"/>
      <c r="B935" s="3"/>
      <c r="C935" s="3"/>
      <c r="D935" s="3"/>
      <c r="E935" s="3"/>
      <c r="F935" s="15"/>
      <c r="G935" s="15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</row>
    <row r="936" spans="1:57" ht="13.5" customHeight="1" x14ac:dyDescent="0.3">
      <c r="A936" s="2"/>
      <c r="B936" s="3"/>
      <c r="C936" s="3"/>
      <c r="D936" s="3"/>
      <c r="E936" s="3"/>
      <c r="F936" s="15"/>
      <c r="G936" s="15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</row>
    <row r="937" spans="1:57" ht="13.5" customHeight="1" x14ac:dyDescent="0.3">
      <c r="A937" s="2"/>
      <c r="B937" s="3"/>
      <c r="C937" s="3"/>
      <c r="D937" s="3"/>
      <c r="E937" s="3"/>
      <c r="F937" s="15"/>
      <c r="G937" s="15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</row>
    <row r="938" spans="1:57" ht="13.5" customHeight="1" x14ac:dyDescent="0.3">
      <c r="A938" s="2"/>
      <c r="B938" s="3"/>
      <c r="C938" s="3"/>
      <c r="D938" s="3"/>
      <c r="E938" s="3"/>
      <c r="F938" s="15"/>
      <c r="G938" s="15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</row>
    <row r="939" spans="1:57" ht="13.5" customHeight="1" x14ac:dyDescent="0.3">
      <c r="A939" s="2"/>
      <c r="B939" s="3"/>
      <c r="C939" s="3"/>
      <c r="D939" s="3"/>
      <c r="E939" s="3"/>
      <c r="F939" s="15"/>
      <c r="G939" s="15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</row>
    <row r="940" spans="1:57" ht="13.5" customHeight="1" x14ac:dyDescent="0.3">
      <c r="A940" s="2"/>
      <c r="B940" s="3"/>
      <c r="C940" s="3"/>
      <c r="D940" s="3"/>
      <c r="E940" s="3"/>
      <c r="F940" s="15"/>
      <c r="G940" s="15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</row>
    <row r="941" spans="1:57" ht="13.5" customHeight="1" x14ac:dyDescent="0.3">
      <c r="A941" s="2"/>
      <c r="B941" s="3"/>
      <c r="C941" s="3"/>
      <c r="D941" s="3"/>
      <c r="E941" s="3"/>
      <c r="F941" s="15"/>
      <c r="G941" s="15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</row>
    <row r="942" spans="1:57" ht="13.5" customHeight="1" x14ac:dyDescent="0.3">
      <c r="A942" s="2"/>
      <c r="B942" s="3"/>
      <c r="C942" s="3"/>
      <c r="D942" s="3"/>
      <c r="E942" s="3"/>
      <c r="F942" s="15"/>
      <c r="G942" s="15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</row>
    <row r="943" spans="1:57" ht="13.5" customHeight="1" x14ac:dyDescent="0.3">
      <c r="A943" s="2"/>
      <c r="B943" s="3"/>
      <c r="C943" s="3"/>
      <c r="D943" s="3"/>
      <c r="E943" s="3"/>
      <c r="F943" s="15"/>
      <c r="G943" s="15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</row>
    <row r="944" spans="1:57" ht="13.5" customHeight="1" x14ac:dyDescent="0.3">
      <c r="A944" s="2"/>
      <c r="B944" s="3"/>
      <c r="C944" s="3"/>
      <c r="D944" s="3"/>
      <c r="E944" s="3"/>
      <c r="F944" s="15"/>
      <c r="G944" s="15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</row>
    <row r="945" spans="1:57" ht="13.5" customHeight="1" x14ac:dyDescent="0.3">
      <c r="A945" s="2"/>
      <c r="B945" s="3"/>
      <c r="C945" s="3"/>
      <c r="D945" s="3"/>
      <c r="E945" s="3"/>
      <c r="F945" s="15"/>
      <c r="G945" s="15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</row>
    <row r="946" spans="1:57" ht="13.5" customHeight="1" x14ac:dyDescent="0.3">
      <c r="A946" s="2"/>
      <c r="B946" s="3"/>
      <c r="C946" s="3"/>
      <c r="D946" s="3"/>
      <c r="E946" s="3"/>
      <c r="F946" s="15"/>
      <c r="G946" s="15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</row>
    <row r="947" spans="1:57" ht="13.5" customHeight="1" x14ac:dyDescent="0.3">
      <c r="A947" s="2"/>
      <c r="B947" s="3"/>
      <c r="C947" s="3"/>
      <c r="D947" s="3"/>
      <c r="E947" s="3"/>
      <c r="F947" s="15"/>
      <c r="G947" s="15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</row>
    <row r="948" spans="1:57" ht="13.5" customHeight="1" x14ac:dyDescent="0.3">
      <c r="A948" s="2"/>
      <c r="B948" s="3"/>
      <c r="C948" s="3"/>
      <c r="D948" s="3"/>
      <c r="E948" s="3"/>
      <c r="F948" s="15"/>
      <c r="G948" s="15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</row>
    <row r="949" spans="1:57" ht="13.5" customHeight="1" x14ac:dyDescent="0.3">
      <c r="A949" s="2"/>
      <c r="B949" s="3"/>
      <c r="C949" s="3"/>
      <c r="D949" s="3"/>
      <c r="E949" s="3"/>
      <c r="F949" s="15"/>
      <c r="G949" s="15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</row>
    <row r="950" spans="1:57" ht="13.5" customHeight="1" x14ac:dyDescent="0.3">
      <c r="A950" s="2"/>
      <c r="B950" s="3"/>
      <c r="C950" s="3"/>
      <c r="D950" s="3"/>
      <c r="E950" s="3"/>
      <c r="F950" s="15"/>
      <c r="G950" s="15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</row>
    <row r="951" spans="1:57" ht="13.5" customHeight="1" x14ac:dyDescent="0.3">
      <c r="A951" s="2"/>
      <c r="B951" s="3"/>
      <c r="C951" s="3"/>
      <c r="D951" s="3"/>
      <c r="E951" s="3"/>
      <c r="F951" s="15"/>
      <c r="G951" s="15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</row>
    <row r="952" spans="1:57" ht="13.5" customHeight="1" x14ac:dyDescent="0.3">
      <c r="A952" s="2"/>
      <c r="B952" s="3"/>
      <c r="C952" s="3"/>
      <c r="D952" s="3"/>
      <c r="E952" s="3"/>
      <c r="F952" s="15"/>
      <c r="G952" s="15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</row>
    <row r="953" spans="1:57" ht="13.5" customHeight="1" x14ac:dyDescent="0.3">
      <c r="A953" s="2"/>
      <c r="B953" s="3"/>
      <c r="C953" s="3"/>
      <c r="D953" s="3"/>
      <c r="E953" s="3"/>
      <c r="F953" s="15"/>
      <c r="G953" s="15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</row>
    <row r="954" spans="1:57" ht="13.5" customHeight="1" x14ac:dyDescent="0.3">
      <c r="A954" s="2"/>
      <c r="B954" s="3"/>
      <c r="C954" s="3"/>
      <c r="D954" s="3"/>
      <c r="E954" s="3"/>
      <c r="F954" s="15"/>
      <c r="G954" s="15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</row>
    <row r="955" spans="1:57" ht="13.5" customHeight="1" x14ac:dyDescent="0.3">
      <c r="A955" s="2"/>
      <c r="B955" s="3"/>
      <c r="C955" s="3"/>
      <c r="D955" s="3"/>
      <c r="E955" s="3"/>
      <c r="F955" s="15"/>
      <c r="G955" s="15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</row>
    <row r="956" spans="1:57" ht="13.5" customHeight="1" x14ac:dyDescent="0.3">
      <c r="A956" s="2"/>
      <c r="B956" s="3"/>
      <c r="C956" s="3"/>
      <c r="D956" s="3"/>
      <c r="E956" s="3"/>
      <c r="F956" s="15"/>
      <c r="G956" s="15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</row>
    <row r="957" spans="1:57" ht="13.5" customHeight="1" x14ac:dyDescent="0.3">
      <c r="A957" s="2"/>
      <c r="B957" s="3"/>
      <c r="C957" s="3"/>
      <c r="D957" s="3"/>
      <c r="E957" s="3"/>
      <c r="F957" s="15"/>
      <c r="G957" s="15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</row>
    <row r="958" spans="1:57" ht="13.5" customHeight="1" x14ac:dyDescent="0.3">
      <c r="A958" s="2"/>
      <c r="B958" s="3"/>
      <c r="C958" s="3"/>
      <c r="D958" s="3"/>
      <c r="E958" s="3"/>
      <c r="F958" s="15"/>
      <c r="G958" s="15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</row>
    <row r="959" spans="1:57" ht="13.5" customHeight="1" x14ac:dyDescent="0.3">
      <c r="A959" s="2"/>
      <c r="B959" s="3"/>
      <c r="C959" s="3"/>
      <c r="D959" s="3"/>
      <c r="E959" s="3"/>
      <c r="F959" s="15"/>
      <c r="G959" s="15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</row>
    <row r="960" spans="1:57" ht="13.5" customHeight="1" x14ac:dyDescent="0.3">
      <c r="A960" s="2"/>
      <c r="B960" s="3"/>
      <c r="C960" s="3"/>
      <c r="D960" s="3"/>
      <c r="E960" s="3"/>
      <c r="F960" s="15"/>
      <c r="G960" s="15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</row>
    <row r="961" spans="1:57" ht="13.5" customHeight="1" x14ac:dyDescent="0.3">
      <c r="A961" s="2"/>
      <c r="B961" s="3"/>
      <c r="C961" s="3"/>
      <c r="D961" s="3"/>
      <c r="E961" s="3"/>
      <c r="F961" s="15"/>
      <c r="G961" s="15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</row>
    <row r="962" spans="1:57" ht="13.5" customHeight="1" x14ac:dyDescent="0.3">
      <c r="A962" s="2"/>
      <c r="B962" s="3"/>
      <c r="C962" s="3"/>
      <c r="D962" s="3"/>
      <c r="E962" s="3"/>
      <c r="F962" s="15"/>
      <c r="G962" s="15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</row>
    <row r="963" spans="1:57" ht="13.5" customHeight="1" x14ac:dyDescent="0.3">
      <c r="A963" s="2"/>
      <c r="B963" s="3"/>
      <c r="C963" s="3"/>
      <c r="D963" s="3"/>
      <c r="E963" s="3"/>
      <c r="F963" s="15"/>
      <c r="G963" s="15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</row>
    <row r="964" spans="1:57" ht="13.5" customHeight="1" x14ac:dyDescent="0.3">
      <c r="A964" s="2"/>
      <c r="B964" s="3"/>
      <c r="C964" s="3"/>
      <c r="D964" s="3"/>
      <c r="E964" s="3"/>
      <c r="F964" s="15"/>
      <c r="G964" s="15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</row>
    <row r="965" spans="1:57" ht="13.5" customHeight="1" x14ac:dyDescent="0.3">
      <c r="A965" s="2"/>
      <c r="B965" s="3"/>
      <c r="C965" s="3"/>
      <c r="D965" s="3"/>
      <c r="E965" s="3"/>
      <c r="F965" s="15"/>
      <c r="G965" s="15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</row>
    <row r="966" spans="1:57" ht="13.5" customHeight="1" x14ac:dyDescent="0.3">
      <c r="A966" s="2"/>
      <c r="B966" s="3"/>
      <c r="C966" s="3"/>
      <c r="D966" s="3"/>
      <c r="E966" s="3"/>
      <c r="F966" s="15"/>
      <c r="G966" s="15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</row>
    <row r="967" spans="1:57" ht="13.5" customHeight="1" x14ac:dyDescent="0.3">
      <c r="A967" s="2"/>
      <c r="B967" s="3"/>
      <c r="C967" s="3"/>
      <c r="D967" s="3"/>
      <c r="E967" s="3"/>
      <c r="F967" s="15"/>
      <c r="G967" s="15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</row>
    <row r="968" spans="1:57" ht="13.5" customHeight="1" x14ac:dyDescent="0.3">
      <c r="A968" s="2"/>
      <c r="B968" s="3"/>
      <c r="C968" s="3"/>
      <c r="D968" s="3"/>
      <c r="E968" s="3"/>
      <c r="F968" s="15"/>
      <c r="G968" s="15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</row>
    <row r="969" spans="1:57" ht="13.5" customHeight="1" x14ac:dyDescent="0.3">
      <c r="A969" s="2"/>
      <c r="B969" s="3"/>
      <c r="C969" s="3"/>
      <c r="D969" s="3"/>
      <c r="E969" s="3"/>
      <c r="F969" s="15"/>
      <c r="G969" s="15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</row>
    <row r="970" spans="1:57" ht="13.5" customHeight="1" x14ac:dyDescent="0.3">
      <c r="A970" s="2"/>
      <c r="B970" s="3"/>
      <c r="C970" s="3"/>
      <c r="D970" s="3"/>
      <c r="E970" s="3"/>
      <c r="F970" s="15"/>
      <c r="G970" s="15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</row>
    <row r="971" spans="1:57" ht="13.5" customHeight="1" x14ac:dyDescent="0.3">
      <c r="A971" s="2"/>
      <c r="B971" s="3"/>
      <c r="C971" s="3"/>
      <c r="D971" s="3"/>
      <c r="E971" s="3"/>
      <c r="F971" s="15"/>
      <c r="G971" s="15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</row>
    <row r="972" spans="1:57" ht="13.5" customHeight="1" x14ac:dyDescent="0.3">
      <c r="A972" s="2"/>
      <c r="B972" s="3"/>
      <c r="C972" s="3"/>
      <c r="D972" s="3"/>
      <c r="E972" s="3"/>
      <c r="F972" s="15"/>
      <c r="G972" s="15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</row>
    <row r="973" spans="1:57" ht="13.5" customHeight="1" x14ac:dyDescent="0.3">
      <c r="A973" s="2"/>
      <c r="B973" s="3"/>
      <c r="C973" s="3"/>
      <c r="D973" s="3"/>
      <c r="E973" s="3"/>
      <c r="F973" s="15"/>
      <c r="G973" s="15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</row>
    <row r="974" spans="1:57" ht="13.5" customHeight="1" x14ac:dyDescent="0.3">
      <c r="A974" s="2"/>
      <c r="B974" s="3"/>
      <c r="C974" s="3"/>
      <c r="D974" s="3"/>
      <c r="E974" s="3"/>
      <c r="F974" s="15"/>
      <c r="G974" s="15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</row>
    <row r="975" spans="1:57" ht="13.5" customHeight="1" x14ac:dyDescent="0.3">
      <c r="A975" s="2"/>
      <c r="B975" s="3"/>
      <c r="C975" s="3"/>
      <c r="D975" s="3"/>
      <c r="E975" s="3"/>
      <c r="F975" s="15"/>
      <c r="G975" s="15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</row>
    <row r="976" spans="1:57" ht="13.5" customHeight="1" x14ac:dyDescent="0.3">
      <c r="A976" s="2"/>
      <c r="B976" s="3"/>
      <c r="C976" s="3"/>
      <c r="D976" s="3"/>
      <c r="E976" s="3"/>
      <c r="F976" s="15"/>
      <c r="G976" s="15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</row>
    <row r="977" spans="1:57" ht="13.5" customHeight="1" x14ac:dyDescent="0.3">
      <c r="A977" s="2"/>
      <c r="B977" s="3"/>
      <c r="C977" s="3"/>
      <c r="D977" s="3"/>
      <c r="E977" s="3"/>
      <c r="F977" s="15"/>
      <c r="G977" s="15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</row>
    <row r="978" spans="1:57" ht="13.5" customHeight="1" x14ac:dyDescent="0.3">
      <c r="A978" s="2"/>
      <c r="B978" s="3"/>
      <c r="C978" s="3"/>
      <c r="D978" s="3"/>
      <c r="E978" s="3"/>
      <c r="F978" s="15"/>
      <c r="G978" s="15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</row>
    <row r="979" spans="1:57" ht="13.5" customHeight="1" x14ac:dyDescent="0.3">
      <c r="A979" s="2"/>
      <c r="B979" s="3"/>
      <c r="C979" s="3"/>
      <c r="D979" s="3"/>
      <c r="E979" s="3"/>
      <c r="F979" s="15"/>
      <c r="G979" s="15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</row>
    <row r="980" spans="1:57" ht="13.5" customHeight="1" x14ac:dyDescent="0.3">
      <c r="A980" s="2"/>
      <c r="B980" s="3"/>
      <c r="C980" s="3"/>
      <c r="D980" s="3"/>
      <c r="E980" s="3"/>
      <c r="F980" s="15"/>
      <c r="G980" s="15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</row>
    <row r="981" spans="1:57" ht="13.5" customHeight="1" x14ac:dyDescent="0.3">
      <c r="A981" s="2"/>
      <c r="B981" s="3"/>
      <c r="C981" s="3"/>
      <c r="D981" s="3"/>
      <c r="E981" s="3"/>
      <c r="F981" s="15"/>
      <c r="G981" s="15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</row>
    <row r="982" spans="1:57" ht="13.5" customHeight="1" x14ac:dyDescent="0.3">
      <c r="A982" s="2"/>
      <c r="B982" s="3"/>
      <c r="C982" s="3"/>
      <c r="D982" s="3"/>
      <c r="E982" s="3"/>
      <c r="F982" s="15"/>
      <c r="G982" s="15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</row>
    <row r="983" spans="1:57" ht="13.5" customHeight="1" x14ac:dyDescent="0.3">
      <c r="A983" s="2"/>
      <c r="B983" s="3"/>
      <c r="C983" s="3"/>
      <c r="D983" s="3"/>
      <c r="E983" s="3"/>
      <c r="F983" s="15"/>
      <c r="G983" s="15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</row>
    <row r="984" spans="1:57" ht="13.5" customHeight="1" x14ac:dyDescent="0.3">
      <c r="A984" s="2"/>
      <c r="B984" s="3"/>
      <c r="C984" s="3"/>
      <c r="D984" s="3"/>
      <c r="E984" s="3"/>
      <c r="F984" s="15"/>
      <c r="G984" s="15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</row>
    <row r="985" spans="1:57" ht="13.5" customHeight="1" x14ac:dyDescent="0.3">
      <c r="A985" s="2"/>
      <c r="B985" s="3"/>
      <c r="C985" s="3"/>
      <c r="D985" s="3"/>
      <c r="E985" s="3"/>
      <c r="F985" s="15"/>
      <c r="G985" s="15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</row>
    <row r="986" spans="1:57" ht="13.5" customHeight="1" x14ac:dyDescent="0.3">
      <c r="A986" s="2"/>
      <c r="B986" s="3"/>
      <c r="C986" s="3"/>
      <c r="D986" s="3"/>
      <c r="E986" s="3"/>
      <c r="F986" s="15"/>
      <c r="G986" s="15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</row>
    <row r="987" spans="1:57" ht="13.5" customHeight="1" x14ac:dyDescent="0.3">
      <c r="A987" s="2"/>
      <c r="B987" s="3"/>
      <c r="C987" s="3"/>
      <c r="D987" s="3"/>
      <c r="E987" s="3"/>
      <c r="F987" s="15"/>
      <c r="G987" s="15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</row>
    <row r="988" spans="1:57" ht="13.5" customHeight="1" x14ac:dyDescent="0.3">
      <c r="A988" s="2"/>
      <c r="B988" s="3"/>
      <c r="C988" s="3"/>
      <c r="D988" s="3"/>
      <c r="E988" s="3"/>
      <c r="F988" s="15"/>
      <c r="G988" s="15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</row>
    <row r="989" spans="1:57" ht="13.5" customHeight="1" x14ac:dyDescent="0.3">
      <c r="A989" s="2"/>
      <c r="B989" s="3"/>
      <c r="C989" s="3"/>
      <c r="D989" s="3"/>
      <c r="E989" s="3"/>
      <c r="F989" s="15"/>
      <c r="G989" s="15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</row>
    <row r="990" spans="1:57" ht="13.5" customHeight="1" x14ac:dyDescent="0.3">
      <c r="A990" s="2"/>
      <c r="B990" s="3"/>
      <c r="C990" s="3"/>
      <c r="D990" s="3"/>
      <c r="E990" s="3"/>
      <c r="F990" s="15"/>
      <c r="G990" s="15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</row>
    <row r="991" spans="1:57" ht="13.5" customHeight="1" x14ac:dyDescent="0.3">
      <c r="A991" s="2"/>
      <c r="B991" s="3"/>
      <c r="C991" s="3"/>
      <c r="D991" s="3"/>
      <c r="E991" s="3"/>
      <c r="F991" s="15"/>
      <c r="G991" s="15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</row>
    <row r="992" spans="1:57" ht="13.5" customHeight="1" x14ac:dyDescent="0.3">
      <c r="A992" s="2"/>
      <c r="B992" s="3"/>
      <c r="C992" s="3"/>
      <c r="D992" s="3"/>
      <c r="E992" s="3"/>
      <c r="F992" s="15"/>
      <c r="G992" s="15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</row>
    <row r="993" spans="1:57" ht="13.5" customHeight="1" x14ac:dyDescent="0.3">
      <c r="A993" s="2"/>
      <c r="B993" s="3"/>
      <c r="C993" s="3"/>
      <c r="D993" s="3"/>
      <c r="E993" s="3"/>
      <c r="F993" s="15"/>
      <c r="G993" s="15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</row>
    <row r="994" spans="1:57" ht="13.5" customHeight="1" x14ac:dyDescent="0.3">
      <c r="A994" s="2"/>
      <c r="B994" s="3"/>
      <c r="C994" s="3"/>
      <c r="D994" s="3"/>
      <c r="E994" s="3"/>
      <c r="F994" s="15"/>
      <c r="G994" s="15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</row>
    <row r="995" spans="1:57" ht="13.5" customHeight="1" x14ac:dyDescent="0.3">
      <c r="A995" s="2"/>
      <c r="B995" s="3"/>
      <c r="C995" s="3"/>
      <c r="D995" s="3"/>
      <c r="E995" s="3"/>
      <c r="F995" s="15"/>
      <c r="G995" s="15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</row>
    <row r="996" spans="1:57" ht="13.5" customHeight="1" x14ac:dyDescent="0.3">
      <c r="A996" s="2"/>
      <c r="B996" s="3"/>
      <c r="C996" s="3"/>
      <c r="D996" s="3"/>
      <c r="E996" s="3"/>
      <c r="F996" s="15"/>
      <c r="G996" s="15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</row>
    <row r="997" spans="1:57" ht="13.5" customHeight="1" x14ac:dyDescent="0.3">
      <c r="A997" s="2"/>
      <c r="B997" s="3"/>
      <c r="C997" s="3"/>
      <c r="D997" s="3"/>
      <c r="E997" s="3"/>
      <c r="F997" s="15"/>
      <c r="G997" s="15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</row>
    <row r="998" spans="1:57" ht="13.5" customHeight="1" x14ac:dyDescent="0.3">
      <c r="A998" s="2"/>
      <c r="B998" s="3"/>
      <c r="C998" s="3"/>
      <c r="D998" s="3"/>
      <c r="E998" s="3"/>
      <c r="F998" s="15"/>
      <c r="G998" s="15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</row>
    <row r="999" spans="1:57" ht="13.5" customHeight="1" x14ac:dyDescent="0.3">
      <c r="A999" s="2"/>
      <c r="B999" s="3"/>
      <c r="C999" s="3"/>
      <c r="D999" s="3"/>
      <c r="E999" s="3"/>
      <c r="F999" s="15"/>
      <c r="G999" s="15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</row>
    <row r="1000" spans="1:57" ht="13.5" customHeight="1" x14ac:dyDescent="0.3">
      <c r="A1000" s="2"/>
      <c r="B1000" s="3"/>
      <c r="C1000" s="3"/>
      <c r="D1000" s="3"/>
      <c r="E1000" s="3"/>
      <c r="F1000" s="15"/>
      <c r="G1000" s="15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</row>
  </sheetData>
  <mergeCells count="104">
    <mergeCell ref="BB3:BB4"/>
    <mergeCell ref="BC3:BC4"/>
    <mergeCell ref="BD3:BD4"/>
    <mergeCell ref="BE3:BE4"/>
    <mergeCell ref="B2:F2"/>
    <mergeCell ref="H2:BE2"/>
    <mergeCell ref="B3:B4"/>
    <mergeCell ref="C3:C4"/>
    <mergeCell ref="D3:D4"/>
    <mergeCell ref="E3:E4"/>
    <mergeCell ref="AH3:AH4"/>
    <mergeCell ref="AI3:AI4"/>
    <mergeCell ref="AX3:AX4"/>
    <mergeCell ref="AY3:AY4"/>
    <mergeCell ref="AZ3:AZ4"/>
    <mergeCell ref="BA3:BA4"/>
    <mergeCell ref="AW3:AW4"/>
    <mergeCell ref="AO3:AO4"/>
    <mergeCell ref="AP3:AP4"/>
    <mergeCell ref="AQ3:AQ4"/>
    <mergeCell ref="AB3:AB4"/>
    <mergeCell ref="AC3:AC4"/>
    <mergeCell ref="AD3:AD4"/>
    <mergeCell ref="AE3:AE4"/>
    <mergeCell ref="AV3:AV4"/>
    <mergeCell ref="B10:B12"/>
    <mergeCell ref="S3:S4"/>
    <mergeCell ref="T3:T4"/>
    <mergeCell ref="U3:U4"/>
    <mergeCell ref="H3:H4"/>
    <mergeCell ref="F3:F4"/>
    <mergeCell ref="AJ3:AJ4"/>
    <mergeCell ref="AK3:AK4"/>
    <mergeCell ref="AL3:AL4"/>
    <mergeCell ref="AM3:AM4"/>
    <mergeCell ref="AN3:AN4"/>
    <mergeCell ref="I3:I4"/>
    <mergeCell ref="L3:L4"/>
    <mergeCell ref="M3:M4"/>
    <mergeCell ref="N3:N4"/>
    <mergeCell ref="AF3:AF4"/>
    <mergeCell ref="AG3:AG4"/>
    <mergeCell ref="V3:V4"/>
    <mergeCell ref="W3:W4"/>
    <mergeCell ref="X3:X4"/>
    <mergeCell ref="Y3:Y4"/>
    <mergeCell ref="Z3:Z4"/>
    <mergeCell ref="AA3:AA4"/>
    <mergeCell ref="D14:D15"/>
    <mergeCell ref="B16:B18"/>
    <mergeCell ref="C16:C18"/>
    <mergeCell ref="C19:C21"/>
    <mergeCell ref="B19:B21"/>
    <mergeCell ref="AR3:AR4"/>
    <mergeCell ref="AS3:AS4"/>
    <mergeCell ref="AT3:AT4"/>
    <mergeCell ref="AU3:AU4"/>
    <mergeCell ref="O3:O4"/>
    <mergeCell ref="P3:P4"/>
    <mergeCell ref="Q3:Q4"/>
    <mergeCell ref="R3:R4"/>
    <mergeCell ref="B5:B6"/>
    <mergeCell ref="C5:C6"/>
    <mergeCell ref="B7:B9"/>
    <mergeCell ref="C7:C9"/>
    <mergeCell ref="J3:J4"/>
    <mergeCell ref="K3:K4"/>
    <mergeCell ref="B31:B32"/>
    <mergeCell ref="C31:C32"/>
    <mergeCell ref="B33:B34"/>
    <mergeCell ref="C33:C34"/>
    <mergeCell ref="B35:B36"/>
    <mergeCell ref="C35:C36"/>
    <mergeCell ref="B22:B24"/>
    <mergeCell ref="C22:C24"/>
    <mergeCell ref="C10:C12"/>
    <mergeCell ref="B25:B27"/>
    <mergeCell ref="C25:C27"/>
    <mergeCell ref="B28:B30"/>
    <mergeCell ref="C28:C30"/>
    <mergeCell ref="B13:B15"/>
    <mergeCell ref="C13:C15"/>
    <mergeCell ref="B61:B64"/>
    <mergeCell ref="B65:B68"/>
    <mergeCell ref="B69:B70"/>
    <mergeCell ref="C61:C64"/>
    <mergeCell ref="C65:C68"/>
    <mergeCell ref="C69:C70"/>
    <mergeCell ref="B47:B49"/>
    <mergeCell ref="C37:C38"/>
    <mergeCell ref="B37:B38"/>
    <mergeCell ref="B39:B41"/>
    <mergeCell ref="C39:C41"/>
    <mergeCell ref="B42:B44"/>
    <mergeCell ref="C42:C44"/>
    <mergeCell ref="C47:C49"/>
    <mergeCell ref="B50:B53"/>
    <mergeCell ref="C50:C53"/>
    <mergeCell ref="B54:B56"/>
    <mergeCell ref="C54:C56"/>
    <mergeCell ref="C57:C60"/>
    <mergeCell ref="B45:B46"/>
    <mergeCell ref="C45:C46"/>
    <mergeCell ref="B57:B60"/>
  </mergeCells>
  <conditionalFormatting sqref="G41">
    <cfRule type="containsText" dxfId="76" priority="3" operator="containsText" text="*">
      <formula>NOT(ISERROR(SEARCH(("*"),(G41))))</formula>
    </cfRule>
  </conditionalFormatting>
  <conditionalFormatting sqref="H5:BE70">
    <cfRule type="containsText" dxfId="75" priority="1" operator="containsText" text="*">
      <formula>NOT(ISERROR(SEARCH(("*"),(H5))))</formula>
    </cfRule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BD999"/>
  <sheetViews>
    <sheetView showGridLines="0" topLeftCell="H56" zoomScale="115" zoomScaleNormal="115" workbookViewId="0">
      <selection activeCell="W61" sqref="W61"/>
    </sheetView>
  </sheetViews>
  <sheetFormatPr baseColWidth="10" defaultColWidth="14.44140625" defaultRowHeight="15" customHeight="1" x14ac:dyDescent="0.3"/>
  <cols>
    <col min="1" max="1" width="1" customWidth="1"/>
    <col min="2" max="2" width="10.5546875" bestFit="1" customWidth="1"/>
    <col min="3" max="3" width="15" customWidth="1"/>
    <col min="4" max="4" width="54" customWidth="1"/>
    <col min="5" max="5" width="8.88671875" customWidth="1"/>
    <col min="6" max="6" width="53.5546875" customWidth="1"/>
    <col min="7" max="56" width="23.44140625" customWidth="1"/>
  </cols>
  <sheetData>
    <row r="1" spans="1:56" ht="13.5" customHeight="1" x14ac:dyDescent="0.3">
      <c r="A1" s="2"/>
      <c r="B1" s="3"/>
      <c r="C1" s="3"/>
      <c r="D1" s="3"/>
      <c r="E1" s="3"/>
      <c r="F1" s="1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 spans="1:56" ht="24" customHeight="1" x14ac:dyDescent="0.3">
      <c r="A2" s="3"/>
      <c r="B2" s="3"/>
      <c r="C2" s="3"/>
      <c r="D2" s="3"/>
      <c r="E2" s="3"/>
      <c r="F2" s="24"/>
      <c r="G2" s="23" t="str">
        <f t="shared" ref="G2:BD2" si="0">IF(COUNTA(G6:G71)&gt;=66,"Respuestas Completas","Falta Completar")</f>
        <v>Respuestas Completas</v>
      </c>
      <c r="H2" s="23" t="str">
        <f t="shared" si="0"/>
        <v>Respuestas Completas</v>
      </c>
      <c r="I2" s="23" t="str">
        <f t="shared" si="0"/>
        <v>Respuestas Completas</v>
      </c>
      <c r="J2" s="23" t="str">
        <f t="shared" si="0"/>
        <v>Respuestas Completas</v>
      </c>
      <c r="K2" s="23" t="str">
        <f t="shared" si="0"/>
        <v>Respuestas Completas</v>
      </c>
      <c r="L2" s="23" t="str">
        <f t="shared" si="0"/>
        <v>Respuestas Completas</v>
      </c>
      <c r="M2" s="23" t="str">
        <f t="shared" si="0"/>
        <v>Respuestas Completas</v>
      </c>
      <c r="N2" s="23" t="str">
        <f t="shared" si="0"/>
        <v>Respuestas Completas</v>
      </c>
      <c r="O2" s="23" t="str">
        <f t="shared" si="0"/>
        <v>Respuestas Completas</v>
      </c>
      <c r="P2" s="23" t="str">
        <f t="shared" si="0"/>
        <v>Respuestas Completas</v>
      </c>
      <c r="Q2" s="23" t="str">
        <f t="shared" si="0"/>
        <v>Respuestas Completas</v>
      </c>
      <c r="R2" s="23" t="str">
        <f t="shared" si="0"/>
        <v>Respuestas Completas</v>
      </c>
      <c r="S2" s="23" t="str">
        <f t="shared" si="0"/>
        <v>Respuestas Completas</v>
      </c>
      <c r="T2" s="23" t="str">
        <f t="shared" si="0"/>
        <v>Respuestas Completas</v>
      </c>
      <c r="U2" s="23" t="str">
        <f t="shared" si="0"/>
        <v>Respuestas Completas</v>
      </c>
      <c r="V2" s="23" t="str">
        <f t="shared" si="0"/>
        <v>Respuestas Completas</v>
      </c>
      <c r="W2" s="23" t="str">
        <f t="shared" si="0"/>
        <v>Respuestas Completas</v>
      </c>
      <c r="X2" s="23" t="str">
        <f t="shared" si="0"/>
        <v>Respuestas Completas</v>
      </c>
      <c r="Y2" s="23" t="str">
        <f t="shared" si="0"/>
        <v>Respuestas Completas</v>
      </c>
      <c r="Z2" s="23" t="str">
        <f t="shared" si="0"/>
        <v>Respuestas Completas</v>
      </c>
      <c r="AA2" s="23" t="str">
        <f t="shared" si="0"/>
        <v>Respuestas Completas</v>
      </c>
      <c r="AB2" s="23" t="str">
        <f t="shared" si="0"/>
        <v>Falta Completar</v>
      </c>
      <c r="AC2" s="23" t="str">
        <f t="shared" si="0"/>
        <v>Falta Completar</v>
      </c>
      <c r="AD2" s="23" t="str">
        <f t="shared" si="0"/>
        <v>Falta Completar</v>
      </c>
      <c r="AE2" s="23" t="str">
        <f t="shared" si="0"/>
        <v>Falta Completar</v>
      </c>
      <c r="AF2" s="23" t="str">
        <f t="shared" si="0"/>
        <v>Falta Completar</v>
      </c>
      <c r="AG2" s="23" t="str">
        <f t="shared" si="0"/>
        <v>Falta Completar</v>
      </c>
      <c r="AH2" s="23" t="str">
        <f t="shared" si="0"/>
        <v>Falta Completar</v>
      </c>
      <c r="AI2" s="23" t="str">
        <f t="shared" si="0"/>
        <v>Falta Completar</v>
      </c>
      <c r="AJ2" s="23" t="str">
        <f t="shared" si="0"/>
        <v>Falta Completar</v>
      </c>
      <c r="AK2" s="23" t="str">
        <f t="shared" si="0"/>
        <v>Falta Completar</v>
      </c>
      <c r="AL2" s="23" t="str">
        <f t="shared" si="0"/>
        <v>Falta Completar</v>
      </c>
      <c r="AM2" s="23" t="str">
        <f t="shared" si="0"/>
        <v>Falta Completar</v>
      </c>
      <c r="AN2" s="23" t="str">
        <f t="shared" si="0"/>
        <v>Falta Completar</v>
      </c>
      <c r="AO2" s="23" t="str">
        <f t="shared" si="0"/>
        <v>Falta Completar</v>
      </c>
      <c r="AP2" s="23" t="str">
        <f t="shared" si="0"/>
        <v>Falta Completar</v>
      </c>
      <c r="AQ2" s="23" t="str">
        <f t="shared" si="0"/>
        <v>Falta Completar</v>
      </c>
      <c r="AR2" s="23" t="str">
        <f t="shared" si="0"/>
        <v>Falta Completar</v>
      </c>
      <c r="AS2" s="23" t="str">
        <f t="shared" si="0"/>
        <v>Falta Completar</v>
      </c>
      <c r="AT2" s="23" t="str">
        <f t="shared" si="0"/>
        <v>Falta Completar</v>
      </c>
      <c r="AU2" s="23" t="str">
        <f t="shared" si="0"/>
        <v>Falta Completar</v>
      </c>
      <c r="AV2" s="23" t="str">
        <f t="shared" si="0"/>
        <v>Falta Completar</v>
      </c>
      <c r="AW2" s="23" t="str">
        <f t="shared" si="0"/>
        <v>Falta Completar</v>
      </c>
      <c r="AX2" s="23" t="str">
        <f t="shared" si="0"/>
        <v>Falta Completar</v>
      </c>
      <c r="AY2" s="23" t="str">
        <f t="shared" si="0"/>
        <v>Falta Completar</v>
      </c>
      <c r="AZ2" s="23" t="str">
        <f t="shared" si="0"/>
        <v>Falta Completar</v>
      </c>
      <c r="BA2" s="23" t="str">
        <f t="shared" si="0"/>
        <v>Falta Completar</v>
      </c>
      <c r="BB2" s="23" t="str">
        <f t="shared" si="0"/>
        <v>Falta Completar</v>
      </c>
      <c r="BC2" s="23" t="str">
        <f t="shared" si="0"/>
        <v>Falta Completar</v>
      </c>
      <c r="BD2" s="23" t="str">
        <f t="shared" si="0"/>
        <v>Falta Completar</v>
      </c>
    </row>
    <row r="3" spans="1:56" ht="13.5" customHeight="1" x14ac:dyDescent="0.3">
      <c r="A3" s="2"/>
      <c r="B3" s="3"/>
      <c r="C3" s="3"/>
      <c r="D3" s="3"/>
      <c r="E3" s="3"/>
      <c r="F3" s="1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</row>
    <row r="4" spans="1:56" ht="21.6" customHeight="1" x14ac:dyDescent="0.3">
      <c r="A4" s="2"/>
      <c r="B4" s="94" t="s">
        <v>120</v>
      </c>
      <c r="C4" s="90"/>
      <c r="D4" s="90"/>
      <c r="E4" s="90"/>
      <c r="F4" s="75"/>
      <c r="G4" s="91" t="s">
        <v>121</v>
      </c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92"/>
      <c r="AQ4" s="92"/>
      <c r="AR4" s="92"/>
      <c r="AS4" s="92"/>
      <c r="AT4" s="92"/>
      <c r="AU4" s="92"/>
      <c r="AV4" s="92"/>
      <c r="AW4" s="92"/>
      <c r="AX4" s="92"/>
      <c r="AY4" s="92"/>
      <c r="AZ4" s="92"/>
      <c r="BA4" s="92"/>
      <c r="BB4" s="92"/>
      <c r="BC4" s="92"/>
      <c r="BD4" s="92"/>
    </row>
    <row r="5" spans="1:56" ht="70.05" customHeight="1" x14ac:dyDescent="0.3">
      <c r="A5" s="3"/>
      <c r="B5" s="69" t="s">
        <v>122</v>
      </c>
      <c r="C5" s="69" t="s">
        <v>123</v>
      </c>
      <c r="D5" s="69" t="s">
        <v>43</v>
      </c>
      <c r="E5" s="70" t="s">
        <v>124</v>
      </c>
      <c r="F5" s="70" t="s">
        <v>125</v>
      </c>
      <c r="G5" s="27" t="s">
        <v>126</v>
      </c>
      <c r="H5" s="27" t="s">
        <v>127</v>
      </c>
      <c r="I5" s="27" t="s">
        <v>128</v>
      </c>
      <c r="J5" s="27" t="s">
        <v>129</v>
      </c>
      <c r="K5" s="27" t="s">
        <v>130</v>
      </c>
      <c r="L5" s="27" t="s">
        <v>131</v>
      </c>
      <c r="M5" s="27" t="s">
        <v>132</v>
      </c>
      <c r="N5" s="27" t="s">
        <v>133</v>
      </c>
      <c r="O5" s="27" t="s">
        <v>134</v>
      </c>
      <c r="P5" s="27" t="s">
        <v>135</v>
      </c>
      <c r="Q5" s="27" t="s">
        <v>136</v>
      </c>
      <c r="R5" s="27" t="s">
        <v>137</v>
      </c>
      <c r="S5" s="27" t="s">
        <v>138</v>
      </c>
      <c r="T5" s="27" t="s">
        <v>139</v>
      </c>
      <c r="U5" s="27" t="s">
        <v>140</v>
      </c>
      <c r="V5" s="27" t="s">
        <v>141</v>
      </c>
      <c r="W5" s="27" t="s">
        <v>142</v>
      </c>
      <c r="X5" s="27" t="s">
        <v>143</v>
      </c>
      <c r="Y5" s="27" t="s">
        <v>144</v>
      </c>
      <c r="Z5" s="27" t="s">
        <v>145</v>
      </c>
      <c r="AA5" s="27" t="s">
        <v>146</v>
      </c>
      <c r="AB5" s="27" t="s">
        <v>147</v>
      </c>
      <c r="AC5" s="27" t="s">
        <v>148</v>
      </c>
      <c r="AD5" s="27" t="s">
        <v>149</v>
      </c>
      <c r="AE5" s="27" t="s">
        <v>150</v>
      </c>
      <c r="AF5" s="27" t="s">
        <v>151</v>
      </c>
      <c r="AG5" s="27" t="s">
        <v>152</v>
      </c>
      <c r="AH5" s="27" t="s">
        <v>153</v>
      </c>
      <c r="AI5" s="27" t="s">
        <v>154</v>
      </c>
      <c r="AJ5" s="27" t="s">
        <v>155</v>
      </c>
      <c r="AK5" s="27" t="s">
        <v>156</v>
      </c>
      <c r="AL5" s="27" t="s">
        <v>157</v>
      </c>
      <c r="AM5" s="27" t="s">
        <v>158</v>
      </c>
      <c r="AN5" s="27" t="s">
        <v>159</v>
      </c>
      <c r="AO5" s="27" t="s">
        <v>160</v>
      </c>
      <c r="AP5" s="27" t="s">
        <v>161</v>
      </c>
      <c r="AQ5" s="27" t="s">
        <v>162</v>
      </c>
      <c r="AR5" s="27" t="s">
        <v>163</v>
      </c>
      <c r="AS5" s="27" t="s">
        <v>164</v>
      </c>
      <c r="AT5" s="27" t="s">
        <v>165</v>
      </c>
      <c r="AU5" s="27" t="s">
        <v>166</v>
      </c>
      <c r="AV5" s="27" t="s">
        <v>167</v>
      </c>
      <c r="AW5" s="27" t="s">
        <v>168</v>
      </c>
      <c r="AX5" s="27" t="s">
        <v>169</v>
      </c>
      <c r="AY5" s="27" t="s">
        <v>170</v>
      </c>
      <c r="AZ5" s="27" t="s">
        <v>171</v>
      </c>
      <c r="BA5" s="27" t="s">
        <v>172</v>
      </c>
      <c r="BB5" s="27" t="s">
        <v>173</v>
      </c>
      <c r="BC5" s="27" t="s">
        <v>174</v>
      </c>
      <c r="BD5" s="27" t="s">
        <v>175</v>
      </c>
    </row>
    <row r="6" spans="1:56" ht="21.6" x14ac:dyDescent="0.3">
      <c r="A6" s="2"/>
      <c r="B6" s="85" t="s">
        <v>176</v>
      </c>
      <c r="C6" s="84" t="s">
        <v>177</v>
      </c>
      <c r="D6" s="18" t="s">
        <v>178</v>
      </c>
      <c r="E6" s="19">
        <v>1</v>
      </c>
      <c r="F6" s="18" t="s">
        <v>179</v>
      </c>
      <c r="G6" s="19" t="s">
        <v>52</v>
      </c>
      <c r="H6" s="19" t="s">
        <v>51</v>
      </c>
      <c r="I6" s="19" t="s">
        <v>52</v>
      </c>
      <c r="J6" s="19" t="s">
        <v>51</v>
      </c>
      <c r="K6" s="19" t="s">
        <v>52</v>
      </c>
      <c r="L6" s="19" t="s">
        <v>51</v>
      </c>
      <c r="M6" s="19" t="s">
        <v>52</v>
      </c>
      <c r="N6" s="19" t="s">
        <v>51</v>
      </c>
      <c r="O6" s="19" t="s">
        <v>52</v>
      </c>
      <c r="P6" s="19" t="s">
        <v>51</v>
      </c>
      <c r="Q6" s="19" t="s">
        <v>52</v>
      </c>
      <c r="R6" s="19" t="s">
        <v>51</v>
      </c>
      <c r="S6" s="19" t="s">
        <v>52</v>
      </c>
      <c r="T6" s="19" t="s">
        <v>51</v>
      </c>
      <c r="U6" s="19" t="s">
        <v>52</v>
      </c>
      <c r="V6" s="19" t="s">
        <v>51</v>
      </c>
      <c r="W6" s="19" t="s">
        <v>52</v>
      </c>
      <c r="X6" s="19" t="s">
        <v>51</v>
      </c>
      <c r="Y6" s="19" t="s">
        <v>52</v>
      </c>
      <c r="Z6" s="19" t="s">
        <v>51</v>
      </c>
      <c r="AA6" s="19" t="s">
        <v>52</v>
      </c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</row>
    <row r="7" spans="1:56" ht="14.4" x14ac:dyDescent="0.3">
      <c r="A7" s="2"/>
      <c r="B7" s="82"/>
      <c r="C7" s="82"/>
      <c r="D7" s="18" t="s">
        <v>180</v>
      </c>
      <c r="E7" s="19">
        <v>2</v>
      </c>
      <c r="F7" s="18" t="s">
        <v>181</v>
      </c>
      <c r="G7" s="19" t="s">
        <v>50</v>
      </c>
      <c r="H7" s="19" t="s">
        <v>52</v>
      </c>
      <c r="I7" s="19" t="s">
        <v>50</v>
      </c>
      <c r="J7" s="19" t="s">
        <v>52</v>
      </c>
      <c r="K7" s="19" t="s">
        <v>50</v>
      </c>
      <c r="L7" s="19" t="s">
        <v>52</v>
      </c>
      <c r="M7" s="19" t="s">
        <v>50</v>
      </c>
      <c r="N7" s="19" t="s">
        <v>52</v>
      </c>
      <c r="O7" s="19" t="s">
        <v>50</v>
      </c>
      <c r="P7" s="19" t="s">
        <v>52</v>
      </c>
      <c r="Q7" s="19" t="s">
        <v>50</v>
      </c>
      <c r="R7" s="19" t="s">
        <v>52</v>
      </c>
      <c r="S7" s="19" t="s">
        <v>50</v>
      </c>
      <c r="T7" s="19" t="s">
        <v>52</v>
      </c>
      <c r="U7" s="19" t="s">
        <v>50</v>
      </c>
      <c r="V7" s="19" t="s">
        <v>52</v>
      </c>
      <c r="W7" s="19" t="s">
        <v>50</v>
      </c>
      <c r="X7" s="19" t="s">
        <v>52</v>
      </c>
      <c r="Y7" s="19" t="s">
        <v>50</v>
      </c>
      <c r="Z7" s="19" t="s">
        <v>52</v>
      </c>
      <c r="AA7" s="19" t="s">
        <v>50</v>
      </c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</row>
    <row r="8" spans="1:56" ht="14.4" x14ac:dyDescent="0.3">
      <c r="A8" s="2"/>
      <c r="B8" s="85" t="s">
        <v>176</v>
      </c>
      <c r="C8" s="84" t="s">
        <v>182</v>
      </c>
      <c r="D8" s="18" t="s">
        <v>183</v>
      </c>
      <c r="E8" s="19">
        <v>3</v>
      </c>
      <c r="F8" s="18" t="s">
        <v>184</v>
      </c>
      <c r="G8" s="19" t="s">
        <v>51</v>
      </c>
      <c r="H8" s="19" t="s">
        <v>52</v>
      </c>
      <c r="I8" s="19" t="s">
        <v>51</v>
      </c>
      <c r="J8" s="19" t="s">
        <v>52</v>
      </c>
      <c r="K8" s="19" t="s">
        <v>51</v>
      </c>
      <c r="L8" s="19" t="s">
        <v>52</v>
      </c>
      <c r="M8" s="19" t="s">
        <v>51</v>
      </c>
      <c r="N8" s="19" t="s">
        <v>52</v>
      </c>
      <c r="O8" s="19" t="s">
        <v>51</v>
      </c>
      <c r="P8" s="19" t="s">
        <v>52</v>
      </c>
      <c r="Q8" s="19" t="s">
        <v>51</v>
      </c>
      <c r="R8" s="19" t="s">
        <v>52</v>
      </c>
      <c r="S8" s="19" t="s">
        <v>51</v>
      </c>
      <c r="T8" s="19" t="s">
        <v>52</v>
      </c>
      <c r="U8" s="19" t="s">
        <v>51</v>
      </c>
      <c r="V8" s="19" t="s">
        <v>52</v>
      </c>
      <c r="W8" s="19" t="s">
        <v>51</v>
      </c>
      <c r="X8" s="19" t="s">
        <v>52</v>
      </c>
      <c r="Y8" s="19" t="s">
        <v>51</v>
      </c>
      <c r="Z8" s="19" t="s">
        <v>52</v>
      </c>
      <c r="AA8" s="19" t="s">
        <v>51</v>
      </c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</row>
    <row r="9" spans="1:56" ht="14.4" x14ac:dyDescent="0.3">
      <c r="A9" s="2"/>
      <c r="B9" s="81"/>
      <c r="C9" s="81"/>
      <c r="D9" s="18" t="s">
        <v>185</v>
      </c>
      <c r="E9" s="19">
        <v>4</v>
      </c>
      <c r="F9" s="18" t="s">
        <v>186</v>
      </c>
      <c r="G9" s="19" t="s">
        <v>52</v>
      </c>
      <c r="H9" s="19" t="s">
        <v>50</v>
      </c>
      <c r="I9" s="19" t="s">
        <v>52</v>
      </c>
      <c r="J9" s="19" t="s">
        <v>50</v>
      </c>
      <c r="K9" s="19" t="s">
        <v>52</v>
      </c>
      <c r="L9" s="19" t="s">
        <v>50</v>
      </c>
      <c r="M9" s="19" t="s">
        <v>52</v>
      </c>
      <c r="N9" s="19" t="s">
        <v>50</v>
      </c>
      <c r="O9" s="19" t="s">
        <v>52</v>
      </c>
      <c r="P9" s="19" t="s">
        <v>50</v>
      </c>
      <c r="Q9" s="19" t="s">
        <v>52</v>
      </c>
      <c r="R9" s="19" t="s">
        <v>50</v>
      </c>
      <c r="S9" s="19" t="s">
        <v>52</v>
      </c>
      <c r="T9" s="19" t="s">
        <v>50</v>
      </c>
      <c r="U9" s="19" t="s">
        <v>52</v>
      </c>
      <c r="V9" s="19" t="s">
        <v>50</v>
      </c>
      <c r="W9" s="19" t="s">
        <v>52</v>
      </c>
      <c r="X9" s="19" t="s">
        <v>50</v>
      </c>
      <c r="Y9" s="19" t="s">
        <v>52</v>
      </c>
      <c r="Z9" s="19" t="s">
        <v>50</v>
      </c>
      <c r="AA9" s="19" t="s">
        <v>52</v>
      </c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</row>
    <row r="10" spans="1:56" ht="21.6" x14ac:dyDescent="0.3">
      <c r="A10" s="2"/>
      <c r="B10" s="82"/>
      <c r="C10" s="82"/>
      <c r="D10" s="18" t="s">
        <v>187</v>
      </c>
      <c r="E10" s="19">
        <v>5</v>
      </c>
      <c r="F10" s="18" t="s">
        <v>188</v>
      </c>
      <c r="G10" s="19" t="s">
        <v>52</v>
      </c>
      <c r="H10" s="19" t="s">
        <v>51</v>
      </c>
      <c r="I10" s="19" t="s">
        <v>52</v>
      </c>
      <c r="J10" s="19" t="s">
        <v>51</v>
      </c>
      <c r="K10" s="19" t="s">
        <v>52</v>
      </c>
      <c r="L10" s="19" t="s">
        <v>51</v>
      </c>
      <c r="M10" s="19" t="s">
        <v>52</v>
      </c>
      <c r="N10" s="19" t="s">
        <v>51</v>
      </c>
      <c r="O10" s="19" t="s">
        <v>52</v>
      </c>
      <c r="P10" s="19" t="s">
        <v>51</v>
      </c>
      <c r="Q10" s="19" t="s">
        <v>52</v>
      </c>
      <c r="R10" s="19" t="s">
        <v>51</v>
      </c>
      <c r="S10" s="19" t="s">
        <v>52</v>
      </c>
      <c r="T10" s="19" t="s">
        <v>51</v>
      </c>
      <c r="U10" s="19" t="s">
        <v>52</v>
      </c>
      <c r="V10" s="19" t="s">
        <v>51</v>
      </c>
      <c r="W10" s="19" t="s">
        <v>52</v>
      </c>
      <c r="X10" s="19" t="s">
        <v>51</v>
      </c>
      <c r="Y10" s="19" t="s">
        <v>52</v>
      </c>
      <c r="Z10" s="19" t="s">
        <v>51</v>
      </c>
      <c r="AA10" s="19" t="s">
        <v>52</v>
      </c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</row>
    <row r="11" spans="1:56" ht="21.6" x14ac:dyDescent="0.3">
      <c r="A11" s="2"/>
      <c r="B11" s="85" t="s">
        <v>176</v>
      </c>
      <c r="C11" s="84" t="s">
        <v>189</v>
      </c>
      <c r="D11" s="18" t="s">
        <v>190</v>
      </c>
      <c r="E11" s="19">
        <v>6</v>
      </c>
      <c r="F11" s="18" t="s">
        <v>191</v>
      </c>
      <c r="G11" s="19" t="s">
        <v>50</v>
      </c>
      <c r="H11" s="19" t="s">
        <v>52</v>
      </c>
      <c r="I11" s="19" t="s">
        <v>50</v>
      </c>
      <c r="J11" s="19" t="s">
        <v>52</v>
      </c>
      <c r="K11" s="19" t="s">
        <v>50</v>
      </c>
      <c r="L11" s="19" t="s">
        <v>52</v>
      </c>
      <c r="M11" s="19" t="s">
        <v>50</v>
      </c>
      <c r="N11" s="19" t="s">
        <v>52</v>
      </c>
      <c r="O11" s="19" t="s">
        <v>50</v>
      </c>
      <c r="P11" s="19" t="s">
        <v>52</v>
      </c>
      <c r="Q11" s="19" t="s">
        <v>50</v>
      </c>
      <c r="R11" s="19" t="s">
        <v>52</v>
      </c>
      <c r="S11" s="19" t="s">
        <v>50</v>
      </c>
      <c r="T11" s="19" t="s">
        <v>52</v>
      </c>
      <c r="U11" s="19" t="s">
        <v>50</v>
      </c>
      <c r="V11" s="19" t="s">
        <v>52</v>
      </c>
      <c r="W11" s="19" t="s">
        <v>50</v>
      </c>
      <c r="X11" s="19" t="s">
        <v>52</v>
      </c>
      <c r="Y11" s="19" t="s">
        <v>50</v>
      </c>
      <c r="Z11" s="19" t="s">
        <v>52</v>
      </c>
      <c r="AA11" s="19" t="s">
        <v>50</v>
      </c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</row>
    <row r="12" spans="1:56" ht="21.6" x14ac:dyDescent="0.3">
      <c r="A12" s="2"/>
      <c r="B12" s="81"/>
      <c r="C12" s="81"/>
      <c r="D12" s="18" t="s">
        <v>192</v>
      </c>
      <c r="E12" s="19">
        <v>7</v>
      </c>
      <c r="F12" s="18" t="s">
        <v>193</v>
      </c>
      <c r="G12" s="19" t="s">
        <v>51</v>
      </c>
      <c r="H12" s="19" t="s">
        <v>52</v>
      </c>
      <c r="I12" s="19" t="s">
        <v>51</v>
      </c>
      <c r="J12" s="19" t="s">
        <v>52</v>
      </c>
      <c r="K12" s="19" t="s">
        <v>51</v>
      </c>
      <c r="L12" s="19" t="s">
        <v>52</v>
      </c>
      <c r="M12" s="19" t="s">
        <v>51</v>
      </c>
      <c r="N12" s="19" t="s">
        <v>52</v>
      </c>
      <c r="O12" s="19" t="s">
        <v>51</v>
      </c>
      <c r="P12" s="19" t="s">
        <v>52</v>
      </c>
      <c r="Q12" s="19" t="s">
        <v>51</v>
      </c>
      <c r="R12" s="19" t="s">
        <v>52</v>
      </c>
      <c r="S12" s="19" t="s">
        <v>51</v>
      </c>
      <c r="T12" s="19" t="s">
        <v>52</v>
      </c>
      <c r="U12" s="19" t="s">
        <v>51</v>
      </c>
      <c r="V12" s="19" t="s">
        <v>52</v>
      </c>
      <c r="W12" s="19" t="s">
        <v>51</v>
      </c>
      <c r="X12" s="19" t="s">
        <v>52</v>
      </c>
      <c r="Y12" s="19" t="s">
        <v>51</v>
      </c>
      <c r="Z12" s="19" t="s">
        <v>52</v>
      </c>
      <c r="AA12" s="19" t="s">
        <v>51</v>
      </c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</row>
    <row r="13" spans="1:56" ht="21.6" x14ac:dyDescent="0.3">
      <c r="A13" s="2"/>
      <c r="B13" s="82"/>
      <c r="C13" s="82"/>
      <c r="D13" s="18" t="s">
        <v>194</v>
      </c>
      <c r="E13" s="19">
        <v>8</v>
      </c>
      <c r="F13" s="18" t="s">
        <v>195</v>
      </c>
      <c r="G13" s="19" t="s">
        <v>52</v>
      </c>
      <c r="H13" s="19" t="s">
        <v>50</v>
      </c>
      <c r="I13" s="19" t="s">
        <v>52</v>
      </c>
      <c r="J13" s="19" t="s">
        <v>50</v>
      </c>
      <c r="K13" s="19" t="s">
        <v>52</v>
      </c>
      <c r="L13" s="19" t="s">
        <v>50</v>
      </c>
      <c r="M13" s="19" t="s">
        <v>52</v>
      </c>
      <c r="N13" s="19" t="s">
        <v>50</v>
      </c>
      <c r="O13" s="19" t="s">
        <v>52</v>
      </c>
      <c r="P13" s="19" t="s">
        <v>50</v>
      </c>
      <c r="Q13" s="19" t="s">
        <v>52</v>
      </c>
      <c r="R13" s="19" t="s">
        <v>50</v>
      </c>
      <c r="S13" s="19" t="s">
        <v>52</v>
      </c>
      <c r="T13" s="19" t="s">
        <v>50</v>
      </c>
      <c r="U13" s="19" t="s">
        <v>52</v>
      </c>
      <c r="V13" s="19" t="s">
        <v>50</v>
      </c>
      <c r="W13" s="19" t="s">
        <v>52</v>
      </c>
      <c r="X13" s="19" t="s">
        <v>50</v>
      </c>
      <c r="Y13" s="19" t="s">
        <v>52</v>
      </c>
      <c r="Z13" s="19" t="s">
        <v>50</v>
      </c>
      <c r="AA13" s="19" t="s">
        <v>52</v>
      </c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</row>
    <row r="14" spans="1:56" ht="21.6" x14ac:dyDescent="0.3">
      <c r="A14" s="2"/>
      <c r="B14" s="85" t="s">
        <v>176</v>
      </c>
      <c r="C14" s="84" t="s">
        <v>196</v>
      </c>
      <c r="D14" s="18" t="s">
        <v>197</v>
      </c>
      <c r="E14" s="19">
        <v>9</v>
      </c>
      <c r="F14" s="18" t="s">
        <v>198</v>
      </c>
      <c r="G14" s="19" t="s">
        <v>52</v>
      </c>
      <c r="H14" s="19" t="s">
        <v>51</v>
      </c>
      <c r="I14" s="19" t="s">
        <v>52</v>
      </c>
      <c r="J14" s="19" t="s">
        <v>51</v>
      </c>
      <c r="K14" s="19" t="s">
        <v>52</v>
      </c>
      <c r="L14" s="19" t="s">
        <v>51</v>
      </c>
      <c r="M14" s="19" t="s">
        <v>52</v>
      </c>
      <c r="N14" s="19" t="s">
        <v>51</v>
      </c>
      <c r="O14" s="19" t="s">
        <v>52</v>
      </c>
      <c r="P14" s="19" t="s">
        <v>51</v>
      </c>
      <c r="Q14" s="19" t="s">
        <v>52</v>
      </c>
      <c r="R14" s="19" t="s">
        <v>51</v>
      </c>
      <c r="S14" s="19" t="s">
        <v>52</v>
      </c>
      <c r="T14" s="19" t="s">
        <v>51</v>
      </c>
      <c r="U14" s="19" t="s">
        <v>52</v>
      </c>
      <c r="V14" s="19" t="s">
        <v>51</v>
      </c>
      <c r="W14" s="19" t="s">
        <v>52</v>
      </c>
      <c r="X14" s="19" t="s">
        <v>51</v>
      </c>
      <c r="Y14" s="19" t="s">
        <v>52</v>
      </c>
      <c r="Z14" s="19" t="s">
        <v>51</v>
      </c>
      <c r="AA14" s="19" t="s">
        <v>52</v>
      </c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</row>
    <row r="15" spans="1:56" ht="32.4" x14ac:dyDescent="0.3">
      <c r="A15" s="2"/>
      <c r="B15" s="81"/>
      <c r="C15" s="81"/>
      <c r="D15" s="86" t="s">
        <v>199</v>
      </c>
      <c r="E15" s="19">
        <v>10</v>
      </c>
      <c r="F15" s="18" t="s">
        <v>200</v>
      </c>
      <c r="G15" s="19" t="s">
        <v>50</v>
      </c>
      <c r="H15" s="19" t="s">
        <v>52</v>
      </c>
      <c r="I15" s="19" t="s">
        <v>50</v>
      </c>
      <c r="J15" s="19" t="s">
        <v>52</v>
      </c>
      <c r="K15" s="19" t="s">
        <v>50</v>
      </c>
      <c r="L15" s="19" t="s">
        <v>52</v>
      </c>
      <c r="M15" s="19" t="s">
        <v>50</v>
      </c>
      <c r="N15" s="19" t="s">
        <v>52</v>
      </c>
      <c r="O15" s="19" t="s">
        <v>50</v>
      </c>
      <c r="P15" s="19" t="s">
        <v>52</v>
      </c>
      <c r="Q15" s="19" t="s">
        <v>50</v>
      </c>
      <c r="R15" s="19" t="s">
        <v>52</v>
      </c>
      <c r="S15" s="19" t="s">
        <v>50</v>
      </c>
      <c r="T15" s="19" t="s">
        <v>52</v>
      </c>
      <c r="U15" s="19" t="s">
        <v>50</v>
      </c>
      <c r="V15" s="19" t="s">
        <v>52</v>
      </c>
      <c r="W15" s="19" t="s">
        <v>50</v>
      </c>
      <c r="X15" s="19" t="s">
        <v>52</v>
      </c>
      <c r="Y15" s="19" t="s">
        <v>50</v>
      </c>
      <c r="Z15" s="19" t="s">
        <v>52</v>
      </c>
      <c r="AA15" s="19" t="s">
        <v>50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</row>
    <row r="16" spans="1:56" ht="21.6" x14ac:dyDescent="0.3">
      <c r="A16" s="2"/>
      <c r="B16" s="82"/>
      <c r="C16" s="82"/>
      <c r="D16" s="82"/>
      <c r="E16" s="19">
        <v>11</v>
      </c>
      <c r="F16" s="18" t="s">
        <v>201</v>
      </c>
      <c r="G16" s="19" t="s">
        <v>51</v>
      </c>
      <c r="H16" s="19" t="s">
        <v>52</v>
      </c>
      <c r="I16" s="19" t="s">
        <v>51</v>
      </c>
      <c r="J16" s="19" t="s">
        <v>52</v>
      </c>
      <c r="K16" s="19" t="s">
        <v>51</v>
      </c>
      <c r="L16" s="19" t="s">
        <v>52</v>
      </c>
      <c r="M16" s="19" t="s">
        <v>51</v>
      </c>
      <c r="N16" s="19" t="s">
        <v>52</v>
      </c>
      <c r="O16" s="19" t="s">
        <v>51</v>
      </c>
      <c r="P16" s="19" t="s">
        <v>52</v>
      </c>
      <c r="Q16" s="19" t="s">
        <v>51</v>
      </c>
      <c r="R16" s="19" t="s">
        <v>52</v>
      </c>
      <c r="S16" s="19" t="s">
        <v>51</v>
      </c>
      <c r="T16" s="19" t="s">
        <v>52</v>
      </c>
      <c r="U16" s="19" t="s">
        <v>51</v>
      </c>
      <c r="V16" s="19" t="s">
        <v>52</v>
      </c>
      <c r="W16" s="19" t="s">
        <v>51</v>
      </c>
      <c r="X16" s="19" t="s">
        <v>52</v>
      </c>
      <c r="Y16" s="19" t="s">
        <v>51</v>
      </c>
      <c r="Z16" s="19" t="s">
        <v>52</v>
      </c>
      <c r="AA16" s="19" t="s">
        <v>51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</row>
    <row r="17" spans="1:56" ht="21.6" x14ac:dyDescent="0.3">
      <c r="A17" s="2"/>
      <c r="B17" s="85" t="s">
        <v>176</v>
      </c>
      <c r="C17" s="84" t="s">
        <v>202</v>
      </c>
      <c r="D17" s="18" t="s">
        <v>203</v>
      </c>
      <c r="E17" s="19">
        <v>12</v>
      </c>
      <c r="F17" s="18" t="s">
        <v>204</v>
      </c>
      <c r="G17" s="19" t="s">
        <v>52</v>
      </c>
      <c r="H17" s="19" t="s">
        <v>50</v>
      </c>
      <c r="I17" s="19" t="s">
        <v>52</v>
      </c>
      <c r="J17" s="19" t="s">
        <v>50</v>
      </c>
      <c r="K17" s="19" t="s">
        <v>52</v>
      </c>
      <c r="L17" s="19" t="s">
        <v>50</v>
      </c>
      <c r="M17" s="19" t="s">
        <v>52</v>
      </c>
      <c r="N17" s="19" t="s">
        <v>50</v>
      </c>
      <c r="O17" s="19" t="s">
        <v>52</v>
      </c>
      <c r="P17" s="19" t="s">
        <v>50</v>
      </c>
      <c r="Q17" s="19" t="s">
        <v>52</v>
      </c>
      <c r="R17" s="19" t="s">
        <v>50</v>
      </c>
      <c r="S17" s="19" t="s">
        <v>52</v>
      </c>
      <c r="T17" s="19" t="s">
        <v>50</v>
      </c>
      <c r="U17" s="19" t="s">
        <v>52</v>
      </c>
      <c r="V17" s="19" t="s">
        <v>50</v>
      </c>
      <c r="W17" s="19" t="s">
        <v>52</v>
      </c>
      <c r="X17" s="19" t="s">
        <v>50</v>
      </c>
      <c r="Y17" s="19" t="s">
        <v>52</v>
      </c>
      <c r="Z17" s="19" t="s">
        <v>50</v>
      </c>
      <c r="AA17" s="19" t="s">
        <v>52</v>
      </c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</row>
    <row r="18" spans="1:56" ht="21.6" x14ac:dyDescent="0.3">
      <c r="A18" s="2"/>
      <c r="B18" s="81"/>
      <c r="C18" s="81"/>
      <c r="D18" s="18" t="s">
        <v>205</v>
      </c>
      <c r="E18" s="19">
        <v>13</v>
      </c>
      <c r="F18" s="18" t="s">
        <v>206</v>
      </c>
      <c r="G18" s="19" t="s">
        <v>52</v>
      </c>
      <c r="H18" s="19" t="s">
        <v>51</v>
      </c>
      <c r="I18" s="19" t="s">
        <v>52</v>
      </c>
      <c r="J18" s="19" t="s">
        <v>51</v>
      </c>
      <c r="K18" s="19" t="s">
        <v>52</v>
      </c>
      <c r="L18" s="19" t="s">
        <v>51</v>
      </c>
      <c r="M18" s="19" t="s">
        <v>52</v>
      </c>
      <c r="N18" s="19" t="s">
        <v>51</v>
      </c>
      <c r="O18" s="19" t="s">
        <v>52</v>
      </c>
      <c r="P18" s="19" t="s">
        <v>51</v>
      </c>
      <c r="Q18" s="19" t="s">
        <v>52</v>
      </c>
      <c r="R18" s="19" t="s">
        <v>51</v>
      </c>
      <c r="S18" s="19" t="s">
        <v>52</v>
      </c>
      <c r="T18" s="19" t="s">
        <v>51</v>
      </c>
      <c r="U18" s="19" t="s">
        <v>52</v>
      </c>
      <c r="V18" s="19" t="s">
        <v>51</v>
      </c>
      <c r="W18" s="19" t="s">
        <v>52</v>
      </c>
      <c r="X18" s="19" t="s">
        <v>51</v>
      </c>
      <c r="Y18" s="19" t="s">
        <v>52</v>
      </c>
      <c r="Z18" s="19" t="s">
        <v>51</v>
      </c>
      <c r="AA18" s="19" t="s">
        <v>52</v>
      </c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</row>
    <row r="19" spans="1:56" ht="21.6" x14ac:dyDescent="0.3">
      <c r="A19" s="2"/>
      <c r="B19" s="82"/>
      <c r="C19" s="82"/>
      <c r="D19" s="18" t="s">
        <v>207</v>
      </c>
      <c r="E19" s="19">
        <v>14</v>
      </c>
      <c r="F19" s="18" t="s">
        <v>208</v>
      </c>
      <c r="G19" s="19" t="s">
        <v>50</v>
      </c>
      <c r="H19" s="19" t="s">
        <v>52</v>
      </c>
      <c r="I19" s="19" t="s">
        <v>50</v>
      </c>
      <c r="J19" s="19" t="s">
        <v>52</v>
      </c>
      <c r="K19" s="19" t="s">
        <v>50</v>
      </c>
      <c r="L19" s="19" t="s">
        <v>52</v>
      </c>
      <c r="M19" s="19" t="s">
        <v>50</v>
      </c>
      <c r="N19" s="19" t="s">
        <v>52</v>
      </c>
      <c r="O19" s="19" t="s">
        <v>50</v>
      </c>
      <c r="P19" s="19" t="s">
        <v>52</v>
      </c>
      <c r="Q19" s="19" t="s">
        <v>50</v>
      </c>
      <c r="R19" s="19" t="s">
        <v>52</v>
      </c>
      <c r="S19" s="19" t="s">
        <v>50</v>
      </c>
      <c r="T19" s="19" t="s">
        <v>52</v>
      </c>
      <c r="U19" s="19" t="s">
        <v>50</v>
      </c>
      <c r="V19" s="19" t="s">
        <v>52</v>
      </c>
      <c r="W19" s="19" t="s">
        <v>50</v>
      </c>
      <c r="X19" s="19" t="s">
        <v>52</v>
      </c>
      <c r="Y19" s="19" t="s">
        <v>50</v>
      </c>
      <c r="Z19" s="19" t="s">
        <v>52</v>
      </c>
      <c r="AA19" s="19" t="s">
        <v>50</v>
      </c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</row>
    <row r="20" spans="1:56" ht="21.6" x14ac:dyDescent="0.3">
      <c r="A20" s="2"/>
      <c r="B20" s="85" t="s">
        <v>176</v>
      </c>
      <c r="C20" s="84" t="s">
        <v>209</v>
      </c>
      <c r="D20" s="18" t="s">
        <v>210</v>
      </c>
      <c r="E20" s="19">
        <v>15</v>
      </c>
      <c r="F20" s="18" t="s">
        <v>211</v>
      </c>
      <c r="G20" s="19" t="s">
        <v>51</v>
      </c>
      <c r="H20" s="19" t="s">
        <v>52</v>
      </c>
      <c r="I20" s="19" t="s">
        <v>51</v>
      </c>
      <c r="J20" s="19" t="s">
        <v>52</v>
      </c>
      <c r="K20" s="19" t="s">
        <v>51</v>
      </c>
      <c r="L20" s="19" t="s">
        <v>52</v>
      </c>
      <c r="M20" s="19" t="s">
        <v>51</v>
      </c>
      <c r="N20" s="19" t="s">
        <v>52</v>
      </c>
      <c r="O20" s="19" t="s">
        <v>51</v>
      </c>
      <c r="P20" s="19" t="s">
        <v>52</v>
      </c>
      <c r="Q20" s="19" t="s">
        <v>51</v>
      </c>
      <c r="R20" s="19" t="s">
        <v>52</v>
      </c>
      <c r="S20" s="19" t="s">
        <v>51</v>
      </c>
      <c r="T20" s="19" t="s">
        <v>52</v>
      </c>
      <c r="U20" s="19" t="s">
        <v>51</v>
      </c>
      <c r="V20" s="19" t="s">
        <v>52</v>
      </c>
      <c r="W20" s="19" t="s">
        <v>51</v>
      </c>
      <c r="X20" s="19" t="s">
        <v>52</v>
      </c>
      <c r="Y20" s="19" t="s">
        <v>51</v>
      </c>
      <c r="Z20" s="19" t="s">
        <v>52</v>
      </c>
      <c r="AA20" s="19" t="s">
        <v>51</v>
      </c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</row>
    <row r="21" spans="1:56" ht="21.6" x14ac:dyDescent="0.3">
      <c r="A21" s="2"/>
      <c r="B21" s="81"/>
      <c r="C21" s="81"/>
      <c r="D21" s="18" t="s">
        <v>212</v>
      </c>
      <c r="E21" s="19">
        <v>16</v>
      </c>
      <c r="F21" s="18" t="s">
        <v>213</v>
      </c>
      <c r="G21" s="19" t="s">
        <v>52</v>
      </c>
      <c r="H21" s="19" t="s">
        <v>50</v>
      </c>
      <c r="I21" s="19" t="s">
        <v>52</v>
      </c>
      <c r="J21" s="19" t="s">
        <v>50</v>
      </c>
      <c r="K21" s="19" t="s">
        <v>52</v>
      </c>
      <c r="L21" s="19" t="s">
        <v>50</v>
      </c>
      <c r="M21" s="19" t="s">
        <v>52</v>
      </c>
      <c r="N21" s="19" t="s">
        <v>50</v>
      </c>
      <c r="O21" s="19" t="s">
        <v>52</v>
      </c>
      <c r="P21" s="19" t="s">
        <v>50</v>
      </c>
      <c r="Q21" s="19" t="s">
        <v>52</v>
      </c>
      <c r="R21" s="19" t="s">
        <v>50</v>
      </c>
      <c r="S21" s="19" t="s">
        <v>52</v>
      </c>
      <c r="T21" s="19" t="s">
        <v>50</v>
      </c>
      <c r="U21" s="19" t="s">
        <v>52</v>
      </c>
      <c r="V21" s="19" t="s">
        <v>50</v>
      </c>
      <c r="W21" s="19" t="s">
        <v>52</v>
      </c>
      <c r="X21" s="19" t="s">
        <v>50</v>
      </c>
      <c r="Y21" s="19" t="s">
        <v>52</v>
      </c>
      <c r="Z21" s="19" t="s">
        <v>50</v>
      </c>
      <c r="AA21" s="19" t="s">
        <v>52</v>
      </c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</row>
    <row r="22" spans="1:56" ht="21.6" x14ac:dyDescent="0.3">
      <c r="A22" s="2"/>
      <c r="B22" s="82"/>
      <c r="C22" s="82"/>
      <c r="D22" s="18" t="s">
        <v>214</v>
      </c>
      <c r="E22" s="19">
        <v>17</v>
      </c>
      <c r="F22" s="18" t="s">
        <v>215</v>
      </c>
      <c r="G22" s="19" t="s">
        <v>52</v>
      </c>
      <c r="H22" s="19" t="s">
        <v>51</v>
      </c>
      <c r="I22" s="19" t="s">
        <v>52</v>
      </c>
      <c r="J22" s="19" t="s">
        <v>51</v>
      </c>
      <c r="K22" s="19" t="s">
        <v>52</v>
      </c>
      <c r="L22" s="19" t="s">
        <v>51</v>
      </c>
      <c r="M22" s="19" t="s">
        <v>52</v>
      </c>
      <c r="N22" s="19" t="s">
        <v>51</v>
      </c>
      <c r="O22" s="19" t="s">
        <v>52</v>
      </c>
      <c r="P22" s="19" t="s">
        <v>51</v>
      </c>
      <c r="Q22" s="19" t="s">
        <v>52</v>
      </c>
      <c r="R22" s="19" t="s">
        <v>51</v>
      </c>
      <c r="S22" s="19" t="s">
        <v>52</v>
      </c>
      <c r="T22" s="19" t="s">
        <v>51</v>
      </c>
      <c r="U22" s="19" t="s">
        <v>52</v>
      </c>
      <c r="V22" s="19" t="s">
        <v>51</v>
      </c>
      <c r="W22" s="19" t="s">
        <v>52</v>
      </c>
      <c r="X22" s="19" t="s">
        <v>51</v>
      </c>
      <c r="Y22" s="19" t="s">
        <v>52</v>
      </c>
      <c r="Z22" s="19" t="s">
        <v>51</v>
      </c>
      <c r="AA22" s="19" t="s">
        <v>52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</row>
    <row r="23" spans="1:56" ht="21.6" x14ac:dyDescent="0.3">
      <c r="A23" s="2"/>
      <c r="B23" s="85" t="s">
        <v>176</v>
      </c>
      <c r="C23" s="84" t="s">
        <v>216</v>
      </c>
      <c r="D23" s="18" t="s">
        <v>217</v>
      </c>
      <c r="E23" s="19">
        <v>18</v>
      </c>
      <c r="F23" s="18" t="s">
        <v>218</v>
      </c>
      <c r="G23" s="19" t="s">
        <v>50</v>
      </c>
      <c r="H23" s="19" t="s">
        <v>52</v>
      </c>
      <c r="I23" s="19" t="s">
        <v>50</v>
      </c>
      <c r="J23" s="19" t="s">
        <v>52</v>
      </c>
      <c r="K23" s="19" t="s">
        <v>50</v>
      </c>
      <c r="L23" s="19" t="s">
        <v>52</v>
      </c>
      <c r="M23" s="19" t="s">
        <v>50</v>
      </c>
      <c r="N23" s="19" t="s">
        <v>52</v>
      </c>
      <c r="O23" s="19" t="s">
        <v>50</v>
      </c>
      <c r="P23" s="19" t="s">
        <v>52</v>
      </c>
      <c r="Q23" s="19" t="s">
        <v>50</v>
      </c>
      <c r="R23" s="19" t="s">
        <v>52</v>
      </c>
      <c r="S23" s="19" t="s">
        <v>50</v>
      </c>
      <c r="T23" s="19" t="s">
        <v>52</v>
      </c>
      <c r="U23" s="19" t="s">
        <v>50</v>
      </c>
      <c r="V23" s="19" t="s">
        <v>52</v>
      </c>
      <c r="W23" s="19" t="s">
        <v>50</v>
      </c>
      <c r="X23" s="19" t="s">
        <v>52</v>
      </c>
      <c r="Y23" s="19" t="s">
        <v>50</v>
      </c>
      <c r="Z23" s="19" t="s">
        <v>52</v>
      </c>
      <c r="AA23" s="19" t="s">
        <v>50</v>
      </c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</row>
    <row r="24" spans="1:56" ht="21.6" x14ac:dyDescent="0.3">
      <c r="A24" s="2"/>
      <c r="B24" s="81"/>
      <c r="C24" s="81"/>
      <c r="D24" s="18" t="s">
        <v>219</v>
      </c>
      <c r="E24" s="19">
        <v>19</v>
      </c>
      <c r="F24" s="18" t="s">
        <v>220</v>
      </c>
      <c r="G24" s="19" t="s">
        <v>51</v>
      </c>
      <c r="H24" s="19" t="s">
        <v>52</v>
      </c>
      <c r="I24" s="19" t="s">
        <v>51</v>
      </c>
      <c r="J24" s="19" t="s">
        <v>52</v>
      </c>
      <c r="K24" s="19" t="s">
        <v>51</v>
      </c>
      <c r="L24" s="19" t="s">
        <v>52</v>
      </c>
      <c r="M24" s="19" t="s">
        <v>51</v>
      </c>
      <c r="N24" s="19" t="s">
        <v>52</v>
      </c>
      <c r="O24" s="19" t="s">
        <v>51</v>
      </c>
      <c r="P24" s="19" t="s">
        <v>52</v>
      </c>
      <c r="Q24" s="19" t="s">
        <v>51</v>
      </c>
      <c r="R24" s="19" t="s">
        <v>52</v>
      </c>
      <c r="S24" s="19" t="s">
        <v>51</v>
      </c>
      <c r="T24" s="19" t="s">
        <v>52</v>
      </c>
      <c r="U24" s="19" t="s">
        <v>51</v>
      </c>
      <c r="V24" s="19" t="s">
        <v>52</v>
      </c>
      <c r="W24" s="19" t="s">
        <v>51</v>
      </c>
      <c r="X24" s="19" t="s">
        <v>52</v>
      </c>
      <c r="Y24" s="19" t="s">
        <v>51</v>
      </c>
      <c r="Z24" s="19" t="s">
        <v>52</v>
      </c>
      <c r="AA24" s="19" t="s">
        <v>51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</row>
    <row r="25" spans="1:56" ht="21.6" x14ac:dyDescent="0.3">
      <c r="A25" s="2"/>
      <c r="B25" s="82"/>
      <c r="C25" s="82"/>
      <c r="D25" s="18" t="s">
        <v>221</v>
      </c>
      <c r="E25" s="19">
        <v>20</v>
      </c>
      <c r="F25" s="18" t="s">
        <v>222</v>
      </c>
      <c r="G25" s="19" t="s">
        <v>52</v>
      </c>
      <c r="H25" s="19" t="s">
        <v>50</v>
      </c>
      <c r="I25" s="19" t="s">
        <v>52</v>
      </c>
      <c r="J25" s="19" t="s">
        <v>50</v>
      </c>
      <c r="K25" s="19" t="s">
        <v>52</v>
      </c>
      <c r="L25" s="19" t="s">
        <v>50</v>
      </c>
      <c r="M25" s="19" t="s">
        <v>52</v>
      </c>
      <c r="N25" s="19" t="s">
        <v>50</v>
      </c>
      <c r="O25" s="19" t="s">
        <v>52</v>
      </c>
      <c r="P25" s="19" t="s">
        <v>50</v>
      </c>
      <c r="Q25" s="19" t="s">
        <v>52</v>
      </c>
      <c r="R25" s="19" t="s">
        <v>50</v>
      </c>
      <c r="S25" s="19" t="s">
        <v>52</v>
      </c>
      <c r="T25" s="19" t="s">
        <v>50</v>
      </c>
      <c r="U25" s="19" t="s">
        <v>52</v>
      </c>
      <c r="V25" s="19" t="s">
        <v>50</v>
      </c>
      <c r="W25" s="19" t="s">
        <v>52</v>
      </c>
      <c r="X25" s="19" t="s">
        <v>50</v>
      </c>
      <c r="Y25" s="19" t="s">
        <v>52</v>
      </c>
      <c r="Z25" s="19" t="s">
        <v>50</v>
      </c>
      <c r="AA25" s="19" t="s">
        <v>52</v>
      </c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</row>
    <row r="26" spans="1:56" ht="21.6" x14ac:dyDescent="0.3">
      <c r="A26" s="2"/>
      <c r="B26" s="85" t="s">
        <v>176</v>
      </c>
      <c r="C26" s="84" t="s">
        <v>223</v>
      </c>
      <c r="D26" s="18" t="s">
        <v>224</v>
      </c>
      <c r="E26" s="19">
        <v>21</v>
      </c>
      <c r="F26" s="18" t="s">
        <v>225</v>
      </c>
      <c r="G26" s="19" t="s">
        <v>52</v>
      </c>
      <c r="H26" s="19" t="s">
        <v>52</v>
      </c>
      <c r="I26" s="19" t="s">
        <v>52</v>
      </c>
      <c r="J26" s="19" t="s">
        <v>52</v>
      </c>
      <c r="K26" s="19" t="s">
        <v>52</v>
      </c>
      <c r="L26" s="19" t="s">
        <v>52</v>
      </c>
      <c r="M26" s="19" t="s">
        <v>52</v>
      </c>
      <c r="N26" s="19" t="s">
        <v>52</v>
      </c>
      <c r="O26" s="19" t="s">
        <v>52</v>
      </c>
      <c r="P26" s="19" t="s">
        <v>52</v>
      </c>
      <c r="Q26" s="19" t="s">
        <v>52</v>
      </c>
      <c r="R26" s="19" t="s">
        <v>52</v>
      </c>
      <c r="S26" s="19" t="s">
        <v>52</v>
      </c>
      <c r="T26" s="19" t="s">
        <v>52</v>
      </c>
      <c r="U26" s="19" t="s">
        <v>52</v>
      </c>
      <c r="V26" s="19" t="s">
        <v>52</v>
      </c>
      <c r="W26" s="19" t="s">
        <v>52</v>
      </c>
      <c r="X26" s="19" t="s">
        <v>52</v>
      </c>
      <c r="Y26" s="19" t="s">
        <v>52</v>
      </c>
      <c r="Z26" s="19" t="s">
        <v>52</v>
      </c>
      <c r="AA26" s="19" t="s">
        <v>52</v>
      </c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</row>
    <row r="27" spans="1:56" ht="21.6" x14ac:dyDescent="0.3">
      <c r="A27" s="2"/>
      <c r="B27" s="81"/>
      <c r="C27" s="81"/>
      <c r="D27" s="18" t="s">
        <v>226</v>
      </c>
      <c r="E27" s="19">
        <v>22</v>
      </c>
      <c r="F27" s="18" t="s">
        <v>227</v>
      </c>
      <c r="G27" s="19" t="s">
        <v>50</v>
      </c>
      <c r="H27" s="19" t="s">
        <v>52</v>
      </c>
      <c r="I27" s="19" t="s">
        <v>50</v>
      </c>
      <c r="J27" s="19" t="s">
        <v>52</v>
      </c>
      <c r="K27" s="19" t="s">
        <v>50</v>
      </c>
      <c r="L27" s="19" t="s">
        <v>52</v>
      </c>
      <c r="M27" s="19" t="s">
        <v>50</v>
      </c>
      <c r="N27" s="19" t="s">
        <v>52</v>
      </c>
      <c r="O27" s="19" t="s">
        <v>50</v>
      </c>
      <c r="P27" s="19" t="s">
        <v>52</v>
      </c>
      <c r="Q27" s="19" t="s">
        <v>50</v>
      </c>
      <c r="R27" s="19" t="s">
        <v>52</v>
      </c>
      <c r="S27" s="19" t="s">
        <v>50</v>
      </c>
      <c r="T27" s="19" t="s">
        <v>52</v>
      </c>
      <c r="U27" s="19" t="s">
        <v>50</v>
      </c>
      <c r="V27" s="19" t="s">
        <v>52</v>
      </c>
      <c r="W27" s="19" t="s">
        <v>50</v>
      </c>
      <c r="X27" s="19" t="s">
        <v>52</v>
      </c>
      <c r="Y27" s="19" t="s">
        <v>50</v>
      </c>
      <c r="Z27" s="19" t="s">
        <v>52</v>
      </c>
      <c r="AA27" s="19" t="s">
        <v>50</v>
      </c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</row>
    <row r="28" spans="1:56" ht="21.6" x14ac:dyDescent="0.3">
      <c r="A28" s="2"/>
      <c r="B28" s="82"/>
      <c r="C28" s="82"/>
      <c r="D28" s="18" t="s">
        <v>228</v>
      </c>
      <c r="E28" s="19">
        <v>23</v>
      </c>
      <c r="F28" s="18" t="s">
        <v>229</v>
      </c>
      <c r="G28" s="19" t="s">
        <v>51</v>
      </c>
      <c r="H28" s="19" t="s">
        <v>50</v>
      </c>
      <c r="I28" s="19" t="s">
        <v>51</v>
      </c>
      <c r="J28" s="19" t="s">
        <v>50</v>
      </c>
      <c r="K28" s="19" t="s">
        <v>51</v>
      </c>
      <c r="L28" s="19" t="s">
        <v>50</v>
      </c>
      <c r="M28" s="19" t="s">
        <v>51</v>
      </c>
      <c r="N28" s="19" t="s">
        <v>50</v>
      </c>
      <c r="O28" s="19" t="s">
        <v>51</v>
      </c>
      <c r="P28" s="19" t="s">
        <v>50</v>
      </c>
      <c r="Q28" s="19" t="s">
        <v>51</v>
      </c>
      <c r="R28" s="19" t="s">
        <v>50</v>
      </c>
      <c r="S28" s="19" t="s">
        <v>51</v>
      </c>
      <c r="T28" s="19" t="s">
        <v>50</v>
      </c>
      <c r="U28" s="19" t="s">
        <v>51</v>
      </c>
      <c r="V28" s="19" t="s">
        <v>50</v>
      </c>
      <c r="W28" s="19" t="s">
        <v>51</v>
      </c>
      <c r="X28" s="19" t="s">
        <v>50</v>
      </c>
      <c r="Y28" s="19" t="s">
        <v>51</v>
      </c>
      <c r="Z28" s="19" t="s">
        <v>50</v>
      </c>
      <c r="AA28" s="19" t="s">
        <v>51</v>
      </c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</row>
    <row r="29" spans="1:56" ht="21.6" x14ac:dyDescent="0.3">
      <c r="A29" s="2"/>
      <c r="B29" s="85" t="s">
        <v>176</v>
      </c>
      <c r="C29" s="84" t="s">
        <v>230</v>
      </c>
      <c r="D29" s="18" t="s">
        <v>231</v>
      </c>
      <c r="E29" s="19">
        <v>24</v>
      </c>
      <c r="F29" s="18" t="s">
        <v>232</v>
      </c>
      <c r="G29" s="19" t="s">
        <v>52</v>
      </c>
      <c r="H29" s="19" t="s">
        <v>51</v>
      </c>
      <c r="I29" s="19" t="s">
        <v>52</v>
      </c>
      <c r="J29" s="19" t="s">
        <v>51</v>
      </c>
      <c r="K29" s="19" t="s">
        <v>52</v>
      </c>
      <c r="L29" s="19" t="s">
        <v>51</v>
      </c>
      <c r="M29" s="19" t="s">
        <v>52</v>
      </c>
      <c r="N29" s="19" t="s">
        <v>51</v>
      </c>
      <c r="O29" s="19" t="s">
        <v>52</v>
      </c>
      <c r="P29" s="19" t="s">
        <v>51</v>
      </c>
      <c r="Q29" s="19" t="s">
        <v>52</v>
      </c>
      <c r="R29" s="19" t="s">
        <v>51</v>
      </c>
      <c r="S29" s="19" t="s">
        <v>52</v>
      </c>
      <c r="T29" s="19" t="s">
        <v>51</v>
      </c>
      <c r="U29" s="19" t="s">
        <v>52</v>
      </c>
      <c r="V29" s="19" t="s">
        <v>51</v>
      </c>
      <c r="W29" s="19" t="s">
        <v>52</v>
      </c>
      <c r="X29" s="19" t="s">
        <v>51</v>
      </c>
      <c r="Y29" s="19" t="s">
        <v>52</v>
      </c>
      <c r="Z29" s="19" t="s">
        <v>51</v>
      </c>
      <c r="AA29" s="19" t="s">
        <v>52</v>
      </c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</row>
    <row r="30" spans="1:56" ht="21.6" x14ac:dyDescent="0.3">
      <c r="A30" s="2"/>
      <c r="B30" s="81"/>
      <c r="C30" s="81"/>
      <c r="D30" s="18" t="s">
        <v>233</v>
      </c>
      <c r="E30" s="19">
        <v>25</v>
      </c>
      <c r="F30" s="18" t="s">
        <v>234</v>
      </c>
      <c r="G30" s="19" t="s">
        <v>52</v>
      </c>
      <c r="H30" s="19" t="s">
        <v>52</v>
      </c>
      <c r="I30" s="19" t="s">
        <v>52</v>
      </c>
      <c r="J30" s="19" t="s">
        <v>52</v>
      </c>
      <c r="K30" s="19" t="s">
        <v>52</v>
      </c>
      <c r="L30" s="19" t="s">
        <v>52</v>
      </c>
      <c r="M30" s="19" t="s">
        <v>52</v>
      </c>
      <c r="N30" s="19" t="s">
        <v>52</v>
      </c>
      <c r="O30" s="19" t="s">
        <v>52</v>
      </c>
      <c r="P30" s="19" t="s">
        <v>52</v>
      </c>
      <c r="Q30" s="19" t="s">
        <v>52</v>
      </c>
      <c r="R30" s="19" t="s">
        <v>52</v>
      </c>
      <c r="S30" s="19" t="s">
        <v>52</v>
      </c>
      <c r="T30" s="19" t="s">
        <v>52</v>
      </c>
      <c r="U30" s="19" t="s">
        <v>52</v>
      </c>
      <c r="V30" s="19" t="s">
        <v>52</v>
      </c>
      <c r="W30" s="19" t="s">
        <v>52</v>
      </c>
      <c r="X30" s="19" t="s">
        <v>52</v>
      </c>
      <c r="Y30" s="19" t="s">
        <v>52</v>
      </c>
      <c r="Z30" s="19" t="s">
        <v>52</v>
      </c>
      <c r="AA30" s="19" t="s">
        <v>52</v>
      </c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</row>
    <row r="31" spans="1:56" ht="21.6" x14ac:dyDescent="0.3">
      <c r="A31" s="2"/>
      <c r="B31" s="82"/>
      <c r="C31" s="82"/>
      <c r="D31" s="18" t="s">
        <v>235</v>
      </c>
      <c r="E31" s="19">
        <v>26</v>
      </c>
      <c r="F31" s="18" t="s">
        <v>236</v>
      </c>
      <c r="G31" s="19" t="s">
        <v>50</v>
      </c>
      <c r="H31" s="19" t="s">
        <v>52</v>
      </c>
      <c r="I31" s="19" t="s">
        <v>50</v>
      </c>
      <c r="J31" s="19" t="s">
        <v>52</v>
      </c>
      <c r="K31" s="19" t="s">
        <v>50</v>
      </c>
      <c r="L31" s="19" t="s">
        <v>52</v>
      </c>
      <c r="M31" s="19" t="s">
        <v>50</v>
      </c>
      <c r="N31" s="19" t="s">
        <v>52</v>
      </c>
      <c r="O31" s="19" t="s">
        <v>50</v>
      </c>
      <c r="P31" s="19" t="s">
        <v>52</v>
      </c>
      <c r="Q31" s="19" t="s">
        <v>50</v>
      </c>
      <c r="R31" s="19" t="s">
        <v>52</v>
      </c>
      <c r="S31" s="19" t="s">
        <v>50</v>
      </c>
      <c r="T31" s="19" t="s">
        <v>52</v>
      </c>
      <c r="U31" s="19" t="s">
        <v>50</v>
      </c>
      <c r="V31" s="19" t="s">
        <v>52</v>
      </c>
      <c r="W31" s="19" t="s">
        <v>50</v>
      </c>
      <c r="X31" s="19" t="s">
        <v>52</v>
      </c>
      <c r="Y31" s="19" t="s">
        <v>50</v>
      </c>
      <c r="Z31" s="19" t="s">
        <v>52</v>
      </c>
      <c r="AA31" s="19" t="s">
        <v>50</v>
      </c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</row>
    <row r="32" spans="1:56" ht="21.6" x14ac:dyDescent="0.3">
      <c r="A32" s="2"/>
      <c r="B32" s="85" t="s">
        <v>176</v>
      </c>
      <c r="C32" s="84" t="s">
        <v>237</v>
      </c>
      <c r="D32" s="18" t="s">
        <v>238</v>
      </c>
      <c r="E32" s="19">
        <v>27</v>
      </c>
      <c r="F32" s="18" t="s">
        <v>239</v>
      </c>
      <c r="G32" s="19" t="s">
        <v>51</v>
      </c>
      <c r="H32" s="19" t="s">
        <v>50</v>
      </c>
      <c r="I32" s="19" t="s">
        <v>51</v>
      </c>
      <c r="J32" s="19" t="s">
        <v>50</v>
      </c>
      <c r="K32" s="19" t="s">
        <v>51</v>
      </c>
      <c r="L32" s="19" t="s">
        <v>50</v>
      </c>
      <c r="M32" s="19" t="s">
        <v>51</v>
      </c>
      <c r="N32" s="19" t="s">
        <v>50</v>
      </c>
      <c r="O32" s="19" t="s">
        <v>51</v>
      </c>
      <c r="P32" s="19" t="s">
        <v>50</v>
      </c>
      <c r="Q32" s="19" t="s">
        <v>51</v>
      </c>
      <c r="R32" s="19" t="s">
        <v>50</v>
      </c>
      <c r="S32" s="19" t="s">
        <v>51</v>
      </c>
      <c r="T32" s="19" t="s">
        <v>50</v>
      </c>
      <c r="U32" s="19" t="s">
        <v>51</v>
      </c>
      <c r="V32" s="19" t="s">
        <v>50</v>
      </c>
      <c r="W32" s="19" t="s">
        <v>51</v>
      </c>
      <c r="X32" s="19" t="s">
        <v>50</v>
      </c>
      <c r="Y32" s="19" t="s">
        <v>51</v>
      </c>
      <c r="Z32" s="19" t="s">
        <v>50</v>
      </c>
      <c r="AA32" s="19" t="s">
        <v>51</v>
      </c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</row>
    <row r="33" spans="1:56" ht="21.6" x14ac:dyDescent="0.3">
      <c r="A33" s="2"/>
      <c r="B33" s="82"/>
      <c r="C33" s="82"/>
      <c r="D33" s="18" t="s">
        <v>240</v>
      </c>
      <c r="E33" s="19">
        <v>28</v>
      </c>
      <c r="F33" s="18" t="s">
        <v>241</v>
      </c>
      <c r="G33" s="19" t="s">
        <v>52</v>
      </c>
      <c r="H33" s="19" t="s">
        <v>51</v>
      </c>
      <c r="I33" s="19" t="s">
        <v>52</v>
      </c>
      <c r="J33" s="19" t="s">
        <v>51</v>
      </c>
      <c r="K33" s="19" t="s">
        <v>52</v>
      </c>
      <c r="L33" s="19" t="s">
        <v>51</v>
      </c>
      <c r="M33" s="19" t="s">
        <v>52</v>
      </c>
      <c r="N33" s="19" t="s">
        <v>51</v>
      </c>
      <c r="O33" s="19" t="s">
        <v>52</v>
      </c>
      <c r="P33" s="19" t="s">
        <v>51</v>
      </c>
      <c r="Q33" s="19" t="s">
        <v>52</v>
      </c>
      <c r="R33" s="19" t="s">
        <v>51</v>
      </c>
      <c r="S33" s="19" t="s">
        <v>52</v>
      </c>
      <c r="T33" s="19" t="s">
        <v>51</v>
      </c>
      <c r="U33" s="19" t="s">
        <v>52</v>
      </c>
      <c r="V33" s="19" t="s">
        <v>51</v>
      </c>
      <c r="W33" s="19" t="s">
        <v>52</v>
      </c>
      <c r="X33" s="19" t="s">
        <v>51</v>
      </c>
      <c r="Y33" s="19" t="s">
        <v>52</v>
      </c>
      <c r="Z33" s="19" t="s">
        <v>51</v>
      </c>
      <c r="AA33" s="19" t="s">
        <v>52</v>
      </c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</row>
    <row r="34" spans="1:56" ht="21.6" x14ac:dyDescent="0.3">
      <c r="A34" s="2"/>
      <c r="B34" s="85" t="s">
        <v>176</v>
      </c>
      <c r="C34" s="84" t="s">
        <v>242</v>
      </c>
      <c r="D34" s="18" t="s">
        <v>243</v>
      </c>
      <c r="E34" s="19">
        <v>29</v>
      </c>
      <c r="F34" s="18" t="s">
        <v>244</v>
      </c>
      <c r="G34" s="19" t="s">
        <v>52</v>
      </c>
      <c r="H34" s="19" t="s">
        <v>52</v>
      </c>
      <c r="I34" s="19" t="s">
        <v>52</v>
      </c>
      <c r="J34" s="19" t="s">
        <v>52</v>
      </c>
      <c r="K34" s="19" t="s">
        <v>52</v>
      </c>
      <c r="L34" s="19" t="s">
        <v>52</v>
      </c>
      <c r="M34" s="19" t="s">
        <v>52</v>
      </c>
      <c r="N34" s="19" t="s">
        <v>52</v>
      </c>
      <c r="O34" s="19" t="s">
        <v>52</v>
      </c>
      <c r="P34" s="19" t="s">
        <v>52</v>
      </c>
      <c r="Q34" s="19" t="s">
        <v>52</v>
      </c>
      <c r="R34" s="19" t="s">
        <v>52</v>
      </c>
      <c r="S34" s="19" t="s">
        <v>52</v>
      </c>
      <c r="T34" s="19" t="s">
        <v>52</v>
      </c>
      <c r="U34" s="19" t="s">
        <v>52</v>
      </c>
      <c r="V34" s="19" t="s">
        <v>52</v>
      </c>
      <c r="W34" s="19" t="s">
        <v>52</v>
      </c>
      <c r="X34" s="19" t="s">
        <v>52</v>
      </c>
      <c r="Y34" s="19" t="s">
        <v>52</v>
      </c>
      <c r="Z34" s="19" t="s">
        <v>52</v>
      </c>
      <c r="AA34" s="19" t="s">
        <v>52</v>
      </c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</row>
    <row r="35" spans="1:56" ht="21.6" x14ac:dyDescent="0.3">
      <c r="A35" s="2"/>
      <c r="B35" s="82"/>
      <c r="C35" s="82"/>
      <c r="D35" s="18" t="s">
        <v>245</v>
      </c>
      <c r="E35" s="19">
        <v>30</v>
      </c>
      <c r="F35" s="18" t="s">
        <v>246</v>
      </c>
      <c r="G35" s="19" t="s">
        <v>50</v>
      </c>
      <c r="H35" s="19" t="s">
        <v>52</v>
      </c>
      <c r="I35" s="19" t="s">
        <v>50</v>
      </c>
      <c r="J35" s="19" t="s">
        <v>52</v>
      </c>
      <c r="K35" s="19" t="s">
        <v>50</v>
      </c>
      <c r="L35" s="19" t="s">
        <v>52</v>
      </c>
      <c r="M35" s="19" t="s">
        <v>50</v>
      </c>
      <c r="N35" s="19" t="s">
        <v>52</v>
      </c>
      <c r="O35" s="19" t="s">
        <v>50</v>
      </c>
      <c r="P35" s="19" t="s">
        <v>52</v>
      </c>
      <c r="Q35" s="19" t="s">
        <v>50</v>
      </c>
      <c r="R35" s="19" t="s">
        <v>52</v>
      </c>
      <c r="S35" s="19" t="s">
        <v>50</v>
      </c>
      <c r="T35" s="19" t="s">
        <v>52</v>
      </c>
      <c r="U35" s="19" t="s">
        <v>50</v>
      </c>
      <c r="V35" s="19" t="s">
        <v>52</v>
      </c>
      <c r="W35" s="19" t="s">
        <v>50</v>
      </c>
      <c r="X35" s="19" t="s">
        <v>52</v>
      </c>
      <c r="Y35" s="19" t="s">
        <v>50</v>
      </c>
      <c r="Z35" s="19" t="s">
        <v>52</v>
      </c>
      <c r="AA35" s="19" t="s">
        <v>50</v>
      </c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</row>
    <row r="36" spans="1:56" ht="21.6" x14ac:dyDescent="0.3">
      <c r="A36" s="2"/>
      <c r="B36" s="85" t="s">
        <v>176</v>
      </c>
      <c r="C36" s="84" t="s">
        <v>247</v>
      </c>
      <c r="D36" s="18" t="s">
        <v>248</v>
      </c>
      <c r="E36" s="19">
        <v>31</v>
      </c>
      <c r="F36" s="18" t="s">
        <v>249</v>
      </c>
      <c r="G36" s="19" t="s">
        <v>51</v>
      </c>
      <c r="H36" s="19" t="s">
        <v>50</v>
      </c>
      <c r="I36" s="19" t="s">
        <v>51</v>
      </c>
      <c r="J36" s="19" t="s">
        <v>50</v>
      </c>
      <c r="K36" s="19" t="s">
        <v>51</v>
      </c>
      <c r="L36" s="19" t="s">
        <v>50</v>
      </c>
      <c r="M36" s="19" t="s">
        <v>51</v>
      </c>
      <c r="N36" s="19" t="s">
        <v>50</v>
      </c>
      <c r="O36" s="19" t="s">
        <v>51</v>
      </c>
      <c r="P36" s="19" t="s">
        <v>50</v>
      </c>
      <c r="Q36" s="19" t="s">
        <v>51</v>
      </c>
      <c r="R36" s="19" t="s">
        <v>50</v>
      </c>
      <c r="S36" s="19" t="s">
        <v>51</v>
      </c>
      <c r="T36" s="19" t="s">
        <v>50</v>
      </c>
      <c r="U36" s="19" t="s">
        <v>51</v>
      </c>
      <c r="V36" s="19" t="s">
        <v>50</v>
      </c>
      <c r="W36" s="19" t="s">
        <v>51</v>
      </c>
      <c r="X36" s="19" t="s">
        <v>50</v>
      </c>
      <c r="Y36" s="19" t="s">
        <v>51</v>
      </c>
      <c r="Z36" s="19" t="s">
        <v>50</v>
      </c>
      <c r="AA36" s="19" t="s">
        <v>51</v>
      </c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</row>
    <row r="37" spans="1:56" ht="21.6" x14ac:dyDescent="0.3">
      <c r="A37" s="2"/>
      <c r="B37" s="82"/>
      <c r="C37" s="82"/>
      <c r="D37" s="18" t="s">
        <v>250</v>
      </c>
      <c r="E37" s="19">
        <v>32</v>
      </c>
      <c r="F37" s="18" t="s">
        <v>251</v>
      </c>
      <c r="G37" s="19" t="s">
        <v>52</v>
      </c>
      <c r="H37" s="19" t="s">
        <v>51</v>
      </c>
      <c r="I37" s="19" t="s">
        <v>52</v>
      </c>
      <c r="J37" s="19" t="s">
        <v>51</v>
      </c>
      <c r="K37" s="19" t="s">
        <v>52</v>
      </c>
      <c r="L37" s="19" t="s">
        <v>51</v>
      </c>
      <c r="M37" s="19" t="s">
        <v>52</v>
      </c>
      <c r="N37" s="19" t="s">
        <v>51</v>
      </c>
      <c r="O37" s="19" t="s">
        <v>52</v>
      </c>
      <c r="P37" s="19" t="s">
        <v>51</v>
      </c>
      <c r="Q37" s="19" t="s">
        <v>52</v>
      </c>
      <c r="R37" s="19" t="s">
        <v>51</v>
      </c>
      <c r="S37" s="19" t="s">
        <v>52</v>
      </c>
      <c r="T37" s="19" t="s">
        <v>51</v>
      </c>
      <c r="U37" s="19" t="s">
        <v>52</v>
      </c>
      <c r="V37" s="19" t="s">
        <v>51</v>
      </c>
      <c r="W37" s="19" t="s">
        <v>52</v>
      </c>
      <c r="X37" s="19" t="s">
        <v>51</v>
      </c>
      <c r="Y37" s="19" t="s">
        <v>52</v>
      </c>
      <c r="Z37" s="19" t="s">
        <v>51</v>
      </c>
      <c r="AA37" s="19" t="s">
        <v>52</v>
      </c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</row>
    <row r="38" spans="1:56" ht="21.6" x14ac:dyDescent="0.3">
      <c r="A38" s="2"/>
      <c r="B38" s="85" t="s">
        <v>176</v>
      </c>
      <c r="C38" s="84" t="s">
        <v>252</v>
      </c>
      <c r="D38" s="18" t="s">
        <v>253</v>
      </c>
      <c r="E38" s="19">
        <v>33</v>
      </c>
      <c r="F38" s="18" t="s">
        <v>254</v>
      </c>
      <c r="G38" s="19" t="s">
        <v>52</v>
      </c>
      <c r="H38" s="19" t="s">
        <v>52</v>
      </c>
      <c r="I38" s="19" t="s">
        <v>52</v>
      </c>
      <c r="J38" s="19" t="s">
        <v>52</v>
      </c>
      <c r="K38" s="19" t="s">
        <v>52</v>
      </c>
      <c r="L38" s="19" t="s">
        <v>52</v>
      </c>
      <c r="M38" s="19" t="s">
        <v>52</v>
      </c>
      <c r="N38" s="19" t="s">
        <v>52</v>
      </c>
      <c r="O38" s="19" t="s">
        <v>52</v>
      </c>
      <c r="P38" s="19" t="s">
        <v>52</v>
      </c>
      <c r="Q38" s="19" t="s">
        <v>52</v>
      </c>
      <c r="R38" s="19" t="s">
        <v>52</v>
      </c>
      <c r="S38" s="19" t="s">
        <v>52</v>
      </c>
      <c r="T38" s="19" t="s">
        <v>52</v>
      </c>
      <c r="U38" s="19" t="s">
        <v>52</v>
      </c>
      <c r="V38" s="19" t="s">
        <v>52</v>
      </c>
      <c r="W38" s="19" t="s">
        <v>52</v>
      </c>
      <c r="X38" s="19" t="s">
        <v>52</v>
      </c>
      <c r="Y38" s="19" t="s">
        <v>52</v>
      </c>
      <c r="Z38" s="19" t="s">
        <v>52</v>
      </c>
      <c r="AA38" s="19" t="s">
        <v>52</v>
      </c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</row>
    <row r="39" spans="1:56" ht="21.6" x14ac:dyDescent="0.3">
      <c r="A39" s="2"/>
      <c r="B39" s="82"/>
      <c r="C39" s="82"/>
      <c r="D39" s="18" t="s">
        <v>255</v>
      </c>
      <c r="E39" s="19">
        <v>34</v>
      </c>
      <c r="F39" s="18" t="s">
        <v>256</v>
      </c>
      <c r="G39" s="19" t="s">
        <v>50</v>
      </c>
      <c r="H39" s="19" t="s">
        <v>52</v>
      </c>
      <c r="I39" s="19" t="s">
        <v>50</v>
      </c>
      <c r="J39" s="19" t="s">
        <v>52</v>
      </c>
      <c r="K39" s="19" t="s">
        <v>50</v>
      </c>
      <c r="L39" s="19" t="s">
        <v>52</v>
      </c>
      <c r="M39" s="19" t="s">
        <v>50</v>
      </c>
      <c r="N39" s="19" t="s">
        <v>52</v>
      </c>
      <c r="O39" s="19" t="s">
        <v>50</v>
      </c>
      <c r="P39" s="19" t="s">
        <v>52</v>
      </c>
      <c r="Q39" s="19" t="s">
        <v>50</v>
      </c>
      <c r="R39" s="19" t="s">
        <v>52</v>
      </c>
      <c r="S39" s="19" t="s">
        <v>50</v>
      </c>
      <c r="T39" s="19" t="s">
        <v>52</v>
      </c>
      <c r="U39" s="19" t="s">
        <v>50</v>
      </c>
      <c r="V39" s="19" t="s">
        <v>52</v>
      </c>
      <c r="W39" s="19" t="s">
        <v>50</v>
      </c>
      <c r="X39" s="19" t="s">
        <v>52</v>
      </c>
      <c r="Y39" s="19" t="s">
        <v>50</v>
      </c>
      <c r="Z39" s="19" t="s">
        <v>52</v>
      </c>
      <c r="AA39" s="19" t="s">
        <v>50</v>
      </c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</row>
    <row r="40" spans="1:56" ht="21.6" x14ac:dyDescent="0.3">
      <c r="A40" s="2"/>
      <c r="B40" s="80" t="s">
        <v>257</v>
      </c>
      <c r="C40" s="83" t="s">
        <v>258</v>
      </c>
      <c r="D40" s="21" t="s">
        <v>259</v>
      </c>
      <c r="E40" s="22">
        <v>35</v>
      </c>
      <c r="F40" s="21" t="s">
        <v>260</v>
      </c>
      <c r="G40" s="19" t="s">
        <v>51</v>
      </c>
      <c r="H40" s="19" t="s">
        <v>50</v>
      </c>
      <c r="I40" s="19" t="s">
        <v>51</v>
      </c>
      <c r="J40" s="19" t="s">
        <v>50</v>
      </c>
      <c r="K40" s="19" t="s">
        <v>51</v>
      </c>
      <c r="L40" s="19" t="s">
        <v>50</v>
      </c>
      <c r="M40" s="19" t="s">
        <v>51</v>
      </c>
      <c r="N40" s="19" t="s">
        <v>50</v>
      </c>
      <c r="O40" s="19" t="s">
        <v>51</v>
      </c>
      <c r="P40" s="19" t="s">
        <v>50</v>
      </c>
      <c r="Q40" s="19" t="s">
        <v>51</v>
      </c>
      <c r="R40" s="19" t="s">
        <v>50</v>
      </c>
      <c r="S40" s="19" t="s">
        <v>51</v>
      </c>
      <c r="T40" s="19" t="s">
        <v>50</v>
      </c>
      <c r="U40" s="19" t="s">
        <v>51</v>
      </c>
      <c r="V40" s="19" t="s">
        <v>50</v>
      </c>
      <c r="W40" s="19" t="s">
        <v>51</v>
      </c>
      <c r="X40" s="19" t="s">
        <v>50</v>
      </c>
      <c r="Y40" s="19" t="s">
        <v>51</v>
      </c>
      <c r="Z40" s="19" t="s">
        <v>50</v>
      </c>
      <c r="AA40" s="19" t="s">
        <v>51</v>
      </c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</row>
    <row r="41" spans="1:56" ht="21.6" x14ac:dyDescent="0.3">
      <c r="A41" s="2"/>
      <c r="B41" s="81"/>
      <c r="C41" s="81"/>
      <c r="D41" s="21" t="s">
        <v>261</v>
      </c>
      <c r="E41" s="22">
        <v>36</v>
      </c>
      <c r="F41" s="21" t="s">
        <v>262</v>
      </c>
      <c r="G41" s="19" t="s">
        <v>52</v>
      </c>
      <c r="H41" s="19" t="s">
        <v>51</v>
      </c>
      <c r="I41" s="19" t="s">
        <v>52</v>
      </c>
      <c r="J41" s="19" t="s">
        <v>51</v>
      </c>
      <c r="K41" s="19" t="s">
        <v>52</v>
      </c>
      <c r="L41" s="19" t="s">
        <v>51</v>
      </c>
      <c r="M41" s="19" t="s">
        <v>52</v>
      </c>
      <c r="N41" s="19" t="s">
        <v>51</v>
      </c>
      <c r="O41" s="19" t="s">
        <v>52</v>
      </c>
      <c r="P41" s="19" t="s">
        <v>51</v>
      </c>
      <c r="Q41" s="19" t="s">
        <v>52</v>
      </c>
      <c r="R41" s="19" t="s">
        <v>51</v>
      </c>
      <c r="S41" s="19" t="s">
        <v>52</v>
      </c>
      <c r="T41" s="19" t="s">
        <v>51</v>
      </c>
      <c r="U41" s="19" t="s">
        <v>52</v>
      </c>
      <c r="V41" s="19" t="s">
        <v>51</v>
      </c>
      <c r="W41" s="19" t="s">
        <v>52</v>
      </c>
      <c r="X41" s="19" t="s">
        <v>51</v>
      </c>
      <c r="Y41" s="19" t="s">
        <v>52</v>
      </c>
      <c r="Z41" s="19" t="s">
        <v>51</v>
      </c>
      <c r="AA41" s="19" t="s">
        <v>52</v>
      </c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</row>
    <row r="42" spans="1:56" ht="21.6" x14ac:dyDescent="0.3">
      <c r="A42" s="2"/>
      <c r="B42" s="82"/>
      <c r="C42" s="82"/>
      <c r="D42" s="21" t="s">
        <v>263</v>
      </c>
      <c r="E42" s="22">
        <v>37</v>
      </c>
      <c r="F42" s="21" t="s">
        <v>264</v>
      </c>
      <c r="G42" s="19" t="s">
        <v>52</v>
      </c>
      <c r="H42" s="19" t="s">
        <v>52</v>
      </c>
      <c r="I42" s="19" t="s">
        <v>52</v>
      </c>
      <c r="J42" s="19" t="s">
        <v>52</v>
      </c>
      <c r="K42" s="19" t="s">
        <v>52</v>
      </c>
      <c r="L42" s="19" t="s">
        <v>52</v>
      </c>
      <c r="M42" s="19" t="s">
        <v>52</v>
      </c>
      <c r="N42" s="19" t="s">
        <v>52</v>
      </c>
      <c r="O42" s="19" t="s">
        <v>52</v>
      </c>
      <c r="P42" s="19" t="s">
        <v>52</v>
      </c>
      <c r="Q42" s="19" t="s">
        <v>52</v>
      </c>
      <c r="R42" s="19" t="s">
        <v>52</v>
      </c>
      <c r="S42" s="19" t="s">
        <v>52</v>
      </c>
      <c r="T42" s="19" t="s">
        <v>52</v>
      </c>
      <c r="U42" s="19" t="s">
        <v>52</v>
      </c>
      <c r="V42" s="19" t="s">
        <v>52</v>
      </c>
      <c r="W42" s="19" t="s">
        <v>52</v>
      </c>
      <c r="X42" s="19" t="s">
        <v>52</v>
      </c>
      <c r="Y42" s="19" t="s">
        <v>52</v>
      </c>
      <c r="Z42" s="19" t="s">
        <v>52</v>
      </c>
      <c r="AA42" s="19" t="s">
        <v>52</v>
      </c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</row>
    <row r="43" spans="1:56" ht="21.6" x14ac:dyDescent="0.3">
      <c r="A43" s="2"/>
      <c r="B43" s="80" t="s">
        <v>257</v>
      </c>
      <c r="C43" s="83" t="s">
        <v>265</v>
      </c>
      <c r="D43" s="21" t="s">
        <v>266</v>
      </c>
      <c r="E43" s="22">
        <v>38</v>
      </c>
      <c r="F43" s="21" t="s">
        <v>267</v>
      </c>
      <c r="G43" s="19" t="s">
        <v>50</v>
      </c>
      <c r="H43" s="19" t="s">
        <v>52</v>
      </c>
      <c r="I43" s="19" t="s">
        <v>50</v>
      </c>
      <c r="J43" s="19" t="s">
        <v>52</v>
      </c>
      <c r="K43" s="19" t="s">
        <v>50</v>
      </c>
      <c r="L43" s="19" t="s">
        <v>52</v>
      </c>
      <c r="M43" s="19" t="s">
        <v>50</v>
      </c>
      <c r="N43" s="19" t="s">
        <v>52</v>
      </c>
      <c r="O43" s="19" t="s">
        <v>50</v>
      </c>
      <c r="P43" s="19" t="s">
        <v>52</v>
      </c>
      <c r="Q43" s="19" t="s">
        <v>50</v>
      </c>
      <c r="R43" s="19" t="s">
        <v>52</v>
      </c>
      <c r="S43" s="19" t="s">
        <v>50</v>
      </c>
      <c r="T43" s="19" t="s">
        <v>52</v>
      </c>
      <c r="U43" s="19" t="s">
        <v>50</v>
      </c>
      <c r="V43" s="19" t="s">
        <v>52</v>
      </c>
      <c r="W43" s="19" t="s">
        <v>50</v>
      </c>
      <c r="X43" s="19" t="s">
        <v>52</v>
      </c>
      <c r="Y43" s="19" t="s">
        <v>50</v>
      </c>
      <c r="Z43" s="19" t="s">
        <v>52</v>
      </c>
      <c r="AA43" s="19" t="s">
        <v>50</v>
      </c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</row>
    <row r="44" spans="1:56" ht="21.6" x14ac:dyDescent="0.3">
      <c r="A44" s="2"/>
      <c r="B44" s="81"/>
      <c r="C44" s="81"/>
      <c r="D44" s="21" t="s">
        <v>268</v>
      </c>
      <c r="E44" s="22">
        <v>39</v>
      </c>
      <c r="F44" s="21" t="s">
        <v>269</v>
      </c>
      <c r="G44" s="19" t="s">
        <v>51</v>
      </c>
      <c r="H44" s="19" t="s">
        <v>50</v>
      </c>
      <c r="I44" s="19" t="s">
        <v>51</v>
      </c>
      <c r="J44" s="19" t="s">
        <v>50</v>
      </c>
      <c r="K44" s="19" t="s">
        <v>51</v>
      </c>
      <c r="L44" s="19" t="s">
        <v>50</v>
      </c>
      <c r="M44" s="19" t="s">
        <v>51</v>
      </c>
      <c r="N44" s="19" t="s">
        <v>50</v>
      </c>
      <c r="O44" s="19" t="s">
        <v>51</v>
      </c>
      <c r="P44" s="19" t="s">
        <v>50</v>
      </c>
      <c r="Q44" s="19" t="s">
        <v>51</v>
      </c>
      <c r="R44" s="19" t="s">
        <v>50</v>
      </c>
      <c r="S44" s="19" t="s">
        <v>51</v>
      </c>
      <c r="T44" s="19" t="s">
        <v>50</v>
      </c>
      <c r="U44" s="19" t="s">
        <v>51</v>
      </c>
      <c r="V44" s="19" t="s">
        <v>50</v>
      </c>
      <c r="W44" s="19" t="s">
        <v>51</v>
      </c>
      <c r="X44" s="19" t="s">
        <v>50</v>
      </c>
      <c r="Y44" s="19" t="s">
        <v>51</v>
      </c>
      <c r="Z44" s="19" t="s">
        <v>50</v>
      </c>
      <c r="AA44" s="19" t="s">
        <v>51</v>
      </c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</row>
    <row r="45" spans="1:56" ht="32.4" x14ac:dyDescent="0.3">
      <c r="A45" s="2"/>
      <c r="B45" s="82"/>
      <c r="C45" s="82"/>
      <c r="D45" s="21" t="s">
        <v>270</v>
      </c>
      <c r="E45" s="22">
        <v>40</v>
      </c>
      <c r="F45" s="21" t="s">
        <v>271</v>
      </c>
      <c r="G45" s="19" t="s">
        <v>52</v>
      </c>
      <c r="H45" s="19" t="s">
        <v>52</v>
      </c>
      <c r="I45" s="19" t="s">
        <v>52</v>
      </c>
      <c r="J45" s="19" t="s">
        <v>52</v>
      </c>
      <c r="K45" s="19" t="s">
        <v>52</v>
      </c>
      <c r="L45" s="19" t="s">
        <v>52</v>
      </c>
      <c r="M45" s="19" t="s">
        <v>52</v>
      </c>
      <c r="N45" s="19" t="s">
        <v>52</v>
      </c>
      <c r="O45" s="19" t="s">
        <v>52</v>
      </c>
      <c r="P45" s="19" t="s">
        <v>52</v>
      </c>
      <c r="Q45" s="19" t="s">
        <v>52</v>
      </c>
      <c r="R45" s="19" t="s">
        <v>52</v>
      </c>
      <c r="S45" s="19" t="s">
        <v>52</v>
      </c>
      <c r="T45" s="19" t="s">
        <v>52</v>
      </c>
      <c r="U45" s="19" t="s">
        <v>52</v>
      </c>
      <c r="V45" s="19" t="s">
        <v>52</v>
      </c>
      <c r="W45" s="19" t="s">
        <v>52</v>
      </c>
      <c r="X45" s="19" t="s">
        <v>52</v>
      </c>
      <c r="Y45" s="19" t="s">
        <v>52</v>
      </c>
      <c r="Z45" s="19" t="s">
        <v>52</v>
      </c>
      <c r="AA45" s="19" t="s">
        <v>52</v>
      </c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</row>
    <row r="46" spans="1:56" ht="21.6" x14ac:dyDescent="0.3">
      <c r="A46" s="2"/>
      <c r="B46" s="80" t="s">
        <v>257</v>
      </c>
      <c r="C46" s="83" t="s">
        <v>272</v>
      </c>
      <c r="D46" s="21" t="s">
        <v>273</v>
      </c>
      <c r="E46" s="22">
        <v>41</v>
      </c>
      <c r="F46" s="21" t="s">
        <v>274</v>
      </c>
      <c r="G46" s="19" t="s">
        <v>52</v>
      </c>
      <c r="H46" s="19" t="s">
        <v>52</v>
      </c>
      <c r="I46" s="19" t="s">
        <v>52</v>
      </c>
      <c r="J46" s="19" t="s">
        <v>52</v>
      </c>
      <c r="K46" s="19" t="s">
        <v>52</v>
      </c>
      <c r="L46" s="19" t="s">
        <v>52</v>
      </c>
      <c r="M46" s="19" t="s">
        <v>52</v>
      </c>
      <c r="N46" s="19" t="s">
        <v>52</v>
      </c>
      <c r="O46" s="19" t="s">
        <v>52</v>
      </c>
      <c r="P46" s="19" t="s">
        <v>52</v>
      </c>
      <c r="Q46" s="19" t="s">
        <v>52</v>
      </c>
      <c r="R46" s="19" t="s">
        <v>52</v>
      </c>
      <c r="S46" s="19" t="s">
        <v>52</v>
      </c>
      <c r="T46" s="19" t="s">
        <v>52</v>
      </c>
      <c r="U46" s="19" t="s">
        <v>52</v>
      </c>
      <c r="V46" s="19" t="s">
        <v>52</v>
      </c>
      <c r="W46" s="19" t="s">
        <v>52</v>
      </c>
      <c r="X46" s="19" t="s">
        <v>52</v>
      </c>
      <c r="Y46" s="19" t="s">
        <v>52</v>
      </c>
      <c r="Z46" s="19" t="s">
        <v>52</v>
      </c>
      <c r="AA46" s="19" t="s">
        <v>52</v>
      </c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</row>
    <row r="47" spans="1:56" ht="21.6" x14ac:dyDescent="0.3">
      <c r="A47" s="2"/>
      <c r="B47" s="82"/>
      <c r="C47" s="82"/>
      <c r="D47" s="21" t="s">
        <v>275</v>
      </c>
      <c r="E47" s="22">
        <v>42</v>
      </c>
      <c r="F47" s="21" t="s">
        <v>276</v>
      </c>
      <c r="G47" s="19" t="s">
        <v>50</v>
      </c>
      <c r="H47" s="19" t="s">
        <v>50</v>
      </c>
      <c r="I47" s="19" t="s">
        <v>50</v>
      </c>
      <c r="J47" s="19" t="s">
        <v>50</v>
      </c>
      <c r="K47" s="19" t="s">
        <v>50</v>
      </c>
      <c r="L47" s="19" t="s">
        <v>50</v>
      </c>
      <c r="M47" s="19" t="s">
        <v>50</v>
      </c>
      <c r="N47" s="19" t="s">
        <v>50</v>
      </c>
      <c r="O47" s="19" t="s">
        <v>50</v>
      </c>
      <c r="P47" s="19" t="s">
        <v>50</v>
      </c>
      <c r="Q47" s="19" t="s">
        <v>50</v>
      </c>
      <c r="R47" s="19" t="s">
        <v>50</v>
      </c>
      <c r="S47" s="19" t="s">
        <v>50</v>
      </c>
      <c r="T47" s="19" t="s">
        <v>50</v>
      </c>
      <c r="U47" s="19" t="s">
        <v>50</v>
      </c>
      <c r="V47" s="19" t="s">
        <v>50</v>
      </c>
      <c r="W47" s="19" t="s">
        <v>50</v>
      </c>
      <c r="X47" s="19" t="s">
        <v>50</v>
      </c>
      <c r="Y47" s="19" t="s">
        <v>50</v>
      </c>
      <c r="Z47" s="19" t="s">
        <v>50</v>
      </c>
      <c r="AA47" s="19" t="s">
        <v>50</v>
      </c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</row>
    <row r="48" spans="1:56" ht="21.6" x14ac:dyDescent="0.3">
      <c r="A48" s="2"/>
      <c r="B48" s="80" t="s">
        <v>257</v>
      </c>
      <c r="C48" s="83" t="s">
        <v>277</v>
      </c>
      <c r="D48" s="21" t="s">
        <v>278</v>
      </c>
      <c r="E48" s="22">
        <v>43</v>
      </c>
      <c r="F48" s="21" t="s">
        <v>279</v>
      </c>
      <c r="G48" s="19" t="s">
        <v>51</v>
      </c>
      <c r="H48" s="19" t="s">
        <v>51</v>
      </c>
      <c r="I48" s="19" t="s">
        <v>51</v>
      </c>
      <c r="J48" s="19" t="s">
        <v>51</v>
      </c>
      <c r="K48" s="19" t="s">
        <v>51</v>
      </c>
      <c r="L48" s="19" t="s">
        <v>51</v>
      </c>
      <c r="M48" s="19" t="s">
        <v>51</v>
      </c>
      <c r="N48" s="19" t="s">
        <v>51</v>
      </c>
      <c r="O48" s="19" t="s">
        <v>51</v>
      </c>
      <c r="P48" s="19" t="s">
        <v>51</v>
      </c>
      <c r="Q48" s="19" t="s">
        <v>51</v>
      </c>
      <c r="R48" s="19" t="s">
        <v>51</v>
      </c>
      <c r="S48" s="19" t="s">
        <v>51</v>
      </c>
      <c r="T48" s="19" t="s">
        <v>51</v>
      </c>
      <c r="U48" s="19" t="s">
        <v>51</v>
      </c>
      <c r="V48" s="19" t="s">
        <v>51</v>
      </c>
      <c r="W48" s="19" t="s">
        <v>51</v>
      </c>
      <c r="X48" s="19" t="s">
        <v>51</v>
      </c>
      <c r="Y48" s="19" t="s">
        <v>51</v>
      </c>
      <c r="Z48" s="19" t="s">
        <v>51</v>
      </c>
      <c r="AA48" s="19" t="s">
        <v>51</v>
      </c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</row>
    <row r="49" spans="1:56" ht="21.6" x14ac:dyDescent="0.3">
      <c r="A49" s="2"/>
      <c r="B49" s="81"/>
      <c r="C49" s="81"/>
      <c r="D49" s="21" t="s">
        <v>280</v>
      </c>
      <c r="E49" s="22">
        <v>44</v>
      </c>
      <c r="F49" s="21" t="s">
        <v>281</v>
      </c>
      <c r="G49" s="19" t="s">
        <v>52</v>
      </c>
      <c r="H49" s="19" t="s">
        <v>52</v>
      </c>
      <c r="I49" s="19" t="s">
        <v>52</v>
      </c>
      <c r="J49" s="19" t="s">
        <v>52</v>
      </c>
      <c r="K49" s="19" t="s">
        <v>52</v>
      </c>
      <c r="L49" s="19" t="s">
        <v>52</v>
      </c>
      <c r="M49" s="19" t="s">
        <v>52</v>
      </c>
      <c r="N49" s="19" t="s">
        <v>52</v>
      </c>
      <c r="O49" s="19" t="s">
        <v>52</v>
      </c>
      <c r="P49" s="19" t="s">
        <v>52</v>
      </c>
      <c r="Q49" s="19" t="s">
        <v>52</v>
      </c>
      <c r="R49" s="19" t="s">
        <v>52</v>
      </c>
      <c r="S49" s="19" t="s">
        <v>52</v>
      </c>
      <c r="T49" s="19" t="s">
        <v>52</v>
      </c>
      <c r="U49" s="19" t="s">
        <v>52</v>
      </c>
      <c r="V49" s="19" t="s">
        <v>52</v>
      </c>
      <c r="W49" s="19" t="s">
        <v>52</v>
      </c>
      <c r="X49" s="19" t="s">
        <v>52</v>
      </c>
      <c r="Y49" s="19" t="s">
        <v>52</v>
      </c>
      <c r="Z49" s="19" t="s">
        <v>52</v>
      </c>
      <c r="AA49" s="19" t="s">
        <v>52</v>
      </c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</row>
    <row r="50" spans="1:56" ht="21.6" x14ac:dyDescent="0.3">
      <c r="A50" s="2"/>
      <c r="B50" s="82"/>
      <c r="C50" s="82"/>
      <c r="D50" s="21" t="s">
        <v>282</v>
      </c>
      <c r="E50" s="22">
        <v>45</v>
      </c>
      <c r="F50" s="21" t="s">
        <v>283</v>
      </c>
      <c r="G50" s="19" t="s">
        <v>52</v>
      </c>
      <c r="H50" s="19" t="s">
        <v>52</v>
      </c>
      <c r="I50" s="19" t="s">
        <v>52</v>
      </c>
      <c r="J50" s="19" t="s">
        <v>52</v>
      </c>
      <c r="K50" s="19" t="s">
        <v>52</v>
      </c>
      <c r="L50" s="19" t="s">
        <v>52</v>
      </c>
      <c r="M50" s="19" t="s">
        <v>52</v>
      </c>
      <c r="N50" s="19" t="s">
        <v>52</v>
      </c>
      <c r="O50" s="19" t="s">
        <v>52</v>
      </c>
      <c r="P50" s="19" t="s">
        <v>52</v>
      </c>
      <c r="Q50" s="19" t="s">
        <v>52</v>
      </c>
      <c r="R50" s="19" t="s">
        <v>52</v>
      </c>
      <c r="S50" s="19" t="s">
        <v>52</v>
      </c>
      <c r="T50" s="19" t="s">
        <v>52</v>
      </c>
      <c r="U50" s="19" t="s">
        <v>52</v>
      </c>
      <c r="V50" s="19" t="s">
        <v>52</v>
      </c>
      <c r="W50" s="19" t="s">
        <v>52</v>
      </c>
      <c r="X50" s="19" t="s">
        <v>52</v>
      </c>
      <c r="Y50" s="19" t="s">
        <v>52</v>
      </c>
      <c r="Z50" s="19" t="s">
        <v>52</v>
      </c>
      <c r="AA50" s="19" t="s">
        <v>52</v>
      </c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</row>
    <row r="51" spans="1:56" ht="21.6" x14ac:dyDescent="0.3">
      <c r="A51" s="2"/>
      <c r="B51" s="80" t="s">
        <v>257</v>
      </c>
      <c r="C51" s="83" t="s">
        <v>284</v>
      </c>
      <c r="D51" s="21" t="s">
        <v>285</v>
      </c>
      <c r="E51" s="22">
        <v>46</v>
      </c>
      <c r="F51" s="21" t="s">
        <v>286</v>
      </c>
      <c r="G51" s="19" t="s">
        <v>50</v>
      </c>
      <c r="H51" s="19" t="s">
        <v>50</v>
      </c>
      <c r="I51" s="19" t="s">
        <v>50</v>
      </c>
      <c r="J51" s="19" t="s">
        <v>50</v>
      </c>
      <c r="K51" s="19" t="s">
        <v>50</v>
      </c>
      <c r="L51" s="19" t="s">
        <v>50</v>
      </c>
      <c r="M51" s="19" t="s">
        <v>50</v>
      </c>
      <c r="N51" s="19" t="s">
        <v>50</v>
      </c>
      <c r="O51" s="19" t="s">
        <v>50</v>
      </c>
      <c r="P51" s="19" t="s">
        <v>50</v>
      </c>
      <c r="Q51" s="19" t="s">
        <v>50</v>
      </c>
      <c r="R51" s="19" t="s">
        <v>50</v>
      </c>
      <c r="S51" s="19" t="s">
        <v>50</v>
      </c>
      <c r="T51" s="19" t="s">
        <v>50</v>
      </c>
      <c r="U51" s="19" t="s">
        <v>50</v>
      </c>
      <c r="V51" s="19" t="s">
        <v>50</v>
      </c>
      <c r="W51" s="19" t="s">
        <v>50</v>
      </c>
      <c r="X51" s="19" t="s">
        <v>50</v>
      </c>
      <c r="Y51" s="19" t="s">
        <v>50</v>
      </c>
      <c r="Z51" s="19" t="s">
        <v>50</v>
      </c>
      <c r="AA51" s="19" t="s">
        <v>50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</row>
    <row r="52" spans="1:56" ht="21.6" x14ac:dyDescent="0.3">
      <c r="A52" s="2"/>
      <c r="B52" s="81"/>
      <c r="C52" s="81"/>
      <c r="D52" s="21" t="s">
        <v>287</v>
      </c>
      <c r="E52" s="22">
        <v>47</v>
      </c>
      <c r="F52" s="21" t="s">
        <v>288</v>
      </c>
      <c r="G52" s="19" t="s">
        <v>51</v>
      </c>
      <c r="H52" s="19" t="s">
        <v>51</v>
      </c>
      <c r="I52" s="19" t="s">
        <v>51</v>
      </c>
      <c r="J52" s="19" t="s">
        <v>51</v>
      </c>
      <c r="K52" s="19" t="s">
        <v>51</v>
      </c>
      <c r="L52" s="19" t="s">
        <v>51</v>
      </c>
      <c r="M52" s="19" t="s">
        <v>51</v>
      </c>
      <c r="N52" s="19" t="s">
        <v>51</v>
      </c>
      <c r="O52" s="19" t="s">
        <v>51</v>
      </c>
      <c r="P52" s="19" t="s">
        <v>51</v>
      </c>
      <c r="Q52" s="19" t="s">
        <v>51</v>
      </c>
      <c r="R52" s="19" t="s">
        <v>51</v>
      </c>
      <c r="S52" s="19" t="s">
        <v>51</v>
      </c>
      <c r="T52" s="19" t="s">
        <v>51</v>
      </c>
      <c r="U52" s="19" t="s">
        <v>51</v>
      </c>
      <c r="V52" s="19" t="s">
        <v>51</v>
      </c>
      <c r="W52" s="19" t="s">
        <v>51</v>
      </c>
      <c r="X52" s="19" t="s">
        <v>51</v>
      </c>
      <c r="Y52" s="19" t="s">
        <v>51</v>
      </c>
      <c r="Z52" s="19" t="s">
        <v>51</v>
      </c>
      <c r="AA52" s="19" t="s">
        <v>51</v>
      </c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</row>
    <row r="53" spans="1:56" ht="21.6" x14ac:dyDescent="0.3">
      <c r="A53" s="2"/>
      <c r="B53" s="81"/>
      <c r="C53" s="81"/>
      <c r="D53" s="21" t="s">
        <v>289</v>
      </c>
      <c r="E53" s="22">
        <v>48</v>
      </c>
      <c r="F53" s="21" t="s">
        <v>290</v>
      </c>
      <c r="G53" s="19" t="s">
        <v>52</v>
      </c>
      <c r="H53" s="19" t="s">
        <v>52</v>
      </c>
      <c r="I53" s="19" t="s">
        <v>52</v>
      </c>
      <c r="J53" s="19" t="s">
        <v>52</v>
      </c>
      <c r="K53" s="19" t="s">
        <v>52</v>
      </c>
      <c r="L53" s="19" t="s">
        <v>52</v>
      </c>
      <c r="M53" s="19" t="s">
        <v>52</v>
      </c>
      <c r="N53" s="19" t="s">
        <v>52</v>
      </c>
      <c r="O53" s="19" t="s">
        <v>52</v>
      </c>
      <c r="P53" s="19" t="s">
        <v>52</v>
      </c>
      <c r="Q53" s="19" t="s">
        <v>52</v>
      </c>
      <c r="R53" s="19" t="s">
        <v>52</v>
      </c>
      <c r="S53" s="19" t="s">
        <v>52</v>
      </c>
      <c r="T53" s="19" t="s">
        <v>52</v>
      </c>
      <c r="U53" s="19" t="s">
        <v>52</v>
      </c>
      <c r="V53" s="19" t="s">
        <v>52</v>
      </c>
      <c r="W53" s="19" t="s">
        <v>52</v>
      </c>
      <c r="X53" s="19" t="s">
        <v>52</v>
      </c>
      <c r="Y53" s="19" t="s">
        <v>52</v>
      </c>
      <c r="Z53" s="19" t="s">
        <v>52</v>
      </c>
      <c r="AA53" s="19" t="s">
        <v>52</v>
      </c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</row>
    <row r="54" spans="1:56" ht="21.6" x14ac:dyDescent="0.3">
      <c r="A54" s="2"/>
      <c r="B54" s="82"/>
      <c r="C54" s="82"/>
      <c r="D54" s="21" t="s">
        <v>291</v>
      </c>
      <c r="E54" s="22">
        <v>49</v>
      </c>
      <c r="F54" s="21" t="s">
        <v>292</v>
      </c>
      <c r="G54" s="19" t="s">
        <v>52</v>
      </c>
      <c r="H54" s="19" t="s">
        <v>52</v>
      </c>
      <c r="I54" s="19" t="s">
        <v>52</v>
      </c>
      <c r="J54" s="19" t="s">
        <v>52</v>
      </c>
      <c r="K54" s="19" t="s">
        <v>52</v>
      </c>
      <c r="L54" s="19" t="s">
        <v>52</v>
      </c>
      <c r="M54" s="19" t="s">
        <v>52</v>
      </c>
      <c r="N54" s="19" t="s">
        <v>52</v>
      </c>
      <c r="O54" s="19" t="s">
        <v>52</v>
      </c>
      <c r="P54" s="19" t="s">
        <v>52</v>
      </c>
      <c r="Q54" s="19" t="s">
        <v>52</v>
      </c>
      <c r="R54" s="19" t="s">
        <v>52</v>
      </c>
      <c r="S54" s="19" t="s">
        <v>52</v>
      </c>
      <c r="T54" s="19" t="s">
        <v>52</v>
      </c>
      <c r="U54" s="19" t="s">
        <v>52</v>
      </c>
      <c r="V54" s="19" t="s">
        <v>52</v>
      </c>
      <c r="W54" s="19" t="s">
        <v>52</v>
      </c>
      <c r="X54" s="19" t="s">
        <v>52</v>
      </c>
      <c r="Y54" s="19" t="s">
        <v>52</v>
      </c>
      <c r="Z54" s="19" t="s">
        <v>52</v>
      </c>
      <c r="AA54" s="19" t="s">
        <v>52</v>
      </c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</row>
    <row r="55" spans="1:56" ht="14.4" x14ac:dyDescent="0.3">
      <c r="A55" s="2"/>
      <c r="B55" s="80" t="s">
        <v>257</v>
      </c>
      <c r="C55" s="83" t="s">
        <v>293</v>
      </c>
      <c r="D55" s="21" t="s">
        <v>294</v>
      </c>
      <c r="E55" s="22">
        <v>50</v>
      </c>
      <c r="F55" s="21" t="s">
        <v>295</v>
      </c>
      <c r="G55" s="19" t="s">
        <v>50</v>
      </c>
      <c r="H55" s="19" t="s">
        <v>50</v>
      </c>
      <c r="I55" s="19" t="s">
        <v>50</v>
      </c>
      <c r="J55" s="19" t="s">
        <v>50</v>
      </c>
      <c r="K55" s="19" t="s">
        <v>50</v>
      </c>
      <c r="L55" s="19" t="s">
        <v>50</v>
      </c>
      <c r="M55" s="19" t="s">
        <v>50</v>
      </c>
      <c r="N55" s="19" t="s">
        <v>50</v>
      </c>
      <c r="O55" s="19" t="s">
        <v>50</v>
      </c>
      <c r="P55" s="19" t="s">
        <v>50</v>
      </c>
      <c r="Q55" s="19" t="s">
        <v>50</v>
      </c>
      <c r="R55" s="19" t="s">
        <v>50</v>
      </c>
      <c r="S55" s="19" t="s">
        <v>50</v>
      </c>
      <c r="T55" s="19" t="s">
        <v>50</v>
      </c>
      <c r="U55" s="19" t="s">
        <v>50</v>
      </c>
      <c r="V55" s="19" t="s">
        <v>50</v>
      </c>
      <c r="W55" s="19" t="s">
        <v>50</v>
      </c>
      <c r="X55" s="19" t="s">
        <v>50</v>
      </c>
      <c r="Y55" s="19" t="s">
        <v>50</v>
      </c>
      <c r="Z55" s="19" t="s">
        <v>50</v>
      </c>
      <c r="AA55" s="19" t="s">
        <v>50</v>
      </c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</row>
    <row r="56" spans="1:56" ht="21.6" x14ac:dyDescent="0.3">
      <c r="A56" s="2"/>
      <c r="B56" s="81"/>
      <c r="C56" s="81"/>
      <c r="D56" s="21" t="s">
        <v>296</v>
      </c>
      <c r="E56" s="22">
        <v>51</v>
      </c>
      <c r="F56" s="21" t="s">
        <v>297</v>
      </c>
      <c r="G56" s="19" t="s">
        <v>51</v>
      </c>
      <c r="H56" s="19" t="s">
        <v>51</v>
      </c>
      <c r="I56" s="19" t="s">
        <v>51</v>
      </c>
      <c r="J56" s="19" t="s">
        <v>51</v>
      </c>
      <c r="K56" s="19" t="s">
        <v>51</v>
      </c>
      <c r="L56" s="19" t="s">
        <v>51</v>
      </c>
      <c r="M56" s="19" t="s">
        <v>51</v>
      </c>
      <c r="N56" s="19" t="s">
        <v>51</v>
      </c>
      <c r="O56" s="19" t="s">
        <v>51</v>
      </c>
      <c r="P56" s="19" t="s">
        <v>51</v>
      </c>
      <c r="Q56" s="19" t="s">
        <v>51</v>
      </c>
      <c r="R56" s="19" t="s">
        <v>51</v>
      </c>
      <c r="S56" s="19" t="s">
        <v>51</v>
      </c>
      <c r="T56" s="19" t="s">
        <v>51</v>
      </c>
      <c r="U56" s="19" t="s">
        <v>51</v>
      </c>
      <c r="V56" s="19" t="s">
        <v>51</v>
      </c>
      <c r="W56" s="19" t="s">
        <v>51</v>
      </c>
      <c r="X56" s="19" t="s">
        <v>51</v>
      </c>
      <c r="Y56" s="19" t="s">
        <v>51</v>
      </c>
      <c r="Z56" s="19" t="s">
        <v>51</v>
      </c>
      <c r="AA56" s="19" t="s">
        <v>51</v>
      </c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</row>
    <row r="57" spans="1:56" ht="21.6" x14ac:dyDescent="0.3">
      <c r="A57" s="2"/>
      <c r="B57" s="82"/>
      <c r="C57" s="82"/>
      <c r="D57" s="21" t="s">
        <v>298</v>
      </c>
      <c r="E57" s="22">
        <v>52</v>
      </c>
      <c r="F57" s="21" t="s">
        <v>299</v>
      </c>
      <c r="G57" s="19" t="s">
        <v>52</v>
      </c>
      <c r="H57" s="19" t="s">
        <v>52</v>
      </c>
      <c r="I57" s="19" t="s">
        <v>52</v>
      </c>
      <c r="J57" s="19" t="s">
        <v>52</v>
      </c>
      <c r="K57" s="19" t="s">
        <v>52</v>
      </c>
      <c r="L57" s="19" t="s">
        <v>52</v>
      </c>
      <c r="M57" s="19" t="s">
        <v>52</v>
      </c>
      <c r="N57" s="19" t="s">
        <v>52</v>
      </c>
      <c r="O57" s="19" t="s">
        <v>52</v>
      </c>
      <c r="P57" s="19" t="s">
        <v>52</v>
      </c>
      <c r="Q57" s="19" t="s">
        <v>52</v>
      </c>
      <c r="R57" s="19" t="s">
        <v>52</v>
      </c>
      <c r="S57" s="19" t="s">
        <v>52</v>
      </c>
      <c r="T57" s="19" t="s">
        <v>52</v>
      </c>
      <c r="U57" s="19" t="s">
        <v>52</v>
      </c>
      <c r="V57" s="19" t="s">
        <v>52</v>
      </c>
      <c r="W57" s="19" t="s">
        <v>52</v>
      </c>
      <c r="X57" s="19" t="s">
        <v>52</v>
      </c>
      <c r="Y57" s="19" t="s">
        <v>52</v>
      </c>
      <c r="Z57" s="19" t="s">
        <v>52</v>
      </c>
      <c r="AA57" s="19" t="s">
        <v>52</v>
      </c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</row>
    <row r="58" spans="1:56" ht="21.6" x14ac:dyDescent="0.3">
      <c r="A58" s="2"/>
      <c r="B58" s="80" t="s">
        <v>257</v>
      </c>
      <c r="C58" s="83" t="s">
        <v>300</v>
      </c>
      <c r="D58" s="21" t="s">
        <v>301</v>
      </c>
      <c r="E58" s="22">
        <v>53</v>
      </c>
      <c r="F58" s="21" t="s">
        <v>302</v>
      </c>
      <c r="G58" s="19" t="s">
        <v>52</v>
      </c>
      <c r="H58" s="19" t="s">
        <v>52</v>
      </c>
      <c r="I58" s="19" t="s">
        <v>52</v>
      </c>
      <c r="J58" s="19" t="s">
        <v>52</v>
      </c>
      <c r="K58" s="19" t="s">
        <v>52</v>
      </c>
      <c r="L58" s="19" t="s">
        <v>52</v>
      </c>
      <c r="M58" s="19" t="s">
        <v>52</v>
      </c>
      <c r="N58" s="19" t="s">
        <v>52</v>
      </c>
      <c r="O58" s="19" t="s">
        <v>52</v>
      </c>
      <c r="P58" s="19" t="s">
        <v>52</v>
      </c>
      <c r="Q58" s="19" t="s">
        <v>52</v>
      </c>
      <c r="R58" s="19" t="s">
        <v>52</v>
      </c>
      <c r="S58" s="19" t="s">
        <v>52</v>
      </c>
      <c r="T58" s="19" t="s">
        <v>52</v>
      </c>
      <c r="U58" s="19" t="s">
        <v>52</v>
      </c>
      <c r="V58" s="19" t="s">
        <v>52</v>
      </c>
      <c r="W58" s="19" t="s">
        <v>52</v>
      </c>
      <c r="X58" s="19" t="s">
        <v>52</v>
      </c>
      <c r="Y58" s="19" t="s">
        <v>52</v>
      </c>
      <c r="Z58" s="19" t="s">
        <v>52</v>
      </c>
      <c r="AA58" s="19" t="s">
        <v>52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</row>
    <row r="59" spans="1:56" ht="21.6" x14ac:dyDescent="0.3">
      <c r="A59" s="2"/>
      <c r="B59" s="81"/>
      <c r="C59" s="81"/>
      <c r="D59" s="21" t="s">
        <v>303</v>
      </c>
      <c r="E59" s="22">
        <v>54</v>
      </c>
      <c r="F59" s="21" t="s">
        <v>304</v>
      </c>
      <c r="G59" s="19" t="s">
        <v>50</v>
      </c>
      <c r="H59" s="19" t="s">
        <v>50</v>
      </c>
      <c r="I59" s="19" t="s">
        <v>50</v>
      </c>
      <c r="J59" s="19" t="s">
        <v>50</v>
      </c>
      <c r="K59" s="19" t="s">
        <v>50</v>
      </c>
      <c r="L59" s="19" t="s">
        <v>50</v>
      </c>
      <c r="M59" s="19" t="s">
        <v>50</v>
      </c>
      <c r="N59" s="19" t="s">
        <v>50</v>
      </c>
      <c r="O59" s="19" t="s">
        <v>50</v>
      </c>
      <c r="P59" s="19" t="s">
        <v>50</v>
      </c>
      <c r="Q59" s="19" t="s">
        <v>50</v>
      </c>
      <c r="R59" s="19" t="s">
        <v>50</v>
      </c>
      <c r="S59" s="19" t="s">
        <v>50</v>
      </c>
      <c r="T59" s="19" t="s">
        <v>50</v>
      </c>
      <c r="U59" s="19" t="s">
        <v>50</v>
      </c>
      <c r="V59" s="19" t="s">
        <v>50</v>
      </c>
      <c r="W59" s="19" t="s">
        <v>50</v>
      </c>
      <c r="X59" s="19" t="s">
        <v>50</v>
      </c>
      <c r="Y59" s="19" t="s">
        <v>50</v>
      </c>
      <c r="Z59" s="19" t="s">
        <v>50</v>
      </c>
      <c r="AA59" s="19" t="s">
        <v>50</v>
      </c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</row>
    <row r="60" spans="1:56" ht="21.6" x14ac:dyDescent="0.3">
      <c r="A60" s="2"/>
      <c r="B60" s="81"/>
      <c r="C60" s="81"/>
      <c r="D60" s="21" t="s">
        <v>305</v>
      </c>
      <c r="E60" s="22">
        <v>55</v>
      </c>
      <c r="F60" s="21" t="s">
        <v>306</v>
      </c>
      <c r="G60" s="19" t="s">
        <v>51</v>
      </c>
      <c r="H60" s="19" t="s">
        <v>51</v>
      </c>
      <c r="I60" s="19" t="s">
        <v>51</v>
      </c>
      <c r="J60" s="19" t="s">
        <v>51</v>
      </c>
      <c r="K60" s="19" t="s">
        <v>51</v>
      </c>
      <c r="L60" s="19" t="s">
        <v>51</v>
      </c>
      <c r="M60" s="19" t="s">
        <v>51</v>
      </c>
      <c r="N60" s="19" t="s">
        <v>51</v>
      </c>
      <c r="O60" s="19" t="s">
        <v>51</v>
      </c>
      <c r="P60" s="19" t="s">
        <v>51</v>
      </c>
      <c r="Q60" s="19" t="s">
        <v>51</v>
      </c>
      <c r="R60" s="19" t="s">
        <v>51</v>
      </c>
      <c r="S60" s="19" t="s">
        <v>51</v>
      </c>
      <c r="T60" s="19" t="s">
        <v>51</v>
      </c>
      <c r="U60" s="19" t="s">
        <v>51</v>
      </c>
      <c r="V60" s="19" t="s">
        <v>51</v>
      </c>
      <c r="W60" s="19" t="s">
        <v>51</v>
      </c>
      <c r="X60" s="19" t="s">
        <v>51</v>
      </c>
      <c r="Y60" s="19" t="s">
        <v>51</v>
      </c>
      <c r="Z60" s="19" t="s">
        <v>51</v>
      </c>
      <c r="AA60" s="19" t="s">
        <v>51</v>
      </c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</row>
    <row r="61" spans="1:56" ht="21.6" x14ac:dyDescent="0.3">
      <c r="A61" s="2"/>
      <c r="B61" s="82"/>
      <c r="C61" s="82"/>
      <c r="D61" s="21" t="s">
        <v>307</v>
      </c>
      <c r="E61" s="22">
        <v>56</v>
      </c>
      <c r="F61" s="21" t="s">
        <v>308</v>
      </c>
      <c r="G61" s="19" t="s">
        <v>52</v>
      </c>
      <c r="H61" s="19" t="s">
        <v>52</v>
      </c>
      <c r="I61" s="19" t="s">
        <v>52</v>
      </c>
      <c r="J61" s="19" t="s">
        <v>52</v>
      </c>
      <c r="K61" s="19" t="s">
        <v>52</v>
      </c>
      <c r="L61" s="19" t="s">
        <v>52</v>
      </c>
      <c r="M61" s="19" t="s">
        <v>52</v>
      </c>
      <c r="N61" s="19" t="s">
        <v>52</v>
      </c>
      <c r="O61" s="19" t="s">
        <v>52</v>
      </c>
      <c r="P61" s="19" t="s">
        <v>52</v>
      </c>
      <c r="Q61" s="19" t="s">
        <v>52</v>
      </c>
      <c r="R61" s="19" t="s">
        <v>52</v>
      </c>
      <c r="S61" s="19" t="s">
        <v>52</v>
      </c>
      <c r="T61" s="19" t="s">
        <v>52</v>
      </c>
      <c r="U61" s="19" t="s">
        <v>52</v>
      </c>
      <c r="V61" s="19" t="s">
        <v>52</v>
      </c>
      <c r="W61" s="19" t="s">
        <v>52</v>
      </c>
      <c r="X61" s="19" t="s">
        <v>52</v>
      </c>
      <c r="Y61" s="19" t="s">
        <v>52</v>
      </c>
      <c r="Z61" s="19" t="s">
        <v>52</v>
      </c>
      <c r="AA61" s="19" t="s">
        <v>52</v>
      </c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</row>
    <row r="62" spans="1:56" ht="14.4" x14ac:dyDescent="0.3">
      <c r="A62" s="2"/>
      <c r="B62" s="80" t="s">
        <v>257</v>
      </c>
      <c r="C62" s="83" t="s">
        <v>309</v>
      </c>
      <c r="D62" s="21" t="s">
        <v>310</v>
      </c>
      <c r="E62" s="22">
        <v>57</v>
      </c>
      <c r="F62" s="21" t="s">
        <v>311</v>
      </c>
      <c r="G62" s="19" t="s">
        <v>52</v>
      </c>
      <c r="H62" s="19" t="s">
        <v>52</v>
      </c>
      <c r="I62" s="19" t="s">
        <v>52</v>
      </c>
      <c r="J62" s="19" t="s">
        <v>52</v>
      </c>
      <c r="K62" s="19" t="s">
        <v>52</v>
      </c>
      <c r="L62" s="19" t="s">
        <v>52</v>
      </c>
      <c r="M62" s="19" t="s">
        <v>52</v>
      </c>
      <c r="N62" s="19" t="s">
        <v>52</v>
      </c>
      <c r="O62" s="19" t="s">
        <v>52</v>
      </c>
      <c r="P62" s="19" t="s">
        <v>52</v>
      </c>
      <c r="Q62" s="19" t="s">
        <v>52</v>
      </c>
      <c r="R62" s="19" t="s">
        <v>52</v>
      </c>
      <c r="S62" s="19" t="s">
        <v>52</v>
      </c>
      <c r="T62" s="19" t="s">
        <v>52</v>
      </c>
      <c r="U62" s="19" t="s">
        <v>52</v>
      </c>
      <c r="V62" s="19" t="s">
        <v>52</v>
      </c>
      <c r="W62" s="19" t="s">
        <v>52</v>
      </c>
      <c r="X62" s="19" t="s">
        <v>52</v>
      </c>
      <c r="Y62" s="19" t="s">
        <v>52</v>
      </c>
      <c r="Z62" s="19" t="s">
        <v>52</v>
      </c>
      <c r="AA62" s="19" t="s">
        <v>52</v>
      </c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</row>
    <row r="63" spans="1:56" ht="21.6" x14ac:dyDescent="0.3">
      <c r="A63" s="2"/>
      <c r="B63" s="81"/>
      <c r="C63" s="81"/>
      <c r="D63" s="21" t="s">
        <v>312</v>
      </c>
      <c r="E63" s="22">
        <v>58</v>
      </c>
      <c r="F63" s="21" t="s">
        <v>313</v>
      </c>
      <c r="G63" s="19" t="s">
        <v>50</v>
      </c>
      <c r="H63" s="19" t="s">
        <v>50</v>
      </c>
      <c r="I63" s="19" t="s">
        <v>50</v>
      </c>
      <c r="J63" s="19" t="s">
        <v>50</v>
      </c>
      <c r="K63" s="19" t="s">
        <v>50</v>
      </c>
      <c r="L63" s="19" t="s">
        <v>50</v>
      </c>
      <c r="M63" s="19" t="s">
        <v>50</v>
      </c>
      <c r="N63" s="19" t="s">
        <v>50</v>
      </c>
      <c r="O63" s="19" t="s">
        <v>50</v>
      </c>
      <c r="P63" s="19" t="s">
        <v>50</v>
      </c>
      <c r="Q63" s="19" t="s">
        <v>50</v>
      </c>
      <c r="R63" s="19" t="s">
        <v>50</v>
      </c>
      <c r="S63" s="19" t="s">
        <v>50</v>
      </c>
      <c r="T63" s="19" t="s">
        <v>50</v>
      </c>
      <c r="U63" s="19" t="s">
        <v>50</v>
      </c>
      <c r="V63" s="19" t="s">
        <v>50</v>
      </c>
      <c r="W63" s="19" t="s">
        <v>50</v>
      </c>
      <c r="X63" s="19" t="s">
        <v>50</v>
      </c>
      <c r="Y63" s="19" t="s">
        <v>50</v>
      </c>
      <c r="Z63" s="19" t="s">
        <v>50</v>
      </c>
      <c r="AA63" s="19" t="s">
        <v>50</v>
      </c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</row>
    <row r="64" spans="1:56" ht="21.6" x14ac:dyDescent="0.3">
      <c r="A64" s="2"/>
      <c r="B64" s="81"/>
      <c r="C64" s="81"/>
      <c r="D64" s="21" t="s">
        <v>314</v>
      </c>
      <c r="E64" s="22">
        <v>59</v>
      </c>
      <c r="F64" s="21" t="s">
        <v>315</v>
      </c>
      <c r="G64" s="19" t="s">
        <v>51</v>
      </c>
      <c r="H64" s="19" t="s">
        <v>52</v>
      </c>
      <c r="I64" s="19" t="s">
        <v>51</v>
      </c>
      <c r="J64" s="19" t="s">
        <v>52</v>
      </c>
      <c r="K64" s="19" t="s">
        <v>51</v>
      </c>
      <c r="L64" s="19" t="s">
        <v>52</v>
      </c>
      <c r="M64" s="19" t="s">
        <v>51</v>
      </c>
      <c r="N64" s="19" t="s">
        <v>52</v>
      </c>
      <c r="O64" s="19" t="s">
        <v>51</v>
      </c>
      <c r="P64" s="19" t="s">
        <v>52</v>
      </c>
      <c r="Q64" s="19" t="s">
        <v>51</v>
      </c>
      <c r="R64" s="19" t="s">
        <v>52</v>
      </c>
      <c r="S64" s="19" t="s">
        <v>51</v>
      </c>
      <c r="T64" s="19" t="s">
        <v>52</v>
      </c>
      <c r="U64" s="19" t="s">
        <v>51</v>
      </c>
      <c r="V64" s="19" t="s">
        <v>52</v>
      </c>
      <c r="W64" s="19" t="s">
        <v>51</v>
      </c>
      <c r="X64" s="19" t="s">
        <v>52</v>
      </c>
      <c r="Y64" s="19" t="s">
        <v>51</v>
      </c>
      <c r="Z64" s="19" t="s">
        <v>52</v>
      </c>
      <c r="AA64" s="19" t="s">
        <v>51</v>
      </c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</row>
    <row r="65" spans="1:56" ht="21.6" x14ac:dyDescent="0.3">
      <c r="A65" s="2"/>
      <c r="B65" s="82"/>
      <c r="C65" s="82"/>
      <c r="D65" s="21" t="s">
        <v>316</v>
      </c>
      <c r="E65" s="22">
        <v>60</v>
      </c>
      <c r="F65" s="21" t="s">
        <v>317</v>
      </c>
      <c r="G65" s="19" t="s">
        <v>52</v>
      </c>
      <c r="H65" s="19" t="s">
        <v>52</v>
      </c>
      <c r="I65" s="19" t="s">
        <v>52</v>
      </c>
      <c r="J65" s="19" t="s">
        <v>52</v>
      </c>
      <c r="K65" s="19" t="s">
        <v>52</v>
      </c>
      <c r="L65" s="19" t="s">
        <v>52</v>
      </c>
      <c r="M65" s="19" t="s">
        <v>52</v>
      </c>
      <c r="N65" s="19" t="s">
        <v>52</v>
      </c>
      <c r="O65" s="19" t="s">
        <v>52</v>
      </c>
      <c r="P65" s="19" t="s">
        <v>52</v>
      </c>
      <c r="Q65" s="19" t="s">
        <v>52</v>
      </c>
      <c r="R65" s="19" t="s">
        <v>52</v>
      </c>
      <c r="S65" s="19" t="s">
        <v>52</v>
      </c>
      <c r="T65" s="19" t="s">
        <v>52</v>
      </c>
      <c r="U65" s="19" t="s">
        <v>52</v>
      </c>
      <c r="V65" s="19" t="s">
        <v>52</v>
      </c>
      <c r="W65" s="19" t="s">
        <v>52</v>
      </c>
      <c r="X65" s="19" t="s">
        <v>52</v>
      </c>
      <c r="Y65" s="19" t="s">
        <v>52</v>
      </c>
      <c r="Z65" s="19" t="s">
        <v>52</v>
      </c>
      <c r="AA65" s="19" t="s">
        <v>52</v>
      </c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</row>
    <row r="66" spans="1:56" ht="21.6" x14ac:dyDescent="0.3">
      <c r="A66" s="2"/>
      <c r="B66" s="80" t="s">
        <v>257</v>
      </c>
      <c r="C66" s="83" t="s">
        <v>318</v>
      </c>
      <c r="D66" s="21" t="s">
        <v>319</v>
      </c>
      <c r="E66" s="22">
        <v>61</v>
      </c>
      <c r="F66" s="21" t="s">
        <v>320</v>
      </c>
      <c r="G66" s="19" t="s">
        <v>52</v>
      </c>
      <c r="H66" s="19" t="s">
        <v>50</v>
      </c>
      <c r="I66" s="19" t="s">
        <v>52</v>
      </c>
      <c r="J66" s="19" t="s">
        <v>50</v>
      </c>
      <c r="K66" s="19" t="s">
        <v>52</v>
      </c>
      <c r="L66" s="19" t="s">
        <v>50</v>
      </c>
      <c r="M66" s="19" t="s">
        <v>52</v>
      </c>
      <c r="N66" s="19" t="s">
        <v>50</v>
      </c>
      <c r="O66" s="19" t="s">
        <v>52</v>
      </c>
      <c r="P66" s="19" t="s">
        <v>50</v>
      </c>
      <c r="Q66" s="19" t="s">
        <v>52</v>
      </c>
      <c r="R66" s="19" t="s">
        <v>50</v>
      </c>
      <c r="S66" s="19" t="s">
        <v>52</v>
      </c>
      <c r="T66" s="19" t="s">
        <v>50</v>
      </c>
      <c r="U66" s="19" t="s">
        <v>52</v>
      </c>
      <c r="V66" s="19" t="s">
        <v>50</v>
      </c>
      <c r="W66" s="19" t="s">
        <v>52</v>
      </c>
      <c r="X66" s="19" t="s">
        <v>50</v>
      </c>
      <c r="Y66" s="19" t="s">
        <v>52</v>
      </c>
      <c r="Z66" s="19" t="s">
        <v>50</v>
      </c>
      <c r="AA66" s="19" t="s">
        <v>52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</row>
    <row r="67" spans="1:56" ht="14.4" x14ac:dyDescent="0.3">
      <c r="A67" s="2"/>
      <c r="B67" s="81"/>
      <c r="C67" s="81"/>
      <c r="D67" s="21" t="s">
        <v>321</v>
      </c>
      <c r="E67" s="22">
        <v>62</v>
      </c>
      <c r="F67" s="21" t="s">
        <v>322</v>
      </c>
      <c r="G67" s="19" t="s">
        <v>50</v>
      </c>
      <c r="H67" s="19" t="s">
        <v>51</v>
      </c>
      <c r="I67" s="19" t="s">
        <v>50</v>
      </c>
      <c r="J67" s="19" t="s">
        <v>51</v>
      </c>
      <c r="K67" s="19" t="s">
        <v>50</v>
      </c>
      <c r="L67" s="19" t="s">
        <v>51</v>
      </c>
      <c r="M67" s="19" t="s">
        <v>50</v>
      </c>
      <c r="N67" s="19" t="s">
        <v>51</v>
      </c>
      <c r="O67" s="19" t="s">
        <v>50</v>
      </c>
      <c r="P67" s="19" t="s">
        <v>51</v>
      </c>
      <c r="Q67" s="19" t="s">
        <v>50</v>
      </c>
      <c r="R67" s="19" t="s">
        <v>51</v>
      </c>
      <c r="S67" s="19" t="s">
        <v>50</v>
      </c>
      <c r="T67" s="19" t="s">
        <v>51</v>
      </c>
      <c r="U67" s="19" t="s">
        <v>50</v>
      </c>
      <c r="V67" s="19" t="s">
        <v>51</v>
      </c>
      <c r="W67" s="19" t="s">
        <v>50</v>
      </c>
      <c r="X67" s="19" t="s">
        <v>51</v>
      </c>
      <c r="Y67" s="19" t="s">
        <v>50</v>
      </c>
      <c r="Z67" s="19" t="s">
        <v>51</v>
      </c>
      <c r="AA67" s="19" t="s">
        <v>50</v>
      </c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</row>
    <row r="68" spans="1:56" ht="21.6" x14ac:dyDescent="0.3">
      <c r="A68" s="2"/>
      <c r="B68" s="81"/>
      <c r="C68" s="81"/>
      <c r="D68" s="21" t="s">
        <v>323</v>
      </c>
      <c r="E68" s="22">
        <v>63</v>
      </c>
      <c r="F68" s="21" t="s">
        <v>324</v>
      </c>
      <c r="G68" s="19" t="s">
        <v>51</v>
      </c>
      <c r="H68" s="19" t="s">
        <v>52</v>
      </c>
      <c r="I68" s="19" t="s">
        <v>51</v>
      </c>
      <c r="J68" s="19" t="s">
        <v>52</v>
      </c>
      <c r="K68" s="19" t="s">
        <v>51</v>
      </c>
      <c r="L68" s="19" t="s">
        <v>52</v>
      </c>
      <c r="M68" s="19" t="s">
        <v>51</v>
      </c>
      <c r="N68" s="19" t="s">
        <v>52</v>
      </c>
      <c r="O68" s="19" t="s">
        <v>51</v>
      </c>
      <c r="P68" s="19" t="s">
        <v>52</v>
      </c>
      <c r="Q68" s="19" t="s">
        <v>51</v>
      </c>
      <c r="R68" s="19" t="s">
        <v>52</v>
      </c>
      <c r="S68" s="19" t="s">
        <v>51</v>
      </c>
      <c r="T68" s="19" t="s">
        <v>52</v>
      </c>
      <c r="U68" s="19" t="s">
        <v>51</v>
      </c>
      <c r="V68" s="19" t="s">
        <v>52</v>
      </c>
      <c r="W68" s="19" t="s">
        <v>51</v>
      </c>
      <c r="X68" s="19" t="s">
        <v>52</v>
      </c>
      <c r="Y68" s="19" t="s">
        <v>51</v>
      </c>
      <c r="Z68" s="19" t="s">
        <v>52</v>
      </c>
      <c r="AA68" s="19" t="s">
        <v>51</v>
      </c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</row>
    <row r="69" spans="1:56" ht="21.6" x14ac:dyDescent="0.3">
      <c r="A69" s="2"/>
      <c r="B69" s="82"/>
      <c r="C69" s="82"/>
      <c r="D69" s="21" t="s">
        <v>325</v>
      </c>
      <c r="E69" s="22">
        <v>64</v>
      </c>
      <c r="F69" s="21" t="s">
        <v>326</v>
      </c>
      <c r="G69" s="19" t="s">
        <v>52</v>
      </c>
      <c r="H69" s="19" t="s">
        <v>52</v>
      </c>
      <c r="I69" s="19" t="s">
        <v>52</v>
      </c>
      <c r="J69" s="19" t="s">
        <v>52</v>
      </c>
      <c r="K69" s="19" t="s">
        <v>52</v>
      </c>
      <c r="L69" s="19" t="s">
        <v>52</v>
      </c>
      <c r="M69" s="19" t="s">
        <v>52</v>
      </c>
      <c r="N69" s="19" t="s">
        <v>52</v>
      </c>
      <c r="O69" s="19" t="s">
        <v>52</v>
      </c>
      <c r="P69" s="19" t="s">
        <v>52</v>
      </c>
      <c r="Q69" s="19" t="s">
        <v>52</v>
      </c>
      <c r="R69" s="19" t="s">
        <v>52</v>
      </c>
      <c r="S69" s="19" t="s">
        <v>52</v>
      </c>
      <c r="T69" s="19" t="s">
        <v>52</v>
      </c>
      <c r="U69" s="19" t="s">
        <v>52</v>
      </c>
      <c r="V69" s="19" t="s">
        <v>52</v>
      </c>
      <c r="W69" s="19" t="s">
        <v>52</v>
      </c>
      <c r="X69" s="19" t="s">
        <v>52</v>
      </c>
      <c r="Y69" s="19" t="s">
        <v>52</v>
      </c>
      <c r="Z69" s="19" t="s">
        <v>52</v>
      </c>
      <c r="AA69" s="19" t="s">
        <v>52</v>
      </c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</row>
    <row r="70" spans="1:56" ht="21.6" x14ac:dyDescent="0.3">
      <c r="A70" s="2"/>
      <c r="B70" s="80" t="s">
        <v>257</v>
      </c>
      <c r="C70" s="83" t="s">
        <v>327</v>
      </c>
      <c r="D70" s="21" t="s">
        <v>328</v>
      </c>
      <c r="E70" s="22">
        <v>65</v>
      </c>
      <c r="F70" s="21" t="s">
        <v>329</v>
      </c>
      <c r="G70" s="19" t="s">
        <v>52</v>
      </c>
      <c r="H70" s="19" t="s">
        <v>50</v>
      </c>
      <c r="I70" s="19" t="s">
        <v>52</v>
      </c>
      <c r="J70" s="19" t="s">
        <v>50</v>
      </c>
      <c r="K70" s="19" t="s">
        <v>52</v>
      </c>
      <c r="L70" s="19" t="s">
        <v>50</v>
      </c>
      <c r="M70" s="19" t="s">
        <v>52</v>
      </c>
      <c r="N70" s="19" t="s">
        <v>50</v>
      </c>
      <c r="O70" s="19" t="s">
        <v>52</v>
      </c>
      <c r="P70" s="19" t="s">
        <v>50</v>
      </c>
      <c r="Q70" s="19" t="s">
        <v>52</v>
      </c>
      <c r="R70" s="19" t="s">
        <v>50</v>
      </c>
      <c r="S70" s="19" t="s">
        <v>52</v>
      </c>
      <c r="T70" s="19" t="s">
        <v>50</v>
      </c>
      <c r="U70" s="19" t="s">
        <v>52</v>
      </c>
      <c r="V70" s="19" t="s">
        <v>50</v>
      </c>
      <c r="W70" s="19" t="s">
        <v>52</v>
      </c>
      <c r="X70" s="19" t="s">
        <v>50</v>
      </c>
      <c r="Y70" s="19" t="s">
        <v>52</v>
      </c>
      <c r="Z70" s="19" t="s">
        <v>50</v>
      </c>
      <c r="AA70" s="19" t="s">
        <v>52</v>
      </c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</row>
    <row r="71" spans="1:56" ht="14.4" x14ac:dyDescent="0.3">
      <c r="A71" s="2"/>
      <c r="B71" s="82"/>
      <c r="C71" s="82"/>
      <c r="D71" s="21" t="s">
        <v>330</v>
      </c>
      <c r="E71" s="22">
        <v>66</v>
      </c>
      <c r="F71" s="21" t="s">
        <v>331</v>
      </c>
      <c r="G71" s="19" t="s">
        <v>50</v>
      </c>
      <c r="H71" s="19" t="s">
        <v>51</v>
      </c>
      <c r="I71" s="19" t="s">
        <v>50</v>
      </c>
      <c r="J71" s="19" t="s">
        <v>51</v>
      </c>
      <c r="K71" s="19" t="s">
        <v>50</v>
      </c>
      <c r="L71" s="19" t="s">
        <v>51</v>
      </c>
      <c r="M71" s="19" t="s">
        <v>50</v>
      </c>
      <c r="N71" s="19" t="s">
        <v>51</v>
      </c>
      <c r="O71" s="19" t="s">
        <v>50</v>
      </c>
      <c r="P71" s="19" t="s">
        <v>51</v>
      </c>
      <c r="Q71" s="19" t="s">
        <v>50</v>
      </c>
      <c r="R71" s="19" t="s">
        <v>51</v>
      </c>
      <c r="S71" s="19" t="s">
        <v>50</v>
      </c>
      <c r="T71" s="19" t="s">
        <v>51</v>
      </c>
      <c r="U71" s="19" t="s">
        <v>50</v>
      </c>
      <c r="V71" s="19" t="s">
        <v>51</v>
      </c>
      <c r="W71" s="19" t="s">
        <v>50</v>
      </c>
      <c r="X71" s="19" t="s">
        <v>51</v>
      </c>
      <c r="Y71" s="19" t="s">
        <v>50</v>
      </c>
      <c r="Z71" s="19" t="s">
        <v>51</v>
      </c>
      <c r="AA71" s="19" t="s">
        <v>50</v>
      </c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</row>
    <row r="72" spans="1:56" ht="14.4" x14ac:dyDescent="0.3">
      <c r="A72" s="2"/>
      <c r="B72" s="3"/>
      <c r="C72" s="3"/>
      <c r="D72" s="3"/>
      <c r="E72" s="3"/>
      <c r="F72" s="1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</row>
    <row r="73" spans="1:56" ht="14.4" x14ac:dyDescent="0.3">
      <c r="A73" s="2"/>
      <c r="B73" s="3"/>
      <c r="C73" s="3"/>
      <c r="D73" s="3"/>
      <c r="E73" s="3"/>
      <c r="F73" s="1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</row>
    <row r="74" spans="1:56" ht="14.4" x14ac:dyDescent="0.3">
      <c r="A74" s="2"/>
      <c r="B74" s="3"/>
      <c r="C74" s="3"/>
      <c r="D74" s="3"/>
      <c r="E74" s="3"/>
      <c r="F74" s="1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</row>
    <row r="75" spans="1:56" ht="14.4" x14ac:dyDescent="0.3">
      <c r="A75" s="2"/>
      <c r="B75" s="3"/>
      <c r="C75" s="3"/>
      <c r="D75" s="3"/>
      <c r="E75" s="3"/>
      <c r="F75" s="1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</row>
    <row r="76" spans="1:56" ht="13.5" customHeight="1" x14ac:dyDescent="0.3">
      <c r="A76" s="2"/>
      <c r="B76" s="3"/>
      <c r="C76" s="3"/>
      <c r="D76" s="3"/>
      <c r="E76" s="3"/>
      <c r="F76" s="1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</row>
    <row r="77" spans="1:56" ht="13.5" customHeight="1" x14ac:dyDescent="0.3">
      <c r="A77" s="2"/>
      <c r="B77" s="3"/>
      <c r="C77" s="3"/>
      <c r="D77" s="3"/>
      <c r="E77" s="3"/>
      <c r="F77" s="1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</row>
    <row r="78" spans="1:56" ht="13.5" customHeight="1" x14ac:dyDescent="0.3">
      <c r="A78" s="2"/>
      <c r="B78" s="3"/>
      <c r="C78" s="3"/>
      <c r="D78" s="3"/>
      <c r="E78" s="3"/>
      <c r="F78" s="1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</row>
    <row r="79" spans="1:56" ht="13.5" customHeight="1" x14ac:dyDescent="0.3">
      <c r="A79" s="2"/>
      <c r="B79" s="3"/>
      <c r="C79" s="3"/>
      <c r="D79" s="3"/>
      <c r="E79" s="3"/>
      <c r="F79" s="1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</row>
    <row r="80" spans="1:56" ht="13.5" customHeight="1" x14ac:dyDescent="0.3">
      <c r="A80" s="2"/>
      <c r="B80" s="3"/>
      <c r="C80" s="3"/>
      <c r="D80" s="3"/>
      <c r="E80" s="3"/>
      <c r="F80" s="1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</row>
    <row r="81" spans="1:56" ht="13.5" customHeight="1" x14ac:dyDescent="0.3">
      <c r="A81" s="2"/>
      <c r="B81" s="3"/>
      <c r="C81" s="3"/>
      <c r="D81" s="3"/>
      <c r="E81" s="3"/>
      <c r="F81" s="1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</row>
    <row r="82" spans="1:56" ht="13.5" customHeight="1" x14ac:dyDescent="0.3">
      <c r="A82" s="2"/>
      <c r="B82" s="3"/>
      <c r="C82" s="3"/>
      <c r="D82" s="3"/>
      <c r="E82" s="3"/>
      <c r="F82" s="1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</row>
    <row r="83" spans="1:56" ht="13.5" customHeight="1" x14ac:dyDescent="0.3">
      <c r="A83" s="2"/>
      <c r="B83" s="3"/>
      <c r="C83" s="3"/>
      <c r="D83" s="3"/>
      <c r="E83" s="3"/>
      <c r="F83" s="1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</row>
    <row r="84" spans="1:56" ht="13.5" customHeight="1" x14ac:dyDescent="0.3">
      <c r="A84" s="2"/>
      <c r="B84" s="3"/>
      <c r="C84" s="3"/>
      <c r="D84" s="3"/>
      <c r="E84" s="3"/>
      <c r="F84" s="1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</row>
    <row r="85" spans="1:56" ht="13.5" customHeight="1" x14ac:dyDescent="0.3">
      <c r="A85" s="2"/>
      <c r="B85" s="3"/>
      <c r="C85" s="3"/>
      <c r="D85" s="3"/>
      <c r="E85" s="3"/>
      <c r="F85" s="1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</row>
    <row r="86" spans="1:56" ht="13.5" customHeight="1" x14ac:dyDescent="0.3">
      <c r="A86" s="2"/>
      <c r="B86" s="3"/>
      <c r="C86" s="3"/>
      <c r="D86" s="3"/>
      <c r="E86" s="3"/>
      <c r="F86" s="1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</row>
    <row r="87" spans="1:56" ht="13.5" customHeight="1" x14ac:dyDescent="0.3">
      <c r="A87" s="2"/>
      <c r="B87" s="3"/>
      <c r="C87" s="3"/>
      <c r="D87" s="3"/>
      <c r="E87" s="3"/>
      <c r="F87" s="1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</row>
    <row r="88" spans="1:56" ht="13.5" customHeight="1" x14ac:dyDescent="0.3">
      <c r="A88" s="2"/>
      <c r="B88" s="3"/>
      <c r="C88" s="3"/>
      <c r="D88" s="3"/>
      <c r="E88" s="3"/>
      <c r="F88" s="1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</row>
    <row r="89" spans="1:56" ht="13.5" customHeight="1" x14ac:dyDescent="0.3">
      <c r="A89" s="2"/>
      <c r="B89" s="3"/>
      <c r="C89" s="3"/>
      <c r="D89" s="3"/>
      <c r="E89" s="3"/>
      <c r="F89" s="1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</row>
    <row r="90" spans="1:56" ht="13.5" customHeight="1" x14ac:dyDescent="0.3">
      <c r="A90" s="2"/>
      <c r="B90" s="3"/>
      <c r="C90" s="3"/>
      <c r="D90" s="3"/>
      <c r="E90" s="3"/>
      <c r="F90" s="1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</row>
    <row r="91" spans="1:56" ht="13.5" customHeight="1" x14ac:dyDescent="0.3">
      <c r="A91" s="2"/>
      <c r="B91" s="3"/>
      <c r="C91" s="3"/>
      <c r="D91" s="3"/>
      <c r="E91" s="3"/>
      <c r="F91" s="1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</row>
    <row r="92" spans="1:56" ht="13.5" customHeight="1" x14ac:dyDescent="0.3">
      <c r="A92" s="2"/>
      <c r="B92" s="3"/>
      <c r="C92" s="3"/>
      <c r="D92" s="3"/>
      <c r="E92" s="3"/>
      <c r="F92" s="1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</row>
    <row r="93" spans="1:56" ht="13.5" customHeight="1" x14ac:dyDescent="0.3">
      <c r="A93" s="2"/>
      <c r="B93" s="3"/>
      <c r="C93" s="3"/>
      <c r="D93" s="3"/>
      <c r="E93" s="3"/>
      <c r="F93" s="1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</row>
    <row r="94" spans="1:56" ht="13.5" customHeight="1" x14ac:dyDescent="0.3">
      <c r="A94" s="2"/>
      <c r="B94" s="3"/>
      <c r="C94" s="3"/>
      <c r="D94" s="3"/>
      <c r="E94" s="3"/>
      <c r="F94" s="1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</row>
    <row r="95" spans="1:56" ht="13.5" customHeight="1" x14ac:dyDescent="0.3">
      <c r="A95" s="2"/>
      <c r="B95" s="3"/>
      <c r="C95" s="3"/>
      <c r="D95" s="3"/>
      <c r="E95" s="3"/>
      <c r="F95" s="1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</row>
    <row r="96" spans="1:56" ht="13.5" customHeight="1" x14ac:dyDescent="0.3">
      <c r="A96" s="2"/>
      <c r="B96" s="3"/>
      <c r="C96" s="3"/>
      <c r="D96" s="3"/>
      <c r="E96" s="3"/>
      <c r="F96" s="1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</row>
    <row r="97" spans="1:56" ht="13.5" customHeight="1" x14ac:dyDescent="0.3">
      <c r="A97" s="2"/>
      <c r="B97" s="3"/>
      <c r="C97" s="3"/>
      <c r="D97" s="3"/>
      <c r="E97" s="3"/>
      <c r="F97" s="1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</row>
    <row r="98" spans="1:56" ht="13.5" customHeight="1" x14ac:dyDescent="0.3">
      <c r="A98" s="2"/>
      <c r="B98" s="3"/>
      <c r="C98" s="3"/>
      <c r="D98" s="3"/>
      <c r="E98" s="3"/>
      <c r="F98" s="1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</row>
    <row r="99" spans="1:56" ht="13.5" customHeight="1" x14ac:dyDescent="0.3">
      <c r="A99" s="2"/>
      <c r="B99" s="3"/>
      <c r="C99" s="3"/>
      <c r="D99" s="3"/>
      <c r="E99" s="3"/>
      <c r="F99" s="1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</row>
    <row r="100" spans="1:56" ht="13.5" customHeight="1" x14ac:dyDescent="0.3">
      <c r="A100" s="2"/>
      <c r="B100" s="3"/>
      <c r="C100" s="3"/>
      <c r="D100" s="3"/>
      <c r="E100" s="3"/>
      <c r="F100" s="1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</row>
    <row r="101" spans="1:56" ht="13.5" customHeight="1" x14ac:dyDescent="0.3">
      <c r="A101" s="2"/>
      <c r="B101" s="3"/>
      <c r="C101" s="3"/>
      <c r="D101" s="3"/>
      <c r="E101" s="3"/>
      <c r="F101" s="1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</row>
    <row r="102" spans="1:56" ht="13.5" customHeight="1" x14ac:dyDescent="0.3">
      <c r="A102" s="2"/>
      <c r="B102" s="3"/>
      <c r="C102" s="3"/>
      <c r="D102" s="3"/>
      <c r="E102" s="3"/>
      <c r="F102" s="1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</row>
    <row r="103" spans="1:56" ht="13.5" customHeight="1" x14ac:dyDescent="0.3">
      <c r="A103" s="2"/>
      <c r="B103" s="3"/>
      <c r="C103" s="3"/>
      <c r="D103" s="3"/>
      <c r="E103" s="3"/>
      <c r="F103" s="1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</row>
    <row r="104" spans="1:56" ht="13.5" customHeight="1" x14ac:dyDescent="0.3">
      <c r="A104" s="2"/>
      <c r="B104" s="3"/>
      <c r="C104" s="3"/>
      <c r="D104" s="3"/>
      <c r="E104" s="3"/>
      <c r="F104" s="1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</row>
    <row r="105" spans="1:56" ht="13.5" customHeight="1" x14ac:dyDescent="0.3">
      <c r="A105" s="2"/>
      <c r="B105" s="3"/>
      <c r="C105" s="3"/>
      <c r="D105" s="3"/>
      <c r="E105" s="3"/>
      <c r="F105" s="1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</row>
    <row r="106" spans="1:56" ht="13.5" customHeight="1" x14ac:dyDescent="0.3">
      <c r="A106" s="2"/>
      <c r="B106" s="3"/>
      <c r="C106" s="3"/>
      <c r="D106" s="3"/>
      <c r="E106" s="3"/>
      <c r="F106" s="1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</row>
    <row r="107" spans="1:56" ht="13.5" customHeight="1" x14ac:dyDescent="0.3">
      <c r="A107" s="2"/>
      <c r="B107" s="3"/>
      <c r="C107" s="3"/>
      <c r="D107" s="3"/>
      <c r="E107" s="3"/>
      <c r="F107" s="1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</row>
    <row r="108" spans="1:56" ht="13.5" customHeight="1" x14ac:dyDescent="0.3">
      <c r="A108" s="2"/>
      <c r="B108" s="3"/>
      <c r="C108" s="3"/>
      <c r="D108" s="3"/>
      <c r="E108" s="3"/>
      <c r="F108" s="1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</row>
    <row r="109" spans="1:56" ht="13.5" customHeight="1" x14ac:dyDescent="0.3">
      <c r="A109" s="2"/>
      <c r="B109" s="3"/>
      <c r="C109" s="3"/>
      <c r="D109" s="3"/>
      <c r="E109" s="3"/>
      <c r="F109" s="1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</row>
    <row r="110" spans="1:56" ht="13.5" customHeight="1" x14ac:dyDescent="0.3">
      <c r="A110" s="2"/>
      <c r="B110" s="3"/>
      <c r="C110" s="3"/>
      <c r="D110" s="3"/>
      <c r="E110" s="3"/>
      <c r="F110" s="1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</row>
    <row r="111" spans="1:56" ht="13.5" customHeight="1" x14ac:dyDescent="0.3">
      <c r="A111" s="2"/>
      <c r="B111" s="3"/>
      <c r="C111" s="3"/>
      <c r="D111" s="3"/>
      <c r="E111" s="3"/>
      <c r="F111" s="1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</row>
    <row r="112" spans="1:56" ht="13.5" customHeight="1" x14ac:dyDescent="0.3">
      <c r="A112" s="2"/>
      <c r="B112" s="3"/>
      <c r="C112" s="3"/>
      <c r="D112" s="3"/>
      <c r="E112" s="3"/>
      <c r="F112" s="1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</row>
    <row r="113" spans="1:56" ht="13.5" customHeight="1" x14ac:dyDescent="0.3">
      <c r="A113" s="2"/>
      <c r="B113" s="3"/>
      <c r="C113" s="3"/>
      <c r="D113" s="3"/>
      <c r="E113" s="3"/>
      <c r="F113" s="1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</row>
    <row r="114" spans="1:56" ht="13.5" customHeight="1" x14ac:dyDescent="0.3">
      <c r="A114" s="2"/>
      <c r="B114" s="3"/>
      <c r="C114" s="3"/>
      <c r="D114" s="3"/>
      <c r="E114" s="3"/>
      <c r="F114" s="1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</row>
    <row r="115" spans="1:56" ht="13.5" customHeight="1" x14ac:dyDescent="0.3">
      <c r="A115" s="2"/>
      <c r="B115" s="3"/>
      <c r="C115" s="3"/>
      <c r="D115" s="3"/>
      <c r="E115" s="3"/>
      <c r="F115" s="1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</row>
    <row r="116" spans="1:56" ht="13.5" customHeight="1" x14ac:dyDescent="0.3">
      <c r="A116" s="2"/>
      <c r="B116" s="3"/>
      <c r="C116" s="3"/>
      <c r="D116" s="3"/>
      <c r="E116" s="3"/>
      <c r="F116" s="1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</row>
    <row r="117" spans="1:56" ht="13.5" customHeight="1" x14ac:dyDescent="0.3">
      <c r="A117" s="2"/>
      <c r="B117" s="3"/>
      <c r="C117" s="3"/>
      <c r="D117" s="3"/>
      <c r="E117" s="3"/>
      <c r="F117" s="1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</row>
    <row r="118" spans="1:56" ht="13.5" customHeight="1" x14ac:dyDescent="0.3">
      <c r="A118" s="2"/>
      <c r="B118" s="3"/>
      <c r="C118" s="3"/>
      <c r="D118" s="3"/>
      <c r="E118" s="3"/>
      <c r="F118" s="1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</row>
    <row r="119" spans="1:56" ht="13.5" customHeight="1" x14ac:dyDescent="0.3">
      <c r="A119" s="2"/>
      <c r="B119" s="3"/>
      <c r="C119" s="3"/>
      <c r="D119" s="3"/>
      <c r="E119" s="3"/>
      <c r="F119" s="1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</row>
    <row r="120" spans="1:56" ht="13.5" customHeight="1" x14ac:dyDescent="0.3">
      <c r="A120" s="2"/>
      <c r="B120" s="3"/>
      <c r="C120" s="3"/>
      <c r="D120" s="3"/>
      <c r="E120" s="3"/>
      <c r="F120" s="1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</row>
    <row r="121" spans="1:56" ht="13.5" customHeight="1" x14ac:dyDescent="0.3">
      <c r="A121" s="2"/>
      <c r="B121" s="3"/>
      <c r="C121" s="3"/>
      <c r="D121" s="3"/>
      <c r="E121" s="3"/>
      <c r="F121" s="1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</row>
    <row r="122" spans="1:56" ht="13.5" customHeight="1" x14ac:dyDescent="0.3">
      <c r="A122" s="2"/>
      <c r="B122" s="3"/>
      <c r="C122" s="3"/>
      <c r="D122" s="3"/>
      <c r="E122" s="3"/>
      <c r="F122" s="1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</row>
    <row r="123" spans="1:56" ht="13.5" customHeight="1" x14ac:dyDescent="0.3">
      <c r="A123" s="2"/>
      <c r="B123" s="3"/>
      <c r="C123" s="3"/>
      <c r="D123" s="3"/>
      <c r="E123" s="3"/>
      <c r="F123" s="1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</row>
    <row r="124" spans="1:56" ht="13.5" customHeight="1" x14ac:dyDescent="0.3">
      <c r="A124" s="2"/>
      <c r="B124" s="3"/>
      <c r="C124" s="3"/>
      <c r="D124" s="3"/>
      <c r="E124" s="3"/>
      <c r="F124" s="1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</row>
    <row r="125" spans="1:56" ht="13.5" customHeight="1" x14ac:dyDescent="0.3">
      <c r="A125" s="2"/>
      <c r="B125" s="3"/>
      <c r="C125" s="3"/>
      <c r="D125" s="3"/>
      <c r="E125" s="3"/>
      <c r="F125" s="1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</row>
    <row r="126" spans="1:56" ht="13.5" customHeight="1" x14ac:dyDescent="0.3">
      <c r="A126" s="2"/>
      <c r="B126" s="3"/>
      <c r="C126" s="3"/>
      <c r="D126" s="3"/>
      <c r="E126" s="3"/>
      <c r="F126" s="1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</row>
    <row r="127" spans="1:56" ht="13.5" customHeight="1" x14ac:dyDescent="0.3">
      <c r="A127" s="2"/>
      <c r="B127" s="3"/>
      <c r="C127" s="3"/>
      <c r="D127" s="3"/>
      <c r="E127" s="3"/>
      <c r="F127" s="1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</row>
    <row r="128" spans="1:56" ht="13.5" customHeight="1" x14ac:dyDescent="0.3">
      <c r="A128" s="2"/>
      <c r="B128" s="3"/>
      <c r="C128" s="3"/>
      <c r="D128" s="3"/>
      <c r="E128" s="3"/>
      <c r="F128" s="1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</row>
    <row r="129" spans="1:56" ht="13.5" customHeight="1" x14ac:dyDescent="0.3">
      <c r="A129" s="2"/>
      <c r="B129" s="3"/>
      <c r="C129" s="3"/>
      <c r="D129" s="3"/>
      <c r="E129" s="3"/>
      <c r="F129" s="1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</row>
    <row r="130" spans="1:56" ht="13.5" customHeight="1" x14ac:dyDescent="0.3">
      <c r="A130" s="2"/>
      <c r="B130" s="3"/>
      <c r="C130" s="3"/>
      <c r="D130" s="3"/>
      <c r="E130" s="3"/>
      <c r="F130" s="1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</row>
    <row r="131" spans="1:56" ht="13.5" customHeight="1" x14ac:dyDescent="0.3">
      <c r="A131" s="2"/>
      <c r="B131" s="3"/>
      <c r="C131" s="3"/>
      <c r="D131" s="3"/>
      <c r="E131" s="3"/>
      <c r="F131" s="1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</row>
    <row r="132" spans="1:56" ht="13.5" customHeight="1" x14ac:dyDescent="0.3">
      <c r="A132" s="2"/>
      <c r="B132" s="3"/>
      <c r="C132" s="3"/>
      <c r="D132" s="3"/>
      <c r="E132" s="3"/>
      <c r="F132" s="1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</row>
    <row r="133" spans="1:56" ht="13.5" customHeight="1" x14ac:dyDescent="0.3">
      <c r="A133" s="2"/>
      <c r="B133" s="3"/>
      <c r="C133" s="3"/>
      <c r="D133" s="3"/>
      <c r="E133" s="3"/>
      <c r="F133" s="1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</row>
    <row r="134" spans="1:56" ht="13.5" customHeight="1" x14ac:dyDescent="0.3">
      <c r="A134" s="2"/>
      <c r="B134" s="3"/>
      <c r="C134" s="3"/>
      <c r="D134" s="3"/>
      <c r="E134" s="3"/>
      <c r="F134" s="1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</row>
    <row r="135" spans="1:56" ht="13.5" customHeight="1" x14ac:dyDescent="0.3">
      <c r="A135" s="2"/>
      <c r="B135" s="3"/>
      <c r="C135" s="3"/>
      <c r="D135" s="3"/>
      <c r="E135" s="3"/>
      <c r="F135" s="1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</row>
    <row r="136" spans="1:56" ht="13.5" customHeight="1" x14ac:dyDescent="0.3">
      <c r="A136" s="2"/>
      <c r="B136" s="3"/>
      <c r="C136" s="3"/>
      <c r="D136" s="3"/>
      <c r="E136" s="3"/>
      <c r="F136" s="1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</row>
    <row r="137" spans="1:56" ht="13.5" customHeight="1" x14ac:dyDescent="0.3">
      <c r="A137" s="2"/>
      <c r="B137" s="3"/>
      <c r="C137" s="3"/>
      <c r="D137" s="3"/>
      <c r="E137" s="3"/>
      <c r="F137" s="1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</row>
    <row r="138" spans="1:56" ht="13.5" customHeight="1" x14ac:dyDescent="0.3">
      <c r="A138" s="2"/>
      <c r="B138" s="3"/>
      <c r="C138" s="3"/>
      <c r="D138" s="3"/>
      <c r="E138" s="3"/>
      <c r="F138" s="1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</row>
    <row r="139" spans="1:56" ht="13.5" customHeight="1" x14ac:dyDescent="0.3">
      <c r="A139" s="2"/>
      <c r="B139" s="3"/>
      <c r="C139" s="3"/>
      <c r="D139" s="3"/>
      <c r="E139" s="3"/>
      <c r="F139" s="1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</row>
    <row r="140" spans="1:56" ht="13.5" customHeight="1" x14ac:dyDescent="0.3">
      <c r="A140" s="2"/>
      <c r="B140" s="3"/>
      <c r="C140" s="3"/>
      <c r="D140" s="3"/>
      <c r="E140" s="3"/>
      <c r="F140" s="1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</row>
    <row r="141" spans="1:56" ht="13.5" customHeight="1" x14ac:dyDescent="0.3">
      <c r="A141" s="2"/>
      <c r="B141" s="3"/>
      <c r="C141" s="3"/>
      <c r="D141" s="3"/>
      <c r="E141" s="3"/>
      <c r="F141" s="1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</row>
    <row r="142" spans="1:56" ht="13.5" customHeight="1" x14ac:dyDescent="0.3">
      <c r="A142" s="2"/>
      <c r="B142" s="3"/>
      <c r="C142" s="3"/>
      <c r="D142" s="3"/>
      <c r="E142" s="3"/>
      <c r="F142" s="1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</row>
    <row r="143" spans="1:56" ht="13.5" customHeight="1" x14ac:dyDescent="0.3">
      <c r="A143" s="2"/>
      <c r="B143" s="3"/>
      <c r="C143" s="3"/>
      <c r="D143" s="3"/>
      <c r="E143" s="3"/>
      <c r="F143" s="1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</row>
    <row r="144" spans="1:56" ht="13.5" customHeight="1" x14ac:dyDescent="0.3">
      <c r="A144" s="2"/>
      <c r="B144" s="3"/>
      <c r="C144" s="3"/>
      <c r="D144" s="3"/>
      <c r="E144" s="3"/>
      <c r="F144" s="1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</row>
    <row r="145" spans="1:56" ht="13.5" customHeight="1" x14ac:dyDescent="0.3">
      <c r="A145" s="2"/>
      <c r="B145" s="3"/>
      <c r="C145" s="3"/>
      <c r="D145" s="3"/>
      <c r="E145" s="3"/>
      <c r="F145" s="1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</row>
    <row r="146" spans="1:56" ht="13.5" customHeight="1" x14ac:dyDescent="0.3">
      <c r="A146" s="2"/>
      <c r="B146" s="3"/>
      <c r="C146" s="3"/>
      <c r="D146" s="3"/>
      <c r="E146" s="3"/>
      <c r="F146" s="1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</row>
    <row r="147" spans="1:56" ht="13.5" customHeight="1" x14ac:dyDescent="0.3">
      <c r="A147" s="2"/>
      <c r="B147" s="3"/>
      <c r="C147" s="3"/>
      <c r="D147" s="3"/>
      <c r="E147" s="3"/>
      <c r="F147" s="1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</row>
    <row r="148" spans="1:56" ht="13.5" customHeight="1" x14ac:dyDescent="0.3">
      <c r="A148" s="2"/>
      <c r="B148" s="3"/>
      <c r="C148" s="3"/>
      <c r="D148" s="3"/>
      <c r="E148" s="3"/>
      <c r="F148" s="1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</row>
    <row r="149" spans="1:56" ht="13.5" customHeight="1" x14ac:dyDescent="0.3">
      <c r="A149" s="2"/>
      <c r="B149" s="3"/>
      <c r="C149" s="3"/>
      <c r="D149" s="3"/>
      <c r="E149" s="3"/>
      <c r="F149" s="1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</row>
    <row r="150" spans="1:56" ht="13.5" customHeight="1" x14ac:dyDescent="0.3">
      <c r="A150" s="2"/>
      <c r="B150" s="3"/>
      <c r="C150" s="3"/>
      <c r="D150" s="3"/>
      <c r="E150" s="3"/>
      <c r="F150" s="1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</row>
    <row r="151" spans="1:56" ht="13.5" customHeight="1" x14ac:dyDescent="0.3">
      <c r="A151" s="2"/>
      <c r="B151" s="3"/>
      <c r="C151" s="3"/>
      <c r="D151" s="3"/>
      <c r="E151" s="3"/>
      <c r="F151" s="1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</row>
    <row r="152" spans="1:56" ht="13.5" customHeight="1" x14ac:dyDescent="0.3">
      <c r="A152" s="2"/>
      <c r="B152" s="3"/>
      <c r="C152" s="3"/>
      <c r="D152" s="3"/>
      <c r="E152" s="3"/>
      <c r="F152" s="1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</row>
    <row r="153" spans="1:56" ht="13.5" customHeight="1" x14ac:dyDescent="0.3">
      <c r="A153" s="2"/>
      <c r="B153" s="3"/>
      <c r="C153" s="3"/>
      <c r="D153" s="3"/>
      <c r="E153" s="3"/>
      <c r="F153" s="1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</row>
    <row r="154" spans="1:56" ht="13.5" customHeight="1" x14ac:dyDescent="0.3">
      <c r="A154" s="2"/>
      <c r="B154" s="3"/>
      <c r="C154" s="3"/>
      <c r="D154" s="3"/>
      <c r="E154" s="3"/>
      <c r="F154" s="1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</row>
    <row r="155" spans="1:56" ht="13.5" customHeight="1" x14ac:dyDescent="0.3">
      <c r="A155" s="2"/>
      <c r="B155" s="3"/>
      <c r="C155" s="3"/>
      <c r="D155" s="3"/>
      <c r="E155" s="3"/>
      <c r="F155" s="1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</row>
    <row r="156" spans="1:56" ht="13.5" customHeight="1" x14ac:dyDescent="0.3">
      <c r="A156" s="2"/>
      <c r="B156" s="3"/>
      <c r="C156" s="3"/>
      <c r="D156" s="3"/>
      <c r="E156" s="3"/>
      <c r="F156" s="1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</row>
    <row r="157" spans="1:56" ht="13.5" customHeight="1" x14ac:dyDescent="0.3">
      <c r="A157" s="2"/>
      <c r="B157" s="3"/>
      <c r="C157" s="3"/>
      <c r="D157" s="3"/>
      <c r="E157" s="3"/>
      <c r="F157" s="1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</row>
    <row r="158" spans="1:56" ht="13.5" customHeight="1" x14ac:dyDescent="0.3">
      <c r="A158" s="2"/>
      <c r="B158" s="3"/>
      <c r="C158" s="3"/>
      <c r="D158" s="3"/>
      <c r="E158" s="3"/>
      <c r="F158" s="1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</row>
    <row r="159" spans="1:56" ht="13.5" customHeight="1" x14ac:dyDescent="0.3">
      <c r="A159" s="2"/>
      <c r="B159" s="3"/>
      <c r="C159" s="3"/>
      <c r="D159" s="3"/>
      <c r="E159" s="3"/>
      <c r="F159" s="1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</row>
    <row r="160" spans="1:56" ht="13.5" customHeight="1" x14ac:dyDescent="0.3">
      <c r="A160" s="2"/>
      <c r="B160" s="3"/>
      <c r="C160" s="3"/>
      <c r="D160" s="3"/>
      <c r="E160" s="3"/>
      <c r="F160" s="1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</row>
    <row r="161" spans="1:56" ht="13.5" customHeight="1" x14ac:dyDescent="0.3">
      <c r="A161" s="2"/>
      <c r="B161" s="3"/>
      <c r="C161" s="3"/>
      <c r="D161" s="3"/>
      <c r="E161" s="3"/>
      <c r="F161" s="1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</row>
    <row r="162" spans="1:56" ht="13.5" customHeight="1" x14ac:dyDescent="0.3">
      <c r="A162" s="2"/>
      <c r="B162" s="3"/>
      <c r="C162" s="3"/>
      <c r="D162" s="3"/>
      <c r="E162" s="3"/>
      <c r="F162" s="1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</row>
    <row r="163" spans="1:56" ht="13.5" customHeight="1" x14ac:dyDescent="0.3">
      <c r="A163" s="2"/>
      <c r="B163" s="3"/>
      <c r="C163" s="3"/>
      <c r="D163" s="3"/>
      <c r="E163" s="3"/>
      <c r="F163" s="1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</row>
    <row r="164" spans="1:56" ht="13.5" customHeight="1" x14ac:dyDescent="0.3">
      <c r="A164" s="2"/>
      <c r="B164" s="3"/>
      <c r="C164" s="3"/>
      <c r="D164" s="3"/>
      <c r="E164" s="3"/>
      <c r="F164" s="1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</row>
    <row r="165" spans="1:56" ht="13.5" customHeight="1" x14ac:dyDescent="0.3">
      <c r="A165" s="2"/>
      <c r="B165" s="3"/>
      <c r="C165" s="3"/>
      <c r="D165" s="3"/>
      <c r="E165" s="3"/>
      <c r="F165" s="1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</row>
    <row r="166" spans="1:56" ht="13.5" customHeight="1" x14ac:dyDescent="0.3">
      <c r="A166" s="2"/>
      <c r="B166" s="3"/>
      <c r="C166" s="3"/>
      <c r="D166" s="3"/>
      <c r="E166" s="3"/>
      <c r="F166" s="1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</row>
    <row r="167" spans="1:56" ht="13.5" customHeight="1" x14ac:dyDescent="0.3">
      <c r="A167" s="2"/>
      <c r="B167" s="3"/>
      <c r="C167" s="3"/>
      <c r="D167" s="3"/>
      <c r="E167" s="3"/>
      <c r="F167" s="1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</row>
    <row r="168" spans="1:56" ht="13.5" customHeight="1" x14ac:dyDescent="0.3">
      <c r="A168" s="2"/>
      <c r="B168" s="3"/>
      <c r="C168" s="3"/>
      <c r="D168" s="3"/>
      <c r="E168" s="3"/>
      <c r="F168" s="1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</row>
    <row r="169" spans="1:56" ht="13.5" customHeight="1" x14ac:dyDescent="0.3">
      <c r="A169" s="2"/>
      <c r="B169" s="3"/>
      <c r="C169" s="3"/>
      <c r="D169" s="3"/>
      <c r="E169" s="3"/>
      <c r="F169" s="1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</row>
    <row r="170" spans="1:56" ht="13.5" customHeight="1" x14ac:dyDescent="0.3">
      <c r="A170" s="2"/>
      <c r="B170" s="3"/>
      <c r="C170" s="3"/>
      <c r="D170" s="3"/>
      <c r="E170" s="3"/>
      <c r="F170" s="1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</row>
    <row r="171" spans="1:56" ht="13.5" customHeight="1" x14ac:dyDescent="0.3">
      <c r="A171" s="2"/>
      <c r="B171" s="3"/>
      <c r="C171" s="3"/>
      <c r="D171" s="3"/>
      <c r="E171" s="3"/>
      <c r="F171" s="1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</row>
    <row r="172" spans="1:56" ht="13.5" customHeight="1" x14ac:dyDescent="0.3">
      <c r="A172" s="2"/>
      <c r="B172" s="3"/>
      <c r="C172" s="3"/>
      <c r="D172" s="3"/>
      <c r="E172" s="3"/>
      <c r="F172" s="1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</row>
    <row r="173" spans="1:56" ht="13.5" customHeight="1" x14ac:dyDescent="0.3">
      <c r="A173" s="2"/>
      <c r="B173" s="3"/>
      <c r="C173" s="3"/>
      <c r="D173" s="3"/>
      <c r="E173" s="3"/>
      <c r="F173" s="1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</row>
    <row r="174" spans="1:56" ht="13.5" customHeight="1" x14ac:dyDescent="0.3">
      <c r="A174" s="2"/>
      <c r="B174" s="3"/>
      <c r="C174" s="3"/>
      <c r="D174" s="3"/>
      <c r="E174" s="3"/>
      <c r="F174" s="1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</row>
    <row r="175" spans="1:56" ht="13.5" customHeight="1" x14ac:dyDescent="0.3">
      <c r="A175" s="2"/>
      <c r="B175" s="3"/>
      <c r="C175" s="3"/>
      <c r="D175" s="3"/>
      <c r="E175" s="3"/>
      <c r="F175" s="1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</row>
    <row r="176" spans="1:56" ht="13.5" customHeight="1" x14ac:dyDescent="0.3">
      <c r="A176" s="2"/>
      <c r="B176" s="3"/>
      <c r="C176" s="3"/>
      <c r="D176" s="3"/>
      <c r="E176" s="3"/>
      <c r="F176" s="1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</row>
    <row r="177" spans="1:56" ht="13.5" customHeight="1" x14ac:dyDescent="0.3">
      <c r="A177" s="2"/>
      <c r="B177" s="3"/>
      <c r="C177" s="3"/>
      <c r="D177" s="3"/>
      <c r="E177" s="3"/>
      <c r="F177" s="1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</row>
    <row r="178" spans="1:56" ht="13.5" customHeight="1" x14ac:dyDescent="0.3">
      <c r="A178" s="2"/>
      <c r="B178" s="3"/>
      <c r="C178" s="3"/>
      <c r="D178" s="3"/>
      <c r="E178" s="3"/>
      <c r="F178" s="1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</row>
    <row r="179" spans="1:56" ht="13.5" customHeight="1" x14ac:dyDescent="0.3">
      <c r="A179" s="2"/>
      <c r="B179" s="3"/>
      <c r="C179" s="3"/>
      <c r="D179" s="3"/>
      <c r="E179" s="3"/>
      <c r="F179" s="1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</row>
    <row r="180" spans="1:56" ht="13.5" customHeight="1" x14ac:dyDescent="0.3">
      <c r="A180" s="2"/>
      <c r="B180" s="3"/>
      <c r="C180" s="3"/>
      <c r="D180" s="3"/>
      <c r="E180" s="3"/>
      <c r="F180" s="1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</row>
    <row r="181" spans="1:56" ht="13.5" customHeight="1" x14ac:dyDescent="0.3">
      <c r="A181" s="2"/>
      <c r="B181" s="3"/>
      <c r="C181" s="3"/>
      <c r="D181" s="3"/>
      <c r="E181" s="3"/>
      <c r="F181" s="1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</row>
    <row r="182" spans="1:56" ht="13.5" customHeight="1" x14ac:dyDescent="0.3">
      <c r="A182" s="2"/>
      <c r="B182" s="3"/>
      <c r="C182" s="3"/>
      <c r="D182" s="3"/>
      <c r="E182" s="3"/>
      <c r="F182" s="1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</row>
    <row r="183" spans="1:56" ht="13.5" customHeight="1" x14ac:dyDescent="0.3">
      <c r="A183" s="2"/>
      <c r="B183" s="3"/>
      <c r="C183" s="3"/>
      <c r="D183" s="3"/>
      <c r="E183" s="3"/>
      <c r="F183" s="1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</row>
    <row r="184" spans="1:56" ht="13.5" customHeight="1" x14ac:dyDescent="0.3">
      <c r="A184" s="2"/>
      <c r="B184" s="3"/>
      <c r="C184" s="3"/>
      <c r="D184" s="3"/>
      <c r="E184" s="3"/>
      <c r="F184" s="1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</row>
    <row r="185" spans="1:56" ht="13.5" customHeight="1" x14ac:dyDescent="0.3">
      <c r="A185" s="2"/>
      <c r="B185" s="3"/>
      <c r="C185" s="3"/>
      <c r="D185" s="3"/>
      <c r="E185" s="3"/>
      <c r="F185" s="1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</row>
    <row r="186" spans="1:56" ht="13.5" customHeight="1" x14ac:dyDescent="0.3">
      <c r="A186" s="2"/>
      <c r="B186" s="3"/>
      <c r="C186" s="3"/>
      <c r="D186" s="3"/>
      <c r="E186" s="3"/>
      <c r="F186" s="1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</row>
    <row r="187" spans="1:56" ht="13.5" customHeight="1" x14ac:dyDescent="0.3">
      <c r="A187" s="2"/>
      <c r="B187" s="3"/>
      <c r="C187" s="3"/>
      <c r="D187" s="3"/>
      <c r="E187" s="3"/>
      <c r="F187" s="1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</row>
    <row r="188" spans="1:56" ht="13.5" customHeight="1" x14ac:dyDescent="0.3">
      <c r="A188" s="2"/>
      <c r="B188" s="3"/>
      <c r="C188" s="3"/>
      <c r="D188" s="3"/>
      <c r="E188" s="3"/>
      <c r="F188" s="1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</row>
    <row r="189" spans="1:56" ht="13.5" customHeight="1" x14ac:dyDescent="0.3">
      <c r="A189" s="2"/>
      <c r="B189" s="3"/>
      <c r="C189" s="3"/>
      <c r="D189" s="3"/>
      <c r="E189" s="3"/>
      <c r="F189" s="1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</row>
    <row r="190" spans="1:56" ht="13.5" customHeight="1" x14ac:dyDescent="0.3">
      <c r="A190" s="2"/>
      <c r="B190" s="3"/>
      <c r="C190" s="3"/>
      <c r="D190" s="3"/>
      <c r="E190" s="3"/>
      <c r="F190" s="1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</row>
    <row r="191" spans="1:56" ht="13.5" customHeight="1" x14ac:dyDescent="0.3">
      <c r="A191" s="2"/>
      <c r="B191" s="3"/>
      <c r="C191" s="3"/>
      <c r="D191" s="3"/>
      <c r="E191" s="3"/>
      <c r="F191" s="1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</row>
    <row r="192" spans="1:56" ht="13.5" customHeight="1" x14ac:dyDescent="0.3">
      <c r="A192" s="2"/>
      <c r="B192" s="3"/>
      <c r="C192" s="3"/>
      <c r="D192" s="3"/>
      <c r="E192" s="3"/>
      <c r="F192" s="1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</row>
    <row r="193" spans="1:56" ht="13.5" customHeight="1" x14ac:dyDescent="0.3">
      <c r="A193" s="2"/>
      <c r="B193" s="3"/>
      <c r="C193" s="3"/>
      <c r="D193" s="3"/>
      <c r="E193" s="3"/>
      <c r="F193" s="1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</row>
    <row r="194" spans="1:56" ht="13.5" customHeight="1" x14ac:dyDescent="0.3">
      <c r="A194" s="2"/>
      <c r="B194" s="3"/>
      <c r="C194" s="3"/>
      <c r="D194" s="3"/>
      <c r="E194" s="3"/>
      <c r="F194" s="1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</row>
    <row r="195" spans="1:56" ht="13.5" customHeight="1" x14ac:dyDescent="0.3">
      <c r="A195" s="2"/>
      <c r="B195" s="3"/>
      <c r="C195" s="3"/>
      <c r="D195" s="3"/>
      <c r="E195" s="3"/>
      <c r="F195" s="1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</row>
    <row r="196" spans="1:56" ht="13.5" customHeight="1" x14ac:dyDescent="0.3">
      <c r="A196" s="2"/>
      <c r="B196" s="3"/>
      <c r="C196" s="3"/>
      <c r="D196" s="3"/>
      <c r="E196" s="3"/>
      <c r="F196" s="1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</row>
    <row r="197" spans="1:56" ht="13.5" customHeight="1" x14ac:dyDescent="0.3">
      <c r="A197" s="2"/>
      <c r="B197" s="3"/>
      <c r="C197" s="3"/>
      <c r="D197" s="3"/>
      <c r="E197" s="3"/>
      <c r="F197" s="1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</row>
    <row r="198" spans="1:56" ht="13.5" customHeight="1" x14ac:dyDescent="0.3">
      <c r="A198" s="2"/>
      <c r="B198" s="3"/>
      <c r="C198" s="3"/>
      <c r="D198" s="3"/>
      <c r="E198" s="3"/>
      <c r="F198" s="1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</row>
    <row r="199" spans="1:56" ht="13.5" customHeight="1" x14ac:dyDescent="0.3">
      <c r="A199" s="2"/>
      <c r="B199" s="3"/>
      <c r="C199" s="3"/>
      <c r="D199" s="3"/>
      <c r="E199" s="3"/>
      <c r="F199" s="1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</row>
    <row r="200" spans="1:56" ht="13.5" customHeight="1" x14ac:dyDescent="0.3">
      <c r="A200" s="2"/>
      <c r="B200" s="3"/>
      <c r="C200" s="3"/>
      <c r="D200" s="3"/>
      <c r="E200" s="3"/>
      <c r="F200" s="1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</row>
    <row r="201" spans="1:56" ht="13.5" customHeight="1" x14ac:dyDescent="0.3">
      <c r="A201" s="2"/>
      <c r="B201" s="3"/>
      <c r="C201" s="3"/>
      <c r="D201" s="3"/>
      <c r="E201" s="3"/>
      <c r="F201" s="1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</row>
    <row r="202" spans="1:56" ht="13.5" customHeight="1" x14ac:dyDescent="0.3">
      <c r="A202" s="2"/>
      <c r="B202" s="3"/>
      <c r="C202" s="3"/>
      <c r="D202" s="3"/>
      <c r="E202" s="3"/>
      <c r="F202" s="1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</row>
    <row r="203" spans="1:56" ht="13.5" customHeight="1" x14ac:dyDescent="0.3">
      <c r="A203" s="2"/>
      <c r="B203" s="3"/>
      <c r="C203" s="3"/>
      <c r="D203" s="3"/>
      <c r="E203" s="3"/>
      <c r="F203" s="1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</row>
    <row r="204" spans="1:56" ht="13.5" customHeight="1" x14ac:dyDescent="0.3">
      <c r="A204" s="2"/>
      <c r="B204" s="3"/>
      <c r="C204" s="3"/>
      <c r="D204" s="3"/>
      <c r="E204" s="3"/>
      <c r="F204" s="1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</row>
    <row r="205" spans="1:56" ht="13.5" customHeight="1" x14ac:dyDescent="0.3">
      <c r="A205" s="2"/>
      <c r="B205" s="3"/>
      <c r="C205" s="3"/>
      <c r="D205" s="3"/>
      <c r="E205" s="3"/>
      <c r="F205" s="1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</row>
    <row r="206" spans="1:56" ht="13.5" customHeight="1" x14ac:dyDescent="0.3">
      <c r="A206" s="2"/>
      <c r="B206" s="3"/>
      <c r="C206" s="3"/>
      <c r="D206" s="3"/>
      <c r="E206" s="3"/>
      <c r="F206" s="1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</row>
    <row r="207" spans="1:56" ht="13.5" customHeight="1" x14ac:dyDescent="0.3">
      <c r="A207" s="2"/>
      <c r="B207" s="3"/>
      <c r="C207" s="3"/>
      <c r="D207" s="3"/>
      <c r="E207" s="3"/>
      <c r="F207" s="1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</row>
    <row r="208" spans="1:56" ht="13.5" customHeight="1" x14ac:dyDescent="0.3">
      <c r="A208" s="2"/>
      <c r="B208" s="3"/>
      <c r="C208" s="3"/>
      <c r="D208" s="3"/>
      <c r="E208" s="3"/>
      <c r="F208" s="1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</row>
    <row r="209" spans="1:56" ht="13.5" customHeight="1" x14ac:dyDescent="0.3">
      <c r="A209" s="2"/>
      <c r="B209" s="3"/>
      <c r="C209" s="3"/>
      <c r="D209" s="3"/>
      <c r="E209" s="3"/>
      <c r="F209" s="1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</row>
    <row r="210" spans="1:56" ht="13.5" customHeight="1" x14ac:dyDescent="0.3">
      <c r="A210" s="2"/>
      <c r="B210" s="3"/>
      <c r="C210" s="3"/>
      <c r="D210" s="3"/>
      <c r="E210" s="3"/>
      <c r="F210" s="1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</row>
    <row r="211" spans="1:56" ht="13.5" customHeight="1" x14ac:dyDescent="0.3">
      <c r="A211" s="2"/>
      <c r="B211" s="3"/>
      <c r="C211" s="3"/>
      <c r="D211" s="3"/>
      <c r="E211" s="3"/>
      <c r="F211" s="1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</row>
    <row r="212" spans="1:56" ht="13.5" customHeight="1" x14ac:dyDescent="0.3">
      <c r="A212" s="2"/>
      <c r="B212" s="3"/>
      <c r="C212" s="3"/>
      <c r="D212" s="3"/>
      <c r="E212" s="3"/>
      <c r="F212" s="1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</row>
    <row r="213" spans="1:56" ht="13.5" customHeight="1" x14ac:dyDescent="0.3">
      <c r="A213" s="2"/>
      <c r="B213" s="3"/>
      <c r="C213" s="3"/>
      <c r="D213" s="3"/>
      <c r="E213" s="3"/>
      <c r="F213" s="1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</row>
    <row r="214" spans="1:56" ht="13.5" customHeight="1" x14ac:dyDescent="0.3">
      <c r="A214" s="2"/>
      <c r="B214" s="3"/>
      <c r="C214" s="3"/>
      <c r="D214" s="3"/>
      <c r="E214" s="3"/>
      <c r="F214" s="1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</row>
    <row r="215" spans="1:56" ht="13.5" customHeight="1" x14ac:dyDescent="0.3">
      <c r="A215" s="2"/>
      <c r="B215" s="3"/>
      <c r="C215" s="3"/>
      <c r="D215" s="3"/>
      <c r="E215" s="3"/>
      <c r="F215" s="1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</row>
    <row r="216" spans="1:56" ht="13.5" customHeight="1" x14ac:dyDescent="0.3">
      <c r="A216" s="2"/>
      <c r="B216" s="3"/>
      <c r="C216" s="3"/>
      <c r="D216" s="3"/>
      <c r="E216" s="3"/>
      <c r="F216" s="1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</row>
    <row r="217" spans="1:56" ht="13.5" customHeight="1" x14ac:dyDescent="0.3">
      <c r="A217" s="2"/>
      <c r="B217" s="3"/>
      <c r="C217" s="3"/>
      <c r="D217" s="3"/>
      <c r="E217" s="3"/>
      <c r="F217" s="1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</row>
    <row r="218" spans="1:56" ht="13.5" customHeight="1" x14ac:dyDescent="0.3">
      <c r="A218" s="2"/>
      <c r="B218" s="3"/>
      <c r="C218" s="3"/>
      <c r="D218" s="3"/>
      <c r="E218" s="3"/>
      <c r="F218" s="1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</row>
    <row r="219" spans="1:56" ht="13.5" customHeight="1" x14ac:dyDescent="0.3">
      <c r="A219" s="2"/>
      <c r="B219" s="3"/>
      <c r="C219" s="3"/>
      <c r="D219" s="3"/>
      <c r="E219" s="3"/>
      <c r="F219" s="1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</row>
    <row r="220" spans="1:56" ht="13.5" customHeight="1" x14ac:dyDescent="0.3">
      <c r="A220" s="2"/>
      <c r="B220" s="3"/>
      <c r="C220" s="3"/>
      <c r="D220" s="3"/>
      <c r="E220" s="3"/>
      <c r="F220" s="1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</row>
    <row r="221" spans="1:56" ht="13.5" customHeight="1" x14ac:dyDescent="0.3">
      <c r="A221" s="2"/>
      <c r="B221" s="3"/>
      <c r="C221" s="3"/>
      <c r="D221" s="3"/>
      <c r="E221" s="3"/>
      <c r="F221" s="1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</row>
    <row r="222" spans="1:56" ht="13.5" customHeight="1" x14ac:dyDescent="0.3">
      <c r="A222" s="2"/>
      <c r="B222" s="3"/>
      <c r="C222" s="3"/>
      <c r="D222" s="3"/>
      <c r="E222" s="3"/>
      <c r="F222" s="1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</row>
    <row r="223" spans="1:56" ht="13.5" customHeight="1" x14ac:dyDescent="0.3">
      <c r="A223" s="2"/>
      <c r="B223" s="3"/>
      <c r="C223" s="3"/>
      <c r="D223" s="3"/>
      <c r="E223" s="3"/>
      <c r="F223" s="1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</row>
    <row r="224" spans="1:56" ht="13.5" customHeight="1" x14ac:dyDescent="0.3">
      <c r="A224" s="2"/>
      <c r="B224" s="3"/>
      <c r="C224" s="3"/>
      <c r="D224" s="3"/>
      <c r="E224" s="3"/>
      <c r="F224" s="1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</row>
    <row r="225" spans="1:56" ht="13.5" customHeight="1" x14ac:dyDescent="0.3">
      <c r="A225" s="2"/>
      <c r="B225" s="3"/>
      <c r="C225" s="3"/>
      <c r="D225" s="3"/>
      <c r="E225" s="3"/>
      <c r="F225" s="1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</row>
    <row r="226" spans="1:56" ht="13.5" customHeight="1" x14ac:dyDescent="0.3">
      <c r="A226" s="2"/>
      <c r="B226" s="3"/>
      <c r="C226" s="3"/>
      <c r="D226" s="3"/>
      <c r="E226" s="3"/>
      <c r="F226" s="1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</row>
    <row r="227" spans="1:56" ht="13.5" customHeight="1" x14ac:dyDescent="0.3">
      <c r="A227" s="2"/>
      <c r="B227" s="3"/>
      <c r="C227" s="3"/>
      <c r="D227" s="3"/>
      <c r="E227" s="3"/>
      <c r="F227" s="1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</row>
    <row r="228" spans="1:56" ht="13.5" customHeight="1" x14ac:dyDescent="0.3">
      <c r="A228" s="2"/>
      <c r="B228" s="3"/>
      <c r="C228" s="3"/>
      <c r="D228" s="3"/>
      <c r="E228" s="3"/>
      <c r="F228" s="1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</row>
    <row r="229" spans="1:56" ht="13.5" customHeight="1" x14ac:dyDescent="0.3">
      <c r="A229" s="2"/>
      <c r="B229" s="3"/>
      <c r="C229" s="3"/>
      <c r="D229" s="3"/>
      <c r="E229" s="3"/>
      <c r="F229" s="1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</row>
    <row r="230" spans="1:56" ht="13.5" customHeight="1" x14ac:dyDescent="0.3">
      <c r="A230" s="2"/>
      <c r="B230" s="3"/>
      <c r="C230" s="3"/>
      <c r="D230" s="3"/>
      <c r="E230" s="3"/>
      <c r="F230" s="1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</row>
    <row r="231" spans="1:56" ht="13.5" customHeight="1" x14ac:dyDescent="0.3">
      <c r="A231" s="2"/>
      <c r="B231" s="3"/>
      <c r="C231" s="3"/>
      <c r="D231" s="3"/>
      <c r="E231" s="3"/>
      <c r="F231" s="1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</row>
    <row r="232" spans="1:56" ht="13.5" customHeight="1" x14ac:dyDescent="0.3">
      <c r="A232" s="2"/>
      <c r="B232" s="3"/>
      <c r="C232" s="3"/>
      <c r="D232" s="3"/>
      <c r="E232" s="3"/>
      <c r="F232" s="1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</row>
    <row r="233" spans="1:56" ht="13.5" customHeight="1" x14ac:dyDescent="0.3">
      <c r="A233" s="2"/>
      <c r="B233" s="3"/>
      <c r="C233" s="3"/>
      <c r="D233" s="3"/>
      <c r="E233" s="3"/>
      <c r="F233" s="1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</row>
    <row r="234" spans="1:56" ht="13.5" customHeight="1" x14ac:dyDescent="0.3">
      <c r="A234" s="2"/>
      <c r="B234" s="3"/>
      <c r="C234" s="3"/>
      <c r="D234" s="3"/>
      <c r="E234" s="3"/>
      <c r="F234" s="1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</row>
    <row r="235" spans="1:56" ht="13.5" customHeight="1" x14ac:dyDescent="0.3">
      <c r="A235" s="2"/>
      <c r="B235" s="3"/>
      <c r="C235" s="3"/>
      <c r="D235" s="3"/>
      <c r="E235" s="3"/>
      <c r="F235" s="1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</row>
    <row r="236" spans="1:56" ht="13.5" customHeight="1" x14ac:dyDescent="0.3">
      <c r="A236" s="2"/>
      <c r="B236" s="3"/>
      <c r="C236" s="3"/>
      <c r="D236" s="3"/>
      <c r="E236" s="3"/>
      <c r="F236" s="1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</row>
    <row r="237" spans="1:56" ht="13.5" customHeight="1" x14ac:dyDescent="0.3">
      <c r="A237" s="2"/>
      <c r="B237" s="3"/>
      <c r="C237" s="3"/>
      <c r="D237" s="3"/>
      <c r="E237" s="3"/>
      <c r="F237" s="1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</row>
    <row r="238" spans="1:56" ht="13.5" customHeight="1" x14ac:dyDescent="0.3">
      <c r="A238" s="2"/>
      <c r="B238" s="3"/>
      <c r="C238" s="3"/>
      <c r="D238" s="3"/>
      <c r="E238" s="3"/>
      <c r="F238" s="1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</row>
    <row r="239" spans="1:56" ht="13.5" customHeight="1" x14ac:dyDescent="0.3">
      <c r="A239" s="2"/>
      <c r="B239" s="3"/>
      <c r="C239" s="3"/>
      <c r="D239" s="3"/>
      <c r="E239" s="3"/>
      <c r="F239" s="1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</row>
    <row r="240" spans="1:56" ht="13.5" customHeight="1" x14ac:dyDescent="0.3">
      <c r="A240" s="2"/>
      <c r="B240" s="3"/>
      <c r="C240" s="3"/>
      <c r="D240" s="3"/>
      <c r="E240" s="3"/>
      <c r="F240" s="1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</row>
    <row r="241" spans="1:56" ht="13.5" customHeight="1" x14ac:dyDescent="0.3">
      <c r="A241" s="2"/>
      <c r="B241" s="3"/>
      <c r="C241" s="3"/>
      <c r="D241" s="3"/>
      <c r="E241" s="3"/>
      <c r="F241" s="1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</row>
    <row r="242" spans="1:56" ht="13.5" customHeight="1" x14ac:dyDescent="0.3">
      <c r="A242" s="2"/>
      <c r="B242" s="3"/>
      <c r="C242" s="3"/>
      <c r="D242" s="3"/>
      <c r="E242" s="3"/>
      <c r="F242" s="1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</row>
    <row r="243" spans="1:56" ht="13.5" customHeight="1" x14ac:dyDescent="0.3">
      <c r="A243" s="2"/>
      <c r="B243" s="3"/>
      <c r="C243" s="3"/>
      <c r="D243" s="3"/>
      <c r="E243" s="3"/>
      <c r="F243" s="1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</row>
    <row r="244" spans="1:56" ht="13.5" customHeight="1" x14ac:dyDescent="0.3">
      <c r="A244" s="2"/>
      <c r="B244" s="3"/>
      <c r="C244" s="3"/>
      <c r="D244" s="3"/>
      <c r="E244" s="3"/>
      <c r="F244" s="1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</row>
    <row r="245" spans="1:56" ht="13.5" customHeight="1" x14ac:dyDescent="0.3">
      <c r="A245" s="2"/>
      <c r="B245" s="3"/>
      <c r="C245" s="3"/>
      <c r="D245" s="3"/>
      <c r="E245" s="3"/>
      <c r="F245" s="1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</row>
    <row r="246" spans="1:56" ht="13.5" customHeight="1" x14ac:dyDescent="0.3">
      <c r="A246" s="2"/>
      <c r="B246" s="3"/>
      <c r="C246" s="3"/>
      <c r="D246" s="3"/>
      <c r="E246" s="3"/>
      <c r="F246" s="1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</row>
    <row r="247" spans="1:56" ht="13.5" customHeight="1" x14ac:dyDescent="0.3">
      <c r="A247" s="2"/>
      <c r="B247" s="3"/>
      <c r="C247" s="3"/>
      <c r="D247" s="3"/>
      <c r="E247" s="3"/>
      <c r="F247" s="1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</row>
    <row r="248" spans="1:56" ht="13.5" customHeight="1" x14ac:dyDescent="0.3">
      <c r="A248" s="2"/>
      <c r="B248" s="3"/>
      <c r="C248" s="3"/>
      <c r="D248" s="3"/>
      <c r="E248" s="3"/>
      <c r="F248" s="1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</row>
    <row r="249" spans="1:56" ht="13.5" customHeight="1" x14ac:dyDescent="0.3">
      <c r="A249" s="2"/>
      <c r="B249" s="3"/>
      <c r="C249" s="3"/>
      <c r="D249" s="3"/>
      <c r="E249" s="3"/>
      <c r="F249" s="1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</row>
    <row r="250" spans="1:56" ht="13.5" customHeight="1" x14ac:dyDescent="0.3">
      <c r="A250" s="2"/>
      <c r="B250" s="3"/>
      <c r="C250" s="3"/>
      <c r="D250" s="3"/>
      <c r="E250" s="3"/>
      <c r="F250" s="1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</row>
    <row r="251" spans="1:56" ht="13.5" customHeight="1" x14ac:dyDescent="0.3">
      <c r="A251" s="2"/>
      <c r="B251" s="3"/>
      <c r="C251" s="3"/>
      <c r="D251" s="3"/>
      <c r="E251" s="3"/>
      <c r="F251" s="1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</row>
    <row r="252" spans="1:56" ht="13.5" customHeight="1" x14ac:dyDescent="0.3">
      <c r="A252" s="2"/>
      <c r="B252" s="3"/>
      <c r="C252" s="3"/>
      <c r="D252" s="3"/>
      <c r="E252" s="3"/>
      <c r="F252" s="1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</row>
    <row r="253" spans="1:56" ht="13.5" customHeight="1" x14ac:dyDescent="0.3">
      <c r="A253" s="2"/>
      <c r="B253" s="3"/>
      <c r="C253" s="3"/>
      <c r="D253" s="3"/>
      <c r="E253" s="3"/>
      <c r="F253" s="1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</row>
    <row r="254" spans="1:56" ht="13.5" customHeight="1" x14ac:dyDescent="0.3">
      <c r="A254" s="2"/>
      <c r="B254" s="3"/>
      <c r="C254" s="3"/>
      <c r="D254" s="3"/>
      <c r="E254" s="3"/>
      <c r="F254" s="1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</row>
    <row r="255" spans="1:56" ht="13.5" customHeight="1" x14ac:dyDescent="0.3">
      <c r="A255" s="2"/>
      <c r="B255" s="3"/>
      <c r="C255" s="3"/>
      <c r="D255" s="3"/>
      <c r="E255" s="3"/>
      <c r="F255" s="1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</row>
    <row r="256" spans="1:56" ht="13.5" customHeight="1" x14ac:dyDescent="0.3">
      <c r="A256" s="2"/>
      <c r="B256" s="3"/>
      <c r="C256" s="3"/>
      <c r="D256" s="3"/>
      <c r="E256" s="3"/>
      <c r="F256" s="1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</row>
    <row r="257" spans="1:56" ht="13.5" customHeight="1" x14ac:dyDescent="0.3">
      <c r="A257" s="2"/>
      <c r="B257" s="3"/>
      <c r="C257" s="3"/>
      <c r="D257" s="3"/>
      <c r="E257" s="3"/>
      <c r="F257" s="1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</row>
    <row r="258" spans="1:56" ht="13.5" customHeight="1" x14ac:dyDescent="0.3">
      <c r="A258" s="2"/>
      <c r="B258" s="3"/>
      <c r="C258" s="3"/>
      <c r="D258" s="3"/>
      <c r="E258" s="3"/>
      <c r="F258" s="1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</row>
    <row r="259" spans="1:56" ht="13.5" customHeight="1" x14ac:dyDescent="0.3">
      <c r="A259" s="2"/>
      <c r="B259" s="3"/>
      <c r="C259" s="3"/>
      <c r="D259" s="3"/>
      <c r="E259" s="3"/>
      <c r="F259" s="1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</row>
    <row r="260" spans="1:56" ht="13.5" customHeight="1" x14ac:dyDescent="0.3">
      <c r="A260" s="2"/>
      <c r="B260" s="3"/>
      <c r="C260" s="3"/>
      <c r="D260" s="3"/>
      <c r="E260" s="3"/>
      <c r="F260" s="1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</row>
    <row r="261" spans="1:56" ht="13.5" customHeight="1" x14ac:dyDescent="0.3">
      <c r="A261" s="2"/>
      <c r="B261" s="3"/>
      <c r="C261" s="3"/>
      <c r="D261" s="3"/>
      <c r="E261" s="3"/>
      <c r="F261" s="1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</row>
    <row r="262" spans="1:56" ht="13.5" customHeight="1" x14ac:dyDescent="0.3">
      <c r="A262" s="2"/>
      <c r="B262" s="3"/>
      <c r="C262" s="3"/>
      <c r="D262" s="3"/>
      <c r="E262" s="3"/>
      <c r="F262" s="1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</row>
    <row r="263" spans="1:56" ht="13.5" customHeight="1" x14ac:dyDescent="0.3">
      <c r="A263" s="2"/>
      <c r="B263" s="3"/>
      <c r="C263" s="3"/>
      <c r="D263" s="3"/>
      <c r="E263" s="3"/>
      <c r="F263" s="1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</row>
    <row r="264" spans="1:56" ht="13.5" customHeight="1" x14ac:dyDescent="0.3">
      <c r="A264" s="2"/>
      <c r="B264" s="3"/>
      <c r="C264" s="3"/>
      <c r="D264" s="3"/>
      <c r="E264" s="3"/>
      <c r="F264" s="1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</row>
    <row r="265" spans="1:56" ht="13.5" customHeight="1" x14ac:dyDescent="0.3">
      <c r="A265" s="2"/>
      <c r="B265" s="3"/>
      <c r="C265" s="3"/>
      <c r="D265" s="3"/>
      <c r="E265" s="3"/>
      <c r="F265" s="1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</row>
    <row r="266" spans="1:56" ht="13.5" customHeight="1" x14ac:dyDescent="0.3">
      <c r="A266" s="2"/>
      <c r="B266" s="3"/>
      <c r="C266" s="3"/>
      <c r="D266" s="3"/>
      <c r="E266" s="3"/>
      <c r="F266" s="1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</row>
    <row r="267" spans="1:56" ht="13.5" customHeight="1" x14ac:dyDescent="0.3">
      <c r="A267" s="2"/>
      <c r="B267" s="3"/>
      <c r="C267" s="3"/>
      <c r="D267" s="3"/>
      <c r="E267" s="3"/>
      <c r="F267" s="1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</row>
    <row r="268" spans="1:56" ht="13.5" customHeight="1" x14ac:dyDescent="0.3">
      <c r="A268" s="2"/>
      <c r="B268" s="3"/>
      <c r="C268" s="3"/>
      <c r="D268" s="3"/>
      <c r="E268" s="3"/>
      <c r="F268" s="1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</row>
    <row r="269" spans="1:56" ht="13.5" customHeight="1" x14ac:dyDescent="0.3">
      <c r="A269" s="2"/>
      <c r="B269" s="3"/>
      <c r="C269" s="3"/>
      <c r="D269" s="3"/>
      <c r="E269" s="3"/>
      <c r="F269" s="1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</row>
    <row r="270" spans="1:56" ht="13.5" customHeight="1" x14ac:dyDescent="0.3">
      <c r="A270" s="2"/>
      <c r="B270" s="3"/>
      <c r="C270" s="3"/>
      <c r="D270" s="3"/>
      <c r="E270" s="3"/>
      <c r="F270" s="1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</row>
    <row r="271" spans="1:56" ht="13.5" customHeight="1" x14ac:dyDescent="0.3">
      <c r="A271" s="2"/>
      <c r="B271" s="3"/>
      <c r="C271" s="3"/>
      <c r="D271" s="3"/>
      <c r="E271" s="3"/>
      <c r="F271" s="1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</row>
    <row r="272" spans="1:56" ht="13.5" customHeight="1" x14ac:dyDescent="0.3">
      <c r="A272" s="2"/>
      <c r="B272" s="3"/>
      <c r="C272" s="3"/>
      <c r="D272" s="3"/>
      <c r="E272" s="3"/>
      <c r="F272" s="1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</row>
    <row r="273" spans="1:56" ht="13.5" customHeight="1" x14ac:dyDescent="0.3">
      <c r="A273" s="2"/>
      <c r="B273" s="3"/>
      <c r="C273" s="3"/>
      <c r="D273" s="3"/>
      <c r="E273" s="3"/>
      <c r="F273" s="1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</row>
    <row r="274" spans="1:56" ht="13.5" customHeight="1" x14ac:dyDescent="0.3">
      <c r="A274" s="2"/>
      <c r="B274" s="3"/>
      <c r="C274" s="3"/>
      <c r="D274" s="3"/>
      <c r="E274" s="3"/>
      <c r="F274" s="1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</row>
    <row r="275" spans="1:56" ht="13.5" customHeight="1" x14ac:dyDescent="0.3">
      <c r="A275" s="2"/>
      <c r="B275" s="3"/>
      <c r="C275" s="3"/>
      <c r="D275" s="3"/>
      <c r="E275" s="3"/>
      <c r="F275" s="1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</row>
    <row r="276" spans="1:56" ht="13.5" customHeight="1" x14ac:dyDescent="0.3">
      <c r="A276" s="2"/>
      <c r="B276" s="3"/>
      <c r="C276" s="3"/>
      <c r="D276" s="3"/>
      <c r="E276" s="3"/>
      <c r="F276" s="1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</row>
    <row r="277" spans="1:56" ht="13.5" customHeight="1" x14ac:dyDescent="0.3">
      <c r="A277" s="2"/>
      <c r="B277" s="3"/>
      <c r="C277" s="3"/>
      <c r="D277" s="3"/>
      <c r="E277" s="3"/>
      <c r="F277" s="1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</row>
    <row r="278" spans="1:56" ht="13.5" customHeight="1" x14ac:dyDescent="0.3">
      <c r="A278" s="2"/>
      <c r="B278" s="3"/>
      <c r="C278" s="3"/>
      <c r="D278" s="3"/>
      <c r="E278" s="3"/>
      <c r="F278" s="1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</row>
    <row r="279" spans="1:56" ht="13.5" customHeight="1" x14ac:dyDescent="0.3">
      <c r="A279" s="2"/>
      <c r="B279" s="3"/>
      <c r="C279" s="3"/>
      <c r="D279" s="3"/>
      <c r="E279" s="3"/>
      <c r="F279" s="1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</row>
    <row r="280" spans="1:56" ht="13.5" customHeight="1" x14ac:dyDescent="0.3">
      <c r="A280" s="2"/>
      <c r="B280" s="3"/>
      <c r="C280" s="3"/>
      <c r="D280" s="3"/>
      <c r="E280" s="3"/>
      <c r="F280" s="1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</row>
    <row r="281" spans="1:56" ht="13.5" customHeight="1" x14ac:dyDescent="0.3">
      <c r="A281" s="2"/>
      <c r="B281" s="3"/>
      <c r="C281" s="3"/>
      <c r="D281" s="3"/>
      <c r="E281" s="3"/>
      <c r="F281" s="1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</row>
    <row r="282" spans="1:56" ht="13.5" customHeight="1" x14ac:dyDescent="0.3">
      <c r="A282" s="2"/>
      <c r="B282" s="3"/>
      <c r="C282" s="3"/>
      <c r="D282" s="3"/>
      <c r="E282" s="3"/>
      <c r="F282" s="1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</row>
    <row r="283" spans="1:56" ht="13.5" customHeight="1" x14ac:dyDescent="0.3">
      <c r="A283" s="2"/>
      <c r="B283" s="3"/>
      <c r="C283" s="3"/>
      <c r="D283" s="3"/>
      <c r="E283" s="3"/>
      <c r="F283" s="1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</row>
    <row r="284" spans="1:56" ht="13.5" customHeight="1" x14ac:dyDescent="0.3">
      <c r="A284" s="2"/>
      <c r="B284" s="3"/>
      <c r="C284" s="3"/>
      <c r="D284" s="3"/>
      <c r="E284" s="3"/>
      <c r="F284" s="1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</row>
    <row r="285" spans="1:56" ht="13.5" customHeight="1" x14ac:dyDescent="0.3">
      <c r="A285" s="2"/>
      <c r="B285" s="3"/>
      <c r="C285" s="3"/>
      <c r="D285" s="3"/>
      <c r="E285" s="3"/>
      <c r="F285" s="1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</row>
    <row r="286" spans="1:56" ht="13.5" customHeight="1" x14ac:dyDescent="0.3">
      <c r="A286" s="2"/>
      <c r="B286" s="3"/>
      <c r="C286" s="3"/>
      <c r="D286" s="3"/>
      <c r="E286" s="3"/>
      <c r="F286" s="1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</row>
    <row r="287" spans="1:56" ht="13.5" customHeight="1" x14ac:dyDescent="0.3">
      <c r="A287" s="2"/>
      <c r="B287" s="3"/>
      <c r="C287" s="3"/>
      <c r="D287" s="3"/>
      <c r="E287" s="3"/>
      <c r="F287" s="1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</row>
    <row r="288" spans="1:56" ht="13.5" customHeight="1" x14ac:dyDescent="0.3">
      <c r="A288" s="2"/>
      <c r="B288" s="3"/>
      <c r="C288" s="3"/>
      <c r="D288" s="3"/>
      <c r="E288" s="3"/>
      <c r="F288" s="1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</row>
    <row r="289" spans="1:56" ht="13.5" customHeight="1" x14ac:dyDescent="0.3">
      <c r="A289" s="2"/>
      <c r="B289" s="3"/>
      <c r="C289" s="3"/>
      <c r="D289" s="3"/>
      <c r="E289" s="3"/>
      <c r="F289" s="1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</row>
    <row r="290" spans="1:56" ht="13.5" customHeight="1" x14ac:dyDescent="0.3">
      <c r="A290" s="2"/>
      <c r="B290" s="3"/>
      <c r="C290" s="3"/>
      <c r="D290" s="3"/>
      <c r="E290" s="3"/>
      <c r="F290" s="1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</row>
    <row r="291" spans="1:56" ht="13.5" customHeight="1" x14ac:dyDescent="0.3">
      <c r="A291" s="2"/>
      <c r="B291" s="3"/>
      <c r="C291" s="3"/>
      <c r="D291" s="3"/>
      <c r="E291" s="3"/>
      <c r="F291" s="1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</row>
    <row r="292" spans="1:56" ht="13.5" customHeight="1" x14ac:dyDescent="0.3">
      <c r="A292" s="2"/>
      <c r="B292" s="3"/>
      <c r="C292" s="3"/>
      <c r="D292" s="3"/>
      <c r="E292" s="3"/>
      <c r="F292" s="1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</row>
    <row r="293" spans="1:56" ht="13.5" customHeight="1" x14ac:dyDescent="0.3">
      <c r="A293" s="2"/>
      <c r="B293" s="3"/>
      <c r="C293" s="3"/>
      <c r="D293" s="3"/>
      <c r="E293" s="3"/>
      <c r="F293" s="1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</row>
    <row r="294" spans="1:56" ht="13.5" customHeight="1" x14ac:dyDescent="0.3">
      <c r="A294" s="2"/>
      <c r="B294" s="3"/>
      <c r="C294" s="3"/>
      <c r="D294" s="3"/>
      <c r="E294" s="3"/>
      <c r="F294" s="1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</row>
    <row r="295" spans="1:56" ht="13.5" customHeight="1" x14ac:dyDescent="0.3">
      <c r="A295" s="2"/>
      <c r="B295" s="3"/>
      <c r="C295" s="3"/>
      <c r="D295" s="3"/>
      <c r="E295" s="3"/>
      <c r="F295" s="1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</row>
    <row r="296" spans="1:56" ht="13.5" customHeight="1" x14ac:dyDescent="0.3">
      <c r="A296" s="2"/>
      <c r="B296" s="3"/>
      <c r="C296" s="3"/>
      <c r="D296" s="3"/>
      <c r="E296" s="3"/>
      <c r="F296" s="1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</row>
    <row r="297" spans="1:56" ht="13.5" customHeight="1" x14ac:dyDescent="0.3">
      <c r="A297" s="2"/>
      <c r="B297" s="3"/>
      <c r="C297" s="3"/>
      <c r="D297" s="3"/>
      <c r="E297" s="3"/>
      <c r="F297" s="1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</row>
    <row r="298" spans="1:56" ht="13.5" customHeight="1" x14ac:dyDescent="0.3">
      <c r="A298" s="2"/>
      <c r="B298" s="3"/>
      <c r="C298" s="3"/>
      <c r="D298" s="3"/>
      <c r="E298" s="3"/>
      <c r="F298" s="1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</row>
    <row r="299" spans="1:56" ht="13.5" customHeight="1" x14ac:dyDescent="0.3">
      <c r="A299" s="2"/>
      <c r="B299" s="3"/>
      <c r="C299" s="3"/>
      <c r="D299" s="3"/>
      <c r="E299" s="3"/>
      <c r="F299" s="1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</row>
    <row r="300" spans="1:56" ht="13.5" customHeight="1" x14ac:dyDescent="0.3">
      <c r="A300" s="2"/>
      <c r="B300" s="3"/>
      <c r="C300" s="3"/>
      <c r="D300" s="3"/>
      <c r="E300" s="3"/>
      <c r="F300" s="1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</row>
    <row r="301" spans="1:56" ht="13.5" customHeight="1" x14ac:dyDescent="0.3">
      <c r="A301" s="2"/>
      <c r="B301" s="3"/>
      <c r="C301" s="3"/>
      <c r="D301" s="3"/>
      <c r="E301" s="3"/>
      <c r="F301" s="1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</row>
    <row r="302" spans="1:56" ht="13.5" customHeight="1" x14ac:dyDescent="0.3">
      <c r="A302" s="2"/>
      <c r="B302" s="3"/>
      <c r="C302" s="3"/>
      <c r="D302" s="3"/>
      <c r="E302" s="3"/>
      <c r="F302" s="1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</row>
    <row r="303" spans="1:56" ht="13.5" customHeight="1" x14ac:dyDescent="0.3">
      <c r="A303" s="2"/>
      <c r="B303" s="3"/>
      <c r="C303" s="3"/>
      <c r="D303" s="3"/>
      <c r="E303" s="3"/>
      <c r="F303" s="1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</row>
    <row r="304" spans="1:56" ht="13.5" customHeight="1" x14ac:dyDescent="0.3">
      <c r="A304" s="2"/>
      <c r="B304" s="3"/>
      <c r="C304" s="3"/>
      <c r="D304" s="3"/>
      <c r="E304" s="3"/>
      <c r="F304" s="1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</row>
    <row r="305" spans="1:56" ht="13.5" customHeight="1" x14ac:dyDescent="0.3">
      <c r="A305" s="2"/>
      <c r="B305" s="3"/>
      <c r="C305" s="3"/>
      <c r="D305" s="3"/>
      <c r="E305" s="3"/>
      <c r="F305" s="1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</row>
    <row r="306" spans="1:56" ht="13.5" customHeight="1" x14ac:dyDescent="0.3">
      <c r="A306" s="2"/>
      <c r="B306" s="3"/>
      <c r="C306" s="3"/>
      <c r="D306" s="3"/>
      <c r="E306" s="3"/>
      <c r="F306" s="1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</row>
    <row r="307" spans="1:56" ht="13.5" customHeight="1" x14ac:dyDescent="0.3">
      <c r="A307" s="2"/>
      <c r="B307" s="3"/>
      <c r="C307" s="3"/>
      <c r="D307" s="3"/>
      <c r="E307" s="3"/>
      <c r="F307" s="1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</row>
    <row r="308" spans="1:56" ht="13.5" customHeight="1" x14ac:dyDescent="0.3">
      <c r="A308" s="2"/>
      <c r="B308" s="3"/>
      <c r="C308" s="3"/>
      <c r="D308" s="3"/>
      <c r="E308" s="3"/>
      <c r="F308" s="1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</row>
    <row r="309" spans="1:56" ht="13.5" customHeight="1" x14ac:dyDescent="0.3">
      <c r="A309" s="2"/>
      <c r="B309" s="3"/>
      <c r="C309" s="3"/>
      <c r="D309" s="3"/>
      <c r="E309" s="3"/>
      <c r="F309" s="1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</row>
    <row r="310" spans="1:56" ht="13.5" customHeight="1" x14ac:dyDescent="0.3">
      <c r="A310" s="2"/>
      <c r="B310" s="3"/>
      <c r="C310" s="3"/>
      <c r="D310" s="3"/>
      <c r="E310" s="3"/>
      <c r="F310" s="1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</row>
    <row r="311" spans="1:56" ht="13.5" customHeight="1" x14ac:dyDescent="0.3">
      <c r="A311" s="2"/>
      <c r="B311" s="3"/>
      <c r="C311" s="3"/>
      <c r="D311" s="3"/>
      <c r="E311" s="3"/>
      <c r="F311" s="1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</row>
    <row r="312" spans="1:56" ht="13.5" customHeight="1" x14ac:dyDescent="0.3">
      <c r="A312" s="2"/>
      <c r="B312" s="3"/>
      <c r="C312" s="3"/>
      <c r="D312" s="3"/>
      <c r="E312" s="3"/>
      <c r="F312" s="1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</row>
    <row r="313" spans="1:56" ht="13.5" customHeight="1" x14ac:dyDescent="0.3">
      <c r="A313" s="2"/>
      <c r="B313" s="3"/>
      <c r="C313" s="3"/>
      <c r="D313" s="3"/>
      <c r="E313" s="3"/>
      <c r="F313" s="1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</row>
    <row r="314" spans="1:56" ht="13.5" customHeight="1" x14ac:dyDescent="0.3">
      <c r="A314" s="2"/>
      <c r="B314" s="3"/>
      <c r="C314" s="3"/>
      <c r="D314" s="3"/>
      <c r="E314" s="3"/>
      <c r="F314" s="1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</row>
    <row r="315" spans="1:56" ht="13.5" customHeight="1" x14ac:dyDescent="0.3">
      <c r="A315" s="2"/>
      <c r="B315" s="3"/>
      <c r="C315" s="3"/>
      <c r="D315" s="3"/>
      <c r="E315" s="3"/>
      <c r="F315" s="1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</row>
    <row r="316" spans="1:56" ht="13.5" customHeight="1" x14ac:dyDescent="0.3">
      <c r="A316" s="2"/>
      <c r="B316" s="3"/>
      <c r="C316" s="3"/>
      <c r="D316" s="3"/>
      <c r="E316" s="3"/>
      <c r="F316" s="1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</row>
    <row r="317" spans="1:56" ht="13.5" customHeight="1" x14ac:dyDescent="0.3">
      <c r="A317" s="2"/>
      <c r="B317" s="3"/>
      <c r="C317" s="3"/>
      <c r="D317" s="3"/>
      <c r="E317" s="3"/>
      <c r="F317" s="1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</row>
    <row r="318" spans="1:56" ht="13.5" customHeight="1" x14ac:dyDescent="0.3">
      <c r="A318" s="2"/>
      <c r="B318" s="3"/>
      <c r="C318" s="3"/>
      <c r="D318" s="3"/>
      <c r="E318" s="3"/>
      <c r="F318" s="1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</row>
    <row r="319" spans="1:56" ht="13.5" customHeight="1" x14ac:dyDescent="0.3">
      <c r="A319" s="2"/>
      <c r="B319" s="3"/>
      <c r="C319" s="3"/>
      <c r="D319" s="3"/>
      <c r="E319" s="3"/>
      <c r="F319" s="1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</row>
    <row r="320" spans="1:56" ht="13.5" customHeight="1" x14ac:dyDescent="0.3">
      <c r="A320" s="2"/>
      <c r="B320" s="3"/>
      <c r="C320" s="3"/>
      <c r="D320" s="3"/>
      <c r="E320" s="3"/>
      <c r="F320" s="1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</row>
    <row r="321" spans="1:56" ht="13.5" customHeight="1" x14ac:dyDescent="0.3">
      <c r="A321" s="2"/>
      <c r="B321" s="3"/>
      <c r="C321" s="3"/>
      <c r="D321" s="3"/>
      <c r="E321" s="3"/>
      <c r="F321" s="1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</row>
    <row r="322" spans="1:56" ht="13.5" customHeight="1" x14ac:dyDescent="0.3">
      <c r="A322" s="2"/>
      <c r="B322" s="3"/>
      <c r="C322" s="3"/>
      <c r="D322" s="3"/>
      <c r="E322" s="3"/>
      <c r="F322" s="1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</row>
    <row r="323" spans="1:56" ht="13.5" customHeight="1" x14ac:dyDescent="0.3">
      <c r="A323" s="2"/>
      <c r="B323" s="3"/>
      <c r="C323" s="3"/>
      <c r="D323" s="3"/>
      <c r="E323" s="3"/>
      <c r="F323" s="1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</row>
    <row r="324" spans="1:56" ht="13.5" customHeight="1" x14ac:dyDescent="0.3">
      <c r="A324" s="2"/>
      <c r="B324" s="3"/>
      <c r="C324" s="3"/>
      <c r="D324" s="3"/>
      <c r="E324" s="3"/>
      <c r="F324" s="1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</row>
    <row r="325" spans="1:56" ht="13.5" customHeight="1" x14ac:dyDescent="0.3">
      <c r="A325" s="2"/>
      <c r="B325" s="3"/>
      <c r="C325" s="3"/>
      <c r="D325" s="3"/>
      <c r="E325" s="3"/>
      <c r="F325" s="1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</row>
    <row r="326" spans="1:56" ht="13.5" customHeight="1" x14ac:dyDescent="0.3">
      <c r="A326" s="2"/>
      <c r="B326" s="3"/>
      <c r="C326" s="3"/>
      <c r="D326" s="3"/>
      <c r="E326" s="3"/>
      <c r="F326" s="1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</row>
    <row r="327" spans="1:56" ht="13.5" customHeight="1" x14ac:dyDescent="0.3">
      <c r="A327" s="2"/>
      <c r="B327" s="3"/>
      <c r="C327" s="3"/>
      <c r="D327" s="3"/>
      <c r="E327" s="3"/>
      <c r="F327" s="1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</row>
    <row r="328" spans="1:56" ht="13.5" customHeight="1" x14ac:dyDescent="0.3">
      <c r="A328" s="2"/>
      <c r="B328" s="3"/>
      <c r="C328" s="3"/>
      <c r="D328" s="3"/>
      <c r="E328" s="3"/>
      <c r="F328" s="1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</row>
    <row r="329" spans="1:56" ht="13.5" customHeight="1" x14ac:dyDescent="0.3">
      <c r="A329" s="2"/>
      <c r="B329" s="3"/>
      <c r="C329" s="3"/>
      <c r="D329" s="3"/>
      <c r="E329" s="3"/>
      <c r="F329" s="1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</row>
    <row r="330" spans="1:56" ht="13.5" customHeight="1" x14ac:dyDescent="0.3">
      <c r="A330" s="2"/>
      <c r="B330" s="3"/>
      <c r="C330" s="3"/>
      <c r="D330" s="3"/>
      <c r="E330" s="3"/>
      <c r="F330" s="1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</row>
    <row r="331" spans="1:56" ht="13.5" customHeight="1" x14ac:dyDescent="0.3">
      <c r="A331" s="2"/>
      <c r="B331" s="3"/>
      <c r="C331" s="3"/>
      <c r="D331" s="3"/>
      <c r="E331" s="3"/>
      <c r="F331" s="1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</row>
    <row r="332" spans="1:56" ht="13.5" customHeight="1" x14ac:dyDescent="0.3">
      <c r="A332" s="2"/>
      <c r="B332" s="3"/>
      <c r="C332" s="3"/>
      <c r="D332" s="3"/>
      <c r="E332" s="3"/>
      <c r="F332" s="1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</row>
    <row r="333" spans="1:56" ht="13.5" customHeight="1" x14ac:dyDescent="0.3">
      <c r="A333" s="2"/>
      <c r="B333" s="3"/>
      <c r="C333" s="3"/>
      <c r="D333" s="3"/>
      <c r="E333" s="3"/>
      <c r="F333" s="1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</row>
    <row r="334" spans="1:56" ht="13.5" customHeight="1" x14ac:dyDescent="0.3">
      <c r="A334" s="2"/>
      <c r="B334" s="3"/>
      <c r="C334" s="3"/>
      <c r="D334" s="3"/>
      <c r="E334" s="3"/>
      <c r="F334" s="1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</row>
    <row r="335" spans="1:56" ht="13.5" customHeight="1" x14ac:dyDescent="0.3">
      <c r="A335" s="2"/>
      <c r="B335" s="3"/>
      <c r="C335" s="3"/>
      <c r="D335" s="3"/>
      <c r="E335" s="3"/>
      <c r="F335" s="1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</row>
    <row r="336" spans="1:56" ht="13.5" customHeight="1" x14ac:dyDescent="0.3">
      <c r="A336" s="2"/>
      <c r="B336" s="3"/>
      <c r="C336" s="3"/>
      <c r="D336" s="3"/>
      <c r="E336" s="3"/>
      <c r="F336" s="1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</row>
    <row r="337" spans="1:56" ht="13.5" customHeight="1" x14ac:dyDescent="0.3">
      <c r="A337" s="2"/>
      <c r="B337" s="3"/>
      <c r="C337" s="3"/>
      <c r="D337" s="3"/>
      <c r="E337" s="3"/>
      <c r="F337" s="1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</row>
    <row r="338" spans="1:56" ht="13.5" customHeight="1" x14ac:dyDescent="0.3">
      <c r="A338" s="2"/>
      <c r="B338" s="3"/>
      <c r="C338" s="3"/>
      <c r="D338" s="3"/>
      <c r="E338" s="3"/>
      <c r="F338" s="1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</row>
    <row r="339" spans="1:56" ht="13.5" customHeight="1" x14ac:dyDescent="0.3">
      <c r="A339" s="2"/>
      <c r="B339" s="3"/>
      <c r="C339" s="3"/>
      <c r="D339" s="3"/>
      <c r="E339" s="3"/>
      <c r="F339" s="1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</row>
    <row r="340" spans="1:56" ht="13.5" customHeight="1" x14ac:dyDescent="0.3">
      <c r="A340" s="2"/>
      <c r="B340" s="3"/>
      <c r="C340" s="3"/>
      <c r="D340" s="3"/>
      <c r="E340" s="3"/>
      <c r="F340" s="1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</row>
    <row r="341" spans="1:56" ht="13.5" customHeight="1" x14ac:dyDescent="0.3">
      <c r="A341" s="2"/>
      <c r="B341" s="3"/>
      <c r="C341" s="3"/>
      <c r="D341" s="3"/>
      <c r="E341" s="3"/>
      <c r="F341" s="1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</row>
    <row r="342" spans="1:56" ht="13.5" customHeight="1" x14ac:dyDescent="0.3">
      <c r="A342" s="2"/>
      <c r="B342" s="3"/>
      <c r="C342" s="3"/>
      <c r="D342" s="3"/>
      <c r="E342" s="3"/>
      <c r="F342" s="1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</row>
    <row r="343" spans="1:56" ht="13.5" customHeight="1" x14ac:dyDescent="0.3">
      <c r="A343" s="2"/>
      <c r="B343" s="3"/>
      <c r="C343" s="3"/>
      <c r="D343" s="3"/>
      <c r="E343" s="3"/>
      <c r="F343" s="1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</row>
    <row r="344" spans="1:56" ht="13.5" customHeight="1" x14ac:dyDescent="0.3">
      <c r="A344" s="2"/>
      <c r="B344" s="3"/>
      <c r="C344" s="3"/>
      <c r="D344" s="3"/>
      <c r="E344" s="3"/>
      <c r="F344" s="1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</row>
    <row r="345" spans="1:56" ht="13.5" customHeight="1" x14ac:dyDescent="0.3">
      <c r="A345" s="2"/>
      <c r="B345" s="3"/>
      <c r="C345" s="3"/>
      <c r="D345" s="3"/>
      <c r="E345" s="3"/>
      <c r="F345" s="1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</row>
    <row r="346" spans="1:56" ht="13.5" customHeight="1" x14ac:dyDescent="0.3">
      <c r="A346" s="2"/>
      <c r="B346" s="3"/>
      <c r="C346" s="3"/>
      <c r="D346" s="3"/>
      <c r="E346" s="3"/>
      <c r="F346" s="1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</row>
    <row r="347" spans="1:56" ht="13.5" customHeight="1" x14ac:dyDescent="0.3">
      <c r="A347" s="2"/>
      <c r="B347" s="3"/>
      <c r="C347" s="3"/>
      <c r="D347" s="3"/>
      <c r="E347" s="3"/>
      <c r="F347" s="1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</row>
    <row r="348" spans="1:56" ht="13.5" customHeight="1" x14ac:dyDescent="0.3">
      <c r="A348" s="2"/>
      <c r="B348" s="3"/>
      <c r="C348" s="3"/>
      <c r="D348" s="3"/>
      <c r="E348" s="3"/>
      <c r="F348" s="1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</row>
    <row r="349" spans="1:56" ht="13.5" customHeight="1" x14ac:dyDescent="0.3">
      <c r="A349" s="2"/>
      <c r="B349" s="3"/>
      <c r="C349" s="3"/>
      <c r="D349" s="3"/>
      <c r="E349" s="3"/>
      <c r="F349" s="1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</row>
    <row r="350" spans="1:56" ht="13.5" customHeight="1" x14ac:dyDescent="0.3">
      <c r="A350" s="2"/>
      <c r="B350" s="3"/>
      <c r="C350" s="3"/>
      <c r="D350" s="3"/>
      <c r="E350" s="3"/>
      <c r="F350" s="1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</row>
    <row r="351" spans="1:56" ht="13.5" customHeight="1" x14ac:dyDescent="0.3">
      <c r="A351" s="2"/>
      <c r="B351" s="3"/>
      <c r="C351" s="3"/>
      <c r="D351" s="3"/>
      <c r="E351" s="3"/>
      <c r="F351" s="1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</row>
    <row r="352" spans="1:56" ht="13.5" customHeight="1" x14ac:dyDescent="0.3">
      <c r="A352" s="2"/>
      <c r="B352" s="3"/>
      <c r="C352" s="3"/>
      <c r="D352" s="3"/>
      <c r="E352" s="3"/>
      <c r="F352" s="1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</row>
    <row r="353" spans="1:56" ht="13.5" customHeight="1" x14ac:dyDescent="0.3">
      <c r="A353" s="2"/>
      <c r="B353" s="3"/>
      <c r="C353" s="3"/>
      <c r="D353" s="3"/>
      <c r="E353" s="3"/>
      <c r="F353" s="1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</row>
    <row r="354" spans="1:56" ht="13.5" customHeight="1" x14ac:dyDescent="0.3">
      <c r="A354" s="2"/>
      <c r="B354" s="3"/>
      <c r="C354" s="3"/>
      <c r="D354" s="3"/>
      <c r="E354" s="3"/>
      <c r="F354" s="1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</row>
    <row r="355" spans="1:56" ht="13.5" customHeight="1" x14ac:dyDescent="0.3">
      <c r="A355" s="2"/>
      <c r="B355" s="3"/>
      <c r="C355" s="3"/>
      <c r="D355" s="3"/>
      <c r="E355" s="3"/>
      <c r="F355" s="1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</row>
    <row r="356" spans="1:56" ht="13.5" customHeight="1" x14ac:dyDescent="0.3">
      <c r="A356" s="2"/>
      <c r="B356" s="3"/>
      <c r="C356" s="3"/>
      <c r="D356" s="3"/>
      <c r="E356" s="3"/>
      <c r="F356" s="1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</row>
    <row r="357" spans="1:56" ht="13.5" customHeight="1" x14ac:dyDescent="0.3">
      <c r="A357" s="2"/>
      <c r="B357" s="3"/>
      <c r="C357" s="3"/>
      <c r="D357" s="3"/>
      <c r="E357" s="3"/>
      <c r="F357" s="1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</row>
    <row r="358" spans="1:56" ht="13.5" customHeight="1" x14ac:dyDescent="0.3">
      <c r="A358" s="2"/>
      <c r="B358" s="3"/>
      <c r="C358" s="3"/>
      <c r="D358" s="3"/>
      <c r="E358" s="3"/>
      <c r="F358" s="1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</row>
    <row r="359" spans="1:56" ht="13.5" customHeight="1" x14ac:dyDescent="0.3">
      <c r="A359" s="2"/>
      <c r="B359" s="3"/>
      <c r="C359" s="3"/>
      <c r="D359" s="3"/>
      <c r="E359" s="3"/>
      <c r="F359" s="1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</row>
    <row r="360" spans="1:56" ht="13.5" customHeight="1" x14ac:dyDescent="0.3">
      <c r="A360" s="2"/>
      <c r="B360" s="3"/>
      <c r="C360" s="3"/>
      <c r="D360" s="3"/>
      <c r="E360" s="3"/>
      <c r="F360" s="1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</row>
    <row r="361" spans="1:56" ht="13.5" customHeight="1" x14ac:dyDescent="0.3">
      <c r="A361" s="2"/>
      <c r="B361" s="3"/>
      <c r="C361" s="3"/>
      <c r="D361" s="3"/>
      <c r="E361" s="3"/>
      <c r="F361" s="1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</row>
    <row r="362" spans="1:56" ht="13.5" customHeight="1" x14ac:dyDescent="0.3">
      <c r="A362" s="2"/>
      <c r="B362" s="3"/>
      <c r="C362" s="3"/>
      <c r="D362" s="3"/>
      <c r="E362" s="3"/>
      <c r="F362" s="1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</row>
    <row r="363" spans="1:56" ht="13.5" customHeight="1" x14ac:dyDescent="0.3">
      <c r="A363" s="2"/>
      <c r="B363" s="3"/>
      <c r="C363" s="3"/>
      <c r="D363" s="3"/>
      <c r="E363" s="3"/>
      <c r="F363" s="1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</row>
    <row r="364" spans="1:56" ht="13.5" customHeight="1" x14ac:dyDescent="0.3">
      <c r="A364" s="2"/>
      <c r="B364" s="3"/>
      <c r="C364" s="3"/>
      <c r="D364" s="3"/>
      <c r="E364" s="3"/>
      <c r="F364" s="1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</row>
    <row r="365" spans="1:56" ht="13.5" customHeight="1" x14ac:dyDescent="0.3">
      <c r="A365" s="2"/>
      <c r="B365" s="3"/>
      <c r="C365" s="3"/>
      <c r="D365" s="3"/>
      <c r="E365" s="3"/>
      <c r="F365" s="1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</row>
    <row r="366" spans="1:56" ht="13.5" customHeight="1" x14ac:dyDescent="0.3">
      <c r="A366" s="2"/>
      <c r="B366" s="3"/>
      <c r="C366" s="3"/>
      <c r="D366" s="3"/>
      <c r="E366" s="3"/>
      <c r="F366" s="1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</row>
    <row r="367" spans="1:56" ht="13.5" customHeight="1" x14ac:dyDescent="0.3">
      <c r="A367" s="2"/>
      <c r="B367" s="3"/>
      <c r="C367" s="3"/>
      <c r="D367" s="3"/>
      <c r="E367" s="3"/>
      <c r="F367" s="1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</row>
    <row r="368" spans="1:56" ht="13.5" customHeight="1" x14ac:dyDescent="0.3">
      <c r="A368" s="2"/>
      <c r="B368" s="3"/>
      <c r="C368" s="3"/>
      <c r="D368" s="3"/>
      <c r="E368" s="3"/>
      <c r="F368" s="1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</row>
    <row r="369" spans="1:56" ht="13.5" customHeight="1" x14ac:dyDescent="0.3">
      <c r="A369" s="2"/>
      <c r="B369" s="3"/>
      <c r="C369" s="3"/>
      <c r="D369" s="3"/>
      <c r="E369" s="3"/>
      <c r="F369" s="1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</row>
    <row r="370" spans="1:56" ht="13.5" customHeight="1" x14ac:dyDescent="0.3">
      <c r="A370" s="2"/>
      <c r="B370" s="3"/>
      <c r="C370" s="3"/>
      <c r="D370" s="3"/>
      <c r="E370" s="3"/>
      <c r="F370" s="1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</row>
    <row r="371" spans="1:56" ht="13.5" customHeight="1" x14ac:dyDescent="0.3">
      <c r="A371" s="2"/>
      <c r="B371" s="3"/>
      <c r="C371" s="3"/>
      <c r="D371" s="3"/>
      <c r="E371" s="3"/>
      <c r="F371" s="1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</row>
    <row r="372" spans="1:56" ht="13.5" customHeight="1" x14ac:dyDescent="0.3">
      <c r="A372" s="2"/>
      <c r="B372" s="3"/>
      <c r="C372" s="3"/>
      <c r="D372" s="3"/>
      <c r="E372" s="3"/>
      <c r="F372" s="1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</row>
    <row r="373" spans="1:56" ht="13.5" customHeight="1" x14ac:dyDescent="0.3">
      <c r="A373" s="2"/>
      <c r="B373" s="3"/>
      <c r="C373" s="3"/>
      <c r="D373" s="3"/>
      <c r="E373" s="3"/>
      <c r="F373" s="1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</row>
    <row r="374" spans="1:56" ht="13.5" customHeight="1" x14ac:dyDescent="0.3">
      <c r="A374" s="2"/>
      <c r="B374" s="3"/>
      <c r="C374" s="3"/>
      <c r="D374" s="3"/>
      <c r="E374" s="3"/>
      <c r="F374" s="1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</row>
    <row r="375" spans="1:56" ht="13.5" customHeight="1" x14ac:dyDescent="0.3">
      <c r="A375" s="2"/>
      <c r="B375" s="3"/>
      <c r="C375" s="3"/>
      <c r="D375" s="3"/>
      <c r="E375" s="3"/>
      <c r="F375" s="1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</row>
    <row r="376" spans="1:56" ht="13.5" customHeight="1" x14ac:dyDescent="0.3">
      <c r="A376" s="2"/>
      <c r="B376" s="3"/>
      <c r="C376" s="3"/>
      <c r="D376" s="3"/>
      <c r="E376" s="3"/>
      <c r="F376" s="1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</row>
    <row r="377" spans="1:56" ht="13.5" customHeight="1" x14ac:dyDescent="0.3">
      <c r="A377" s="2"/>
      <c r="B377" s="3"/>
      <c r="C377" s="3"/>
      <c r="D377" s="3"/>
      <c r="E377" s="3"/>
      <c r="F377" s="1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</row>
    <row r="378" spans="1:56" ht="13.5" customHeight="1" x14ac:dyDescent="0.3">
      <c r="A378" s="2"/>
      <c r="B378" s="3"/>
      <c r="C378" s="3"/>
      <c r="D378" s="3"/>
      <c r="E378" s="3"/>
      <c r="F378" s="1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</row>
    <row r="379" spans="1:56" ht="13.5" customHeight="1" x14ac:dyDescent="0.3">
      <c r="A379" s="2"/>
      <c r="B379" s="3"/>
      <c r="C379" s="3"/>
      <c r="D379" s="3"/>
      <c r="E379" s="3"/>
      <c r="F379" s="1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</row>
    <row r="380" spans="1:56" ht="13.5" customHeight="1" x14ac:dyDescent="0.3">
      <c r="A380" s="2"/>
      <c r="B380" s="3"/>
      <c r="C380" s="3"/>
      <c r="D380" s="3"/>
      <c r="E380" s="3"/>
      <c r="F380" s="1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</row>
    <row r="381" spans="1:56" ht="13.5" customHeight="1" x14ac:dyDescent="0.3">
      <c r="A381" s="2"/>
      <c r="B381" s="3"/>
      <c r="C381" s="3"/>
      <c r="D381" s="3"/>
      <c r="E381" s="3"/>
      <c r="F381" s="1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</row>
    <row r="382" spans="1:56" ht="13.5" customHeight="1" x14ac:dyDescent="0.3">
      <c r="A382" s="2"/>
      <c r="B382" s="3"/>
      <c r="C382" s="3"/>
      <c r="D382" s="3"/>
      <c r="E382" s="3"/>
      <c r="F382" s="1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</row>
    <row r="383" spans="1:56" ht="13.5" customHeight="1" x14ac:dyDescent="0.3">
      <c r="A383" s="2"/>
      <c r="B383" s="3"/>
      <c r="C383" s="3"/>
      <c r="D383" s="3"/>
      <c r="E383" s="3"/>
      <c r="F383" s="1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</row>
    <row r="384" spans="1:56" ht="13.5" customHeight="1" x14ac:dyDescent="0.3">
      <c r="A384" s="2"/>
      <c r="B384" s="3"/>
      <c r="C384" s="3"/>
      <c r="D384" s="3"/>
      <c r="E384" s="3"/>
      <c r="F384" s="1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</row>
    <row r="385" spans="1:56" ht="13.5" customHeight="1" x14ac:dyDescent="0.3">
      <c r="A385" s="2"/>
      <c r="B385" s="3"/>
      <c r="C385" s="3"/>
      <c r="D385" s="3"/>
      <c r="E385" s="3"/>
      <c r="F385" s="1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</row>
    <row r="386" spans="1:56" ht="13.5" customHeight="1" x14ac:dyDescent="0.3">
      <c r="A386" s="2"/>
      <c r="B386" s="3"/>
      <c r="C386" s="3"/>
      <c r="D386" s="3"/>
      <c r="E386" s="3"/>
      <c r="F386" s="1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</row>
    <row r="387" spans="1:56" ht="13.5" customHeight="1" x14ac:dyDescent="0.3">
      <c r="A387" s="2"/>
      <c r="B387" s="3"/>
      <c r="C387" s="3"/>
      <c r="D387" s="3"/>
      <c r="E387" s="3"/>
      <c r="F387" s="1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</row>
    <row r="388" spans="1:56" ht="13.5" customHeight="1" x14ac:dyDescent="0.3">
      <c r="A388" s="2"/>
      <c r="B388" s="3"/>
      <c r="C388" s="3"/>
      <c r="D388" s="3"/>
      <c r="E388" s="3"/>
      <c r="F388" s="1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</row>
    <row r="389" spans="1:56" ht="13.5" customHeight="1" x14ac:dyDescent="0.3">
      <c r="A389" s="2"/>
      <c r="B389" s="3"/>
      <c r="C389" s="3"/>
      <c r="D389" s="3"/>
      <c r="E389" s="3"/>
      <c r="F389" s="1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</row>
    <row r="390" spans="1:56" ht="13.5" customHeight="1" x14ac:dyDescent="0.3">
      <c r="A390" s="2"/>
      <c r="B390" s="3"/>
      <c r="C390" s="3"/>
      <c r="D390" s="3"/>
      <c r="E390" s="3"/>
      <c r="F390" s="1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</row>
    <row r="391" spans="1:56" ht="13.5" customHeight="1" x14ac:dyDescent="0.3">
      <c r="A391" s="2"/>
      <c r="B391" s="3"/>
      <c r="C391" s="3"/>
      <c r="D391" s="3"/>
      <c r="E391" s="3"/>
      <c r="F391" s="1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</row>
    <row r="392" spans="1:56" ht="13.5" customHeight="1" x14ac:dyDescent="0.3">
      <c r="A392" s="2"/>
      <c r="B392" s="3"/>
      <c r="C392" s="3"/>
      <c r="D392" s="3"/>
      <c r="E392" s="3"/>
      <c r="F392" s="1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</row>
    <row r="393" spans="1:56" ht="13.5" customHeight="1" x14ac:dyDescent="0.3">
      <c r="A393" s="2"/>
      <c r="B393" s="3"/>
      <c r="C393" s="3"/>
      <c r="D393" s="3"/>
      <c r="E393" s="3"/>
      <c r="F393" s="1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</row>
    <row r="394" spans="1:56" ht="13.5" customHeight="1" x14ac:dyDescent="0.3">
      <c r="A394" s="2"/>
      <c r="B394" s="3"/>
      <c r="C394" s="3"/>
      <c r="D394" s="3"/>
      <c r="E394" s="3"/>
      <c r="F394" s="1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</row>
    <row r="395" spans="1:56" ht="13.5" customHeight="1" x14ac:dyDescent="0.3">
      <c r="A395" s="2"/>
      <c r="B395" s="3"/>
      <c r="C395" s="3"/>
      <c r="D395" s="3"/>
      <c r="E395" s="3"/>
      <c r="F395" s="1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</row>
    <row r="396" spans="1:56" ht="13.5" customHeight="1" x14ac:dyDescent="0.3">
      <c r="A396" s="2"/>
      <c r="B396" s="3"/>
      <c r="C396" s="3"/>
      <c r="D396" s="3"/>
      <c r="E396" s="3"/>
      <c r="F396" s="1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</row>
    <row r="397" spans="1:56" ht="13.5" customHeight="1" x14ac:dyDescent="0.3">
      <c r="A397" s="2"/>
      <c r="B397" s="3"/>
      <c r="C397" s="3"/>
      <c r="D397" s="3"/>
      <c r="E397" s="3"/>
      <c r="F397" s="1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</row>
    <row r="398" spans="1:56" ht="13.5" customHeight="1" x14ac:dyDescent="0.3">
      <c r="A398" s="2"/>
      <c r="B398" s="3"/>
      <c r="C398" s="3"/>
      <c r="D398" s="3"/>
      <c r="E398" s="3"/>
      <c r="F398" s="1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</row>
    <row r="399" spans="1:56" ht="13.5" customHeight="1" x14ac:dyDescent="0.3">
      <c r="A399" s="2"/>
      <c r="B399" s="3"/>
      <c r="C399" s="3"/>
      <c r="D399" s="3"/>
      <c r="E399" s="3"/>
      <c r="F399" s="1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</row>
    <row r="400" spans="1:56" ht="13.5" customHeight="1" x14ac:dyDescent="0.3">
      <c r="A400" s="2"/>
      <c r="B400" s="3"/>
      <c r="C400" s="3"/>
      <c r="D400" s="3"/>
      <c r="E400" s="3"/>
      <c r="F400" s="1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</row>
    <row r="401" spans="1:56" ht="13.5" customHeight="1" x14ac:dyDescent="0.3">
      <c r="A401" s="2"/>
      <c r="B401" s="3"/>
      <c r="C401" s="3"/>
      <c r="D401" s="3"/>
      <c r="E401" s="3"/>
      <c r="F401" s="1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</row>
    <row r="402" spans="1:56" ht="13.5" customHeight="1" x14ac:dyDescent="0.3">
      <c r="A402" s="2"/>
      <c r="B402" s="3"/>
      <c r="C402" s="3"/>
      <c r="D402" s="3"/>
      <c r="E402" s="3"/>
      <c r="F402" s="1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</row>
    <row r="403" spans="1:56" ht="13.5" customHeight="1" x14ac:dyDescent="0.3">
      <c r="A403" s="2"/>
      <c r="B403" s="3"/>
      <c r="C403" s="3"/>
      <c r="D403" s="3"/>
      <c r="E403" s="3"/>
      <c r="F403" s="1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</row>
    <row r="404" spans="1:56" ht="13.5" customHeight="1" x14ac:dyDescent="0.3">
      <c r="A404" s="2"/>
      <c r="B404" s="3"/>
      <c r="C404" s="3"/>
      <c r="D404" s="3"/>
      <c r="E404" s="3"/>
      <c r="F404" s="1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</row>
    <row r="405" spans="1:56" ht="13.5" customHeight="1" x14ac:dyDescent="0.3">
      <c r="A405" s="2"/>
      <c r="B405" s="3"/>
      <c r="C405" s="3"/>
      <c r="D405" s="3"/>
      <c r="E405" s="3"/>
      <c r="F405" s="1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</row>
    <row r="406" spans="1:56" ht="13.5" customHeight="1" x14ac:dyDescent="0.3">
      <c r="A406" s="2"/>
      <c r="B406" s="3"/>
      <c r="C406" s="3"/>
      <c r="D406" s="3"/>
      <c r="E406" s="3"/>
      <c r="F406" s="1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</row>
    <row r="407" spans="1:56" ht="13.5" customHeight="1" x14ac:dyDescent="0.3">
      <c r="A407" s="2"/>
      <c r="B407" s="3"/>
      <c r="C407" s="3"/>
      <c r="D407" s="3"/>
      <c r="E407" s="3"/>
      <c r="F407" s="1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</row>
    <row r="408" spans="1:56" ht="13.5" customHeight="1" x14ac:dyDescent="0.3">
      <c r="A408" s="2"/>
      <c r="B408" s="3"/>
      <c r="C408" s="3"/>
      <c r="D408" s="3"/>
      <c r="E408" s="3"/>
      <c r="F408" s="1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</row>
    <row r="409" spans="1:56" ht="13.5" customHeight="1" x14ac:dyDescent="0.3">
      <c r="A409" s="2"/>
      <c r="B409" s="3"/>
      <c r="C409" s="3"/>
      <c r="D409" s="3"/>
      <c r="E409" s="3"/>
      <c r="F409" s="1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</row>
    <row r="410" spans="1:56" ht="13.5" customHeight="1" x14ac:dyDescent="0.3">
      <c r="A410" s="2"/>
      <c r="B410" s="3"/>
      <c r="C410" s="3"/>
      <c r="D410" s="3"/>
      <c r="E410" s="3"/>
      <c r="F410" s="1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</row>
    <row r="411" spans="1:56" ht="13.5" customHeight="1" x14ac:dyDescent="0.3">
      <c r="A411" s="2"/>
      <c r="B411" s="3"/>
      <c r="C411" s="3"/>
      <c r="D411" s="3"/>
      <c r="E411" s="3"/>
      <c r="F411" s="1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</row>
    <row r="412" spans="1:56" ht="13.5" customHeight="1" x14ac:dyDescent="0.3">
      <c r="A412" s="2"/>
      <c r="B412" s="3"/>
      <c r="C412" s="3"/>
      <c r="D412" s="3"/>
      <c r="E412" s="3"/>
      <c r="F412" s="1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</row>
    <row r="413" spans="1:56" ht="13.5" customHeight="1" x14ac:dyDescent="0.3">
      <c r="A413" s="2"/>
      <c r="B413" s="3"/>
      <c r="C413" s="3"/>
      <c r="D413" s="3"/>
      <c r="E413" s="3"/>
      <c r="F413" s="1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</row>
    <row r="414" spans="1:56" ht="13.5" customHeight="1" x14ac:dyDescent="0.3">
      <c r="A414" s="2"/>
      <c r="B414" s="3"/>
      <c r="C414" s="3"/>
      <c r="D414" s="3"/>
      <c r="E414" s="3"/>
      <c r="F414" s="1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</row>
    <row r="415" spans="1:56" ht="13.5" customHeight="1" x14ac:dyDescent="0.3">
      <c r="A415" s="2"/>
      <c r="B415" s="3"/>
      <c r="C415" s="3"/>
      <c r="D415" s="3"/>
      <c r="E415" s="3"/>
      <c r="F415" s="1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</row>
    <row r="416" spans="1:56" ht="13.5" customHeight="1" x14ac:dyDescent="0.3">
      <c r="A416" s="2"/>
      <c r="B416" s="3"/>
      <c r="C416" s="3"/>
      <c r="D416" s="3"/>
      <c r="E416" s="3"/>
      <c r="F416" s="1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</row>
    <row r="417" spans="1:56" ht="13.5" customHeight="1" x14ac:dyDescent="0.3">
      <c r="A417" s="2"/>
      <c r="B417" s="3"/>
      <c r="C417" s="3"/>
      <c r="D417" s="3"/>
      <c r="E417" s="3"/>
      <c r="F417" s="1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</row>
    <row r="418" spans="1:56" ht="13.5" customHeight="1" x14ac:dyDescent="0.3">
      <c r="A418" s="2"/>
      <c r="B418" s="3"/>
      <c r="C418" s="3"/>
      <c r="D418" s="3"/>
      <c r="E418" s="3"/>
      <c r="F418" s="1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</row>
    <row r="419" spans="1:56" ht="13.5" customHeight="1" x14ac:dyDescent="0.3">
      <c r="A419" s="2"/>
      <c r="B419" s="3"/>
      <c r="C419" s="3"/>
      <c r="D419" s="3"/>
      <c r="E419" s="3"/>
      <c r="F419" s="1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</row>
    <row r="420" spans="1:56" ht="13.5" customHeight="1" x14ac:dyDescent="0.3">
      <c r="A420" s="2"/>
      <c r="B420" s="3"/>
      <c r="C420" s="3"/>
      <c r="D420" s="3"/>
      <c r="E420" s="3"/>
      <c r="F420" s="1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</row>
    <row r="421" spans="1:56" ht="13.5" customHeight="1" x14ac:dyDescent="0.3">
      <c r="A421" s="2"/>
      <c r="B421" s="3"/>
      <c r="C421" s="3"/>
      <c r="D421" s="3"/>
      <c r="E421" s="3"/>
      <c r="F421" s="1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</row>
    <row r="422" spans="1:56" ht="13.5" customHeight="1" x14ac:dyDescent="0.3">
      <c r="A422" s="2"/>
      <c r="B422" s="3"/>
      <c r="C422" s="3"/>
      <c r="D422" s="3"/>
      <c r="E422" s="3"/>
      <c r="F422" s="1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</row>
    <row r="423" spans="1:56" ht="13.5" customHeight="1" x14ac:dyDescent="0.3">
      <c r="A423" s="2"/>
      <c r="B423" s="3"/>
      <c r="C423" s="3"/>
      <c r="D423" s="3"/>
      <c r="E423" s="3"/>
      <c r="F423" s="1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</row>
    <row r="424" spans="1:56" ht="13.5" customHeight="1" x14ac:dyDescent="0.3">
      <c r="A424" s="2"/>
      <c r="B424" s="3"/>
      <c r="C424" s="3"/>
      <c r="D424" s="3"/>
      <c r="E424" s="3"/>
      <c r="F424" s="1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</row>
    <row r="425" spans="1:56" ht="13.5" customHeight="1" x14ac:dyDescent="0.3">
      <c r="A425" s="2"/>
      <c r="B425" s="3"/>
      <c r="C425" s="3"/>
      <c r="D425" s="3"/>
      <c r="E425" s="3"/>
      <c r="F425" s="1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</row>
    <row r="426" spans="1:56" ht="13.5" customHeight="1" x14ac:dyDescent="0.3">
      <c r="A426" s="2"/>
      <c r="B426" s="3"/>
      <c r="C426" s="3"/>
      <c r="D426" s="3"/>
      <c r="E426" s="3"/>
      <c r="F426" s="1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</row>
    <row r="427" spans="1:56" ht="13.5" customHeight="1" x14ac:dyDescent="0.3">
      <c r="A427" s="2"/>
      <c r="B427" s="3"/>
      <c r="C427" s="3"/>
      <c r="D427" s="3"/>
      <c r="E427" s="3"/>
      <c r="F427" s="1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</row>
    <row r="428" spans="1:56" ht="13.5" customHeight="1" x14ac:dyDescent="0.3">
      <c r="A428" s="2"/>
      <c r="B428" s="3"/>
      <c r="C428" s="3"/>
      <c r="D428" s="3"/>
      <c r="E428" s="3"/>
      <c r="F428" s="1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</row>
    <row r="429" spans="1:56" ht="13.5" customHeight="1" x14ac:dyDescent="0.3">
      <c r="A429" s="2"/>
      <c r="B429" s="3"/>
      <c r="C429" s="3"/>
      <c r="D429" s="3"/>
      <c r="E429" s="3"/>
      <c r="F429" s="1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</row>
    <row r="430" spans="1:56" ht="13.5" customHeight="1" x14ac:dyDescent="0.3">
      <c r="A430" s="2"/>
      <c r="B430" s="3"/>
      <c r="C430" s="3"/>
      <c r="D430" s="3"/>
      <c r="E430" s="3"/>
      <c r="F430" s="1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</row>
    <row r="431" spans="1:56" ht="13.5" customHeight="1" x14ac:dyDescent="0.3">
      <c r="A431" s="2"/>
      <c r="B431" s="3"/>
      <c r="C431" s="3"/>
      <c r="D431" s="3"/>
      <c r="E431" s="3"/>
      <c r="F431" s="1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</row>
    <row r="432" spans="1:56" ht="13.5" customHeight="1" x14ac:dyDescent="0.3">
      <c r="A432" s="2"/>
      <c r="B432" s="3"/>
      <c r="C432" s="3"/>
      <c r="D432" s="3"/>
      <c r="E432" s="3"/>
      <c r="F432" s="1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</row>
    <row r="433" spans="1:56" ht="13.5" customHeight="1" x14ac:dyDescent="0.3">
      <c r="A433" s="2"/>
      <c r="B433" s="3"/>
      <c r="C433" s="3"/>
      <c r="D433" s="3"/>
      <c r="E433" s="3"/>
      <c r="F433" s="1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</row>
    <row r="434" spans="1:56" ht="13.5" customHeight="1" x14ac:dyDescent="0.3">
      <c r="A434" s="2"/>
      <c r="B434" s="3"/>
      <c r="C434" s="3"/>
      <c r="D434" s="3"/>
      <c r="E434" s="3"/>
      <c r="F434" s="1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</row>
    <row r="435" spans="1:56" ht="13.5" customHeight="1" x14ac:dyDescent="0.3">
      <c r="A435" s="2"/>
      <c r="B435" s="3"/>
      <c r="C435" s="3"/>
      <c r="D435" s="3"/>
      <c r="E435" s="3"/>
      <c r="F435" s="1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</row>
    <row r="436" spans="1:56" ht="13.5" customHeight="1" x14ac:dyDescent="0.3">
      <c r="A436" s="2"/>
      <c r="B436" s="3"/>
      <c r="C436" s="3"/>
      <c r="D436" s="3"/>
      <c r="E436" s="3"/>
      <c r="F436" s="1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</row>
    <row r="437" spans="1:56" ht="13.5" customHeight="1" x14ac:dyDescent="0.3">
      <c r="A437" s="2"/>
      <c r="B437" s="3"/>
      <c r="C437" s="3"/>
      <c r="D437" s="3"/>
      <c r="E437" s="3"/>
      <c r="F437" s="1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</row>
    <row r="438" spans="1:56" ht="13.5" customHeight="1" x14ac:dyDescent="0.3">
      <c r="A438" s="2"/>
      <c r="B438" s="3"/>
      <c r="C438" s="3"/>
      <c r="D438" s="3"/>
      <c r="E438" s="3"/>
      <c r="F438" s="1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</row>
    <row r="439" spans="1:56" ht="13.5" customHeight="1" x14ac:dyDescent="0.3">
      <c r="A439" s="2"/>
      <c r="B439" s="3"/>
      <c r="C439" s="3"/>
      <c r="D439" s="3"/>
      <c r="E439" s="3"/>
      <c r="F439" s="1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</row>
    <row r="440" spans="1:56" ht="13.5" customHeight="1" x14ac:dyDescent="0.3">
      <c r="A440" s="2"/>
      <c r="B440" s="3"/>
      <c r="C440" s="3"/>
      <c r="D440" s="3"/>
      <c r="E440" s="3"/>
      <c r="F440" s="1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</row>
    <row r="441" spans="1:56" ht="13.5" customHeight="1" x14ac:dyDescent="0.3">
      <c r="A441" s="2"/>
      <c r="B441" s="3"/>
      <c r="C441" s="3"/>
      <c r="D441" s="3"/>
      <c r="E441" s="3"/>
      <c r="F441" s="1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</row>
    <row r="442" spans="1:56" ht="13.5" customHeight="1" x14ac:dyDescent="0.3">
      <c r="A442" s="2"/>
      <c r="B442" s="3"/>
      <c r="C442" s="3"/>
      <c r="D442" s="3"/>
      <c r="E442" s="3"/>
      <c r="F442" s="1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</row>
    <row r="443" spans="1:56" ht="13.5" customHeight="1" x14ac:dyDescent="0.3">
      <c r="A443" s="2"/>
      <c r="B443" s="3"/>
      <c r="C443" s="3"/>
      <c r="D443" s="3"/>
      <c r="E443" s="3"/>
      <c r="F443" s="1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</row>
    <row r="444" spans="1:56" ht="13.5" customHeight="1" x14ac:dyDescent="0.3">
      <c r="A444" s="2"/>
      <c r="B444" s="3"/>
      <c r="C444" s="3"/>
      <c r="D444" s="3"/>
      <c r="E444" s="3"/>
      <c r="F444" s="1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</row>
    <row r="445" spans="1:56" ht="13.5" customHeight="1" x14ac:dyDescent="0.3">
      <c r="A445" s="2"/>
      <c r="B445" s="3"/>
      <c r="C445" s="3"/>
      <c r="D445" s="3"/>
      <c r="E445" s="3"/>
      <c r="F445" s="1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</row>
    <row r="446" spans="1:56" ht="13.5" customHeight="1" x14ac:dyDescent="0.3">
      <c r="A446" s="2"/>
      <c r="B446" s="3"/>
      <c r="C446" s="3"/>
      <c r="D446" s="3"/>
      <c r="E446" s="3"/>
      <c r="F446" s="1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</row>
    <row r="447" spans="1:56" ht="13.5" customHeight="1" x14ac:dyDescent="0.3">
      <c r="A447" s="2"/>
      <c r="B447" s="3"/>
      <c r="C447" s="3"/>
      <c r="D447" s="3"/>
      <c r="E447" s="3"/>
      <c r="F447" s="1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</row>
    <row r="448" spans="1:56" ht="13.5" customHeight="1" x14ac:dyDescent="0.3">
      <c r="A448" s="2"/>
      <c r="B448" s="3"/>
      <c r="C448" s="3"/>
      <c r="D448" s="3"/>
      <c r="E448" s="3"/>
      <c r="F448" s="1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</row>
    <row r="449" spans="1:56" ht="13.5" customHeight="1" x14ac:dyDescent="0.3">
      <c r="A449" s="2"/>
      <c r="B449" s="3"/>
      <c r="C449" s="3"/>
      <c r="D449" s="3"/>
      <c r="E449" s="3"/>
      <c r="F449" s="1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</row>
    <row r="450" spans="1:56" ht="13.5" customHeight="1" x14ac:dyDescent="0.3">
      <c r="A450" s="2"/>
      <c r="B450" s="3"/>
      <c r="C450" s="3"/>
      <c r="D450" s="3"/>
      <c r="E450" s="3"/>
      <c r="F450" s="1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</row>
    <row r="451" spans="1:56" ht="13.5" customHeight="1" x14ac:dyDescent="0.3">
      <c r="A451" s="2"/>
      <c r="B451" s="3"/>
      <c r="C451" s="3"/>
      <c r="D451" s="3"/>
      <c r="E451" s="3"/>
      <c r="F451" s="1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</row>
    <row r="452" spans="1:56" ht="13.5" customHeight="1" x14ac:dyDescent="0.3">
      <c r="A452" s="2"/>
      <c r="B452" s="3"/>
      <c r="C452" s="3"/>
      <c r="D452" s="3"/>
      <c r="E452" s="3"/>
      <c r="F452" s="1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</row>
    <row r="453" spans="1:56" ht="13.5" customHeight="1" x14ac:dyDescent="0.3">
      <c r="A453" s="2"/>
      <c r="B453" s="3"/>
      <c r="C453" s="3"/>
      <c r="D453" s="3"/>
      <c r="E453" s="3"/>
      <c r="F453" s="1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</row>
    <row r="454" spans="1:56" ht="13.5" customHeight="1" x14ac:dyDescent="0.3">
      <c r="A454" s="2"/>
      <c r="B454" s="3"/>
      <c r="C454" s="3"/>
      <c r="D454" s="3"/>
      <c r="E454" s="3"/>
      <c r="F454" s="1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</row>
    <row r="455" spans="1:56" ht="13.5" customHeight="1" x14ac:dyDescent="0.3">
      <c r="A455" s="2"/>
      <c r="B455" s="3"/>
      <c r="C455" s="3"/>
      <c r="D455" s="3"/>
      <c r="E455" s="3"/>
      <c r="F455" s="1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</row>
    <row r="456" spans="1:56" ht="13.5" customHeight="1" x14ac:dyDescent="0.3">
      <c r="A456" s="2"/>
      <c r="B456" s="3"/>
      <c r="C456" s="3"/>
      <c r="D456" s="3"/>
      <c r="E456" s="3"/>
      <c r="F456" s="1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</row>
    <row r="457" spans="1:56" ht="13.5" customHeight="1" x14ac:dyDescent="0.3">
      <c r="A457" s="2"/>
      <c r="B457" s="3"/>
      <c r="C457" s="3"/>
      <c r="D457" s="3"/>
      <c r="E457" s="3"/>
      <c r="F457" s="1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</row>
    <row r="458" spans="1:56" ht="13.5" customHeight="1" x14ac:dyDescent="0.3">
      <c r="A458" s="2"/>
      <c r="B458" s="3"/>
      <c r="C458" s="3"/>
      <c r="D458" s="3"/>
      <c r="E458" s="3"/>
      <c r="F458" s="1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</row>
    <row r="459" spans="1:56" ht="13.5" customHeight="1" x14ac:dyDescent="0.3">
      <c r="A459" s="2"/>
      <c r="B459" s="3"/>
      <c r="C459" s="3"/>
      <c r="D459" s="3"/>
      <c r="E459" s="3"/>
      <c r="F459" s="1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</row>
    <row r="460" spans="1:56" ht="13.5" customHeight="1" x14ac:dyDescent="0.3">
      <c r="A460" s="2"/>
      <c r="B460" s="3"/>
      <c r="C460" s="3"/>
      <c r="D460" s="3"/>
      <c r="E460" s="3"/>
      <c r="F460" s="1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</row>
    <row r="461" spans="1:56" ht="13.5" customHeight="1" x14ac:dyDescent="0.3">
      <c r="A461" s="2"/>
      <c r="B461" s="3"/>
      <c r="C461" s="3"/>
      <c r="D461" s="3"/>
      <c r="E461" s="3"/>
      <c r="F461" s="1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</row>
    <row r="462" spans="1:56" ht="13.5" customHeight="1" x14ac:dyDescent="0.3">
      <c r="A462" s="2"/>
      <c r="B462" s="3"/>
      <c r="C462" s="3"/>
      <c r="D462" s="3"/>
      <c r="E462" s="3"/>
      <c r="F462" s="1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</row>
    <row r="463" spans="1:56" ht="13.5" customHeight="1" x14ac:dyDescent="0.3">
      <c r="A463" s="2"/>
      <c r="B463" s="3"/>
      <c r="C463" s="3"/>
      <c r="D463" s="3"/>
      <c r="E463" s="3"/>
      <c r="F463" s="1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</row>
    <row r="464" spans="1:56" ht="13.5" customHeight="1" x14ac:dyDescent="0.3">
      <c r="A464" s="2"/>
      <c r="B464" s="3"/>
      <c r="C464" s="3"/>
      <c r="D464" s="3"/>
      <c r="E464" s="3"/>
      <c r="F464" s="1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</row>
    <row r="465" spans="1:56" ht="13.5" customHeight="1" x14ac:dyDescent="0.3">
      <c r="A465" s="2"/>
      <c r="B465" s="3"/>
      <c r="C465" s="3"/>
      <c r="D465" s="3"/>
      <c r="E465" s="3"/>
      <c r="F465" s="1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</row>
    <row r="466" spans="1:56" ht="13.5" customHeight="1" x14ac:dyDescent="0.3">
      <c r="A466" s="2"/>
      <c r="B466" s="3"/>
      <c r="C466" s="3"/>
      <c r="D466" s="3"/>
      <c r="E466" s="3"/>
      <c r="F466" s="1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</row>
    <row r="467" spans="1:56" ht="13.5" customHeight="1" x14ac:dyDescent="0.3">
      <c r="A467" s="2"/>
      <c r="B467" s="3"/>
      <c r="C467" s="3"/>
      <c r="D467" s="3"/>
      <c r="E467" s="3"/>
      <c r="F467" s="1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</row>
    <row r="468" spans="1:56" ht="13.5" customHeight="1" x14ac:dyDescent="0.3">
      <c r="A468" s="2"/>
      <c r="B468" s="3"/>
      <c r="C468" s="3"/>
      <c r="D468" s="3"/>
      <c r="E468" s="3"/>
      <c r="F468" s="1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</row>
    <row r="469" spans="1:56" ht="13.5" customHeight="1" x14ac:dyDescent="0.3">
      <c r="A469" s="2"/>
      <c r="B469" s="3"/>
      <c r="C469" s="3"/>
      <c r="D469" s="3"/>
      <c r="E469" s="3"/>
      <c r="F469" s="1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</row>
    <row r="470" spans="1:56" ht="13.5" customHeight="1" x14ac:dyDescent="0.3">
      <c r="A470" s="2"/>
      <c r="B470" s="3"/>
      <c r="C470" s="3"/>
      <c r="D470" s="3"/>
      <c r="E470" s="3"/>
      <c r="F470" s="1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</row>
    <row r="471" spans="1:56" ht="13.5" customHeight="1" x14ac:dyDescent="0.3">
      <c r="A471" s="2"/>
      <c r="B471" s="3"/>
      <c r="C471" s="3"/>
      <c r="D471" s="3"/>
      <c r="E471" s="3"/>
      <c r="F471" s="1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</row>
    <row r="472" spans="1:56" ht="13.5" customHeight="1" x14ac:dyDescent="0.3">
      <c r="A472" s="2"/>
      <c r="B472" s="3"/>
      <c r="C472" s="3"/>
      <c r="D472" s="3"/>
      <c r="E472" s="3"/>
      <c r="F472" s="1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</row>
    <row r="473" spans="1:56" ht="13.5" customHeight="1" x14ac:dyDescent="0.3">
      <c r="A473" s="2"/>
      <c r="B473" s="3"/>
      <c r="C473" s="3"/>
      <c r="D473" s="3"/>
      <c r="E473" s="3"/>
      <c r="F473" s="1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</row>
    <row r="474" spans="1:56" ht="13.5" customHeight="1" x14ac:dyDescent="0.3">
      <c r="A474" s="2"/>
      <c r="B474" s="3"/>
      <c r="C474" s="3"/>
      <c r="D474" s="3"/>
      <c r="E474" s="3"/>
      <c r="F474" s="1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</row>
    <row r="475" spans="1:56" ht="13.5" customHeight="1" x14ac:dyDescent="0.3">
      <c r="A475" s="2"/>
      <c r="B475" s="3"/>
      <c r="C475" s="3"/>
      <c r="D475" s="3"/>
      <c r="E475" s="3"/>
      <c r="F475" s="1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</row>
    <row r="476" spans="1:56" ht="13.5" customHeight="1" x14ac:dyDescent="0.3">
      <c r="A476" s="2"/>
      <c r="B476" s="3"/>
      <c r="C476" s="3"/>
      <c r="D476" s="3"/>
      <c r="E476" s="3"/>
      <c r="F476" s="1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</row>
    <row r="477" spans="1:56" ht="13.5" customHeight="1" x14ac:dyDescent="0.3">
      <c r="A477" s="2"/>
      <c r="B477" s="3"/>
      <c r="C477" s="3"/>
      <c r="D477" s="3"/>
      <c r="E477" s="3"/>
      <c r="F477" s="1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</row>
    <row r="478" spans="1:56" ht="13.5" customHeight="1" x14ac:dyDescent="0.3">
      <c r="A478" s="2"/>
      <c r="B478" s="3"/>
      <c r="C478" s="3"/>
      <c r="D478" s="3"/>
      <c r="E478" s="3"/>
      <c r="F478" s="1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</row>
    <row r="479" spans="1:56" ht="13.5" customHeight="1" x14ac:dyDescent="0.3">
      <c r="A479" s="2"/>
      <c r="B479" s="3"/>
      <c r="C479" s="3"/>
      <c r="D479" s="3"/>
      <c r="E479" s="3"/>
      <c r="F479" s="1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</row>
    <row r="480" spans="1:56" ht="13.5" customHeight="1" x14ac:dyDescent="0.3">
      <c r="A480" s="2"/>
      <c r="B480" s="3"/>
      <c r="C480" s="3"/>
      <c r="D480" s="3"/>
      <c r="E480" s="3"/>
      <c r="F480" s="1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</row>
    <row r="481" spans="1:56" ht="13.5" customHeight="1" x14ac:dyDescent="0.3">
      <c r="A481" s="2"/>
      <c r="B481" s="3"/>
      <c r="C481" s="3"/>
      <c r="D481" s="3"/>
      <c r="E481" s="3"/>
      <c r="F481" s="1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</row>
    <row r="482" spans="1:56" ht="13.5" customHeight="1" x14ac:dyDescent="0.3">
      <c r="A482" s="2"/>
      <c r="B482" s="3"/>
      <c r="C482" s="3"/>
      <c r="D482" s="3"/>
      <c r="E482" s="3"/>
      <c r="F482" s="1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</row>
    <row r="483" spans="1:56" ht="13.5" customHeight="1" x14ac:dyDescent="0.3">
      <c r="A483" s="2"/>
      <c r="B483" s="3"/>
      <c r="C483" s="3"/>
      <c r="D483" s="3"/>
      <c r="E483" s="3"/>
      <c r="F483" s="1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</row>
    <row r="484" spans="1:56" ht="13.5" customHeight="1" x14ac:dyDescent="0.3">
      <c r="A484" s="2"/>
      <c r="B484" s="3"/>
      <c r="C484" s="3"/>
      <c r="D484" s="3"/>
      <c r="E484" s="3"/>
      <c r="F484" s="1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</row>
    <row r="485" spans="1:56" ht="13.5" customHeight="1" x14ac:dyDescent="0.3">
      <c r="A485" s="2"/>
      <c r="B485" s="3"/>
      <c r="C485" s="3"/>
      <c r="D485" s="3"/>
      <c r="E485" s="3"/>
      <c r="F485" s="1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</row>
    <row r="486" spans="1:56" ht="13.5" customHeight="1" x14ac:dyDescent="0.3">
      <c r="A486" s="2"/>
      <c r="B486" s="3"/>
      <c r="C486" s="3"/>
      <c r="D486" s="3"/>
      <c r="E486" s="3"/>
      <c r="F486" s="1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</row>
    <row r="487" spans="1:56" ht="13.5" customHeight="1" x14ac:dyDescent="0.3">
      <c r="A487" s="2"/>
      <c r="B487" s="3"/>
      <c r="C487" s="3"/>
      <c r="D487" s="3"/>
      <c r="E487" s="3"/>
      <c r="F487" s="1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</row>
    <row r="488" spans="1:56" ht="13.5" customHeight="1" x14ac:dyDescent="0.3">
      <c r="A488" s="2"/>
      <c r="B488" s="3"/>
      <c r="C488" s="3"/>
      <c r="D488" s="3"/>
      <c r="E488" s="3"/>
      <c r="F488" s="1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</row>
    <row r="489" spans="1:56" ht="13.5" customHeight="1" x14ac:dyDescent="0.3">
      <c r="A489" s="2"/>
      <c r="B489" s="3"/>
      <c r="C489" s="3"/>
      <c r="D489" s="3"/>
      <c r="E489" s="3"/>
      <c r="F489" s="1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</row>
    <row r="490" spans="1:56" ht="13.5" customHeight="1" x14ac:dyDescent="0.3">
      <c r="A490" s="2"/>
      <c r="B490" s="3"/>
      <c r="C490" s="3"/>
      <c r="D490" s="3"/>
      <c r="E490" s="3"/>
      <c r="F490" s="1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</row>
    <row r="491" spans="1:56" ht="13.5" customHeight="1" x14ac:dyDescent="0.3">
      <c r="A491" s="2"/>
      <c r="B491" s="3"/>
      <c r="C491" s="3"/>
      <c r="D491" s="3"/>
      <c r="E491" s="3"/>
      <c r="F491" s="1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</row>
    <row r="492" spans="1:56" ht="13.5" customHeight="1" x14ac:dyDescent="0.3">
      <c r="A492" s="2"/>
      <c r="B492" s="3"/>
      <c r="C492" s="3"/>
      <c r="D492" s="3"/>
      <c r="E492" s="3"/>
      <c r="F492" s="1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</row>
    <row r="493" spans="1:56" ht="13.5" customHeight="1" x14ac:dyDescent="0.3">
      <c r="A493" s="2"/>
      <c r="B493" s="3"/>
      <c r="C493" s="3"/>
      <c r="D493" s="3"/>
      <c r="E493" s="3"/>
      <c r="F493" s="1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</row>
    <row r="494" spans="1:56" ht="13.5" customHeight="1" x14ac:dyDescent="0.3">
      <c r="A494" s="2"/>
      <c r="B494" s="3"/>
      <c r="C494" s="3"/>
      <c r="D494" s="3"/>
      <c r="E494" s="3"/>
      <c r="F494" s="1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</row>
    <row r="495" spans="1:56" ht="13.5" customHeight="1" x14ac:dyDescent="0.3">
      <c r="A495" s="2"/>
      <c r="B495" s="3"/>
      <c r="C495" s="3"/>
      <c r="D495" s="3"/>
      <c r="E495" s="3"/>
      <c r="F495" s="1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</row>
    <row r="496" spans="1:56" ht="13.5" customHeight="1" x14ac:dyDescent="0.3">
      <c r="A496" s="2"/>
      <c r="B496" s="3"/>
      <c r="C496" s="3"/>
      <c r="D496" s="3"/>
      <c r="E496" s="3"/>
      <c r="F496" s="1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</row>
    <row r="497" spans="1:56" ht="13.5" customHeight="1" x14ac:dyDescent="0.3">
      <c r="A497" s="2"/>
      <c r="B497" s="3"/>
      <c r="C497" s="3"/>
      <c r="D497" s="3"/>
      <c r="E497" s="3"/>
      <c r="F497" s="1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</row>
    <row r="498" spans="1:56" ht="13.5" customHeight="1" x14ac:dyDescent="0.3">
      <c r="A498" s="2"/>
      <c r="B498" s="3"/>
      <c r="C498" s="3"/>
      <c r="D498" s="3"/>
      <c r="E498" s="3"/>
      <c r="F498" s="1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</row>
    <row r="499" spans="1:56" ht="13.5" customHeight="1" x14ac:dyDescent="0.3">
      <c r="A499" s="2"/>
      <c r="B499" s="3"/>
      <c r="C499" s="3"/>
      <c r="D499" s="3"/>
      <c r="E499" s="3"/>
      <c r="F499" s="1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</row>
    <row r="500" spans="1:56" ht="13.5" customHeight="1" x14ac:dyDescent="0.3">
      <c r="A500" s="2"/>
      <c r="B500" s="3"/>
      <c r="C500" s="3"/>
      <c r="D500" s="3"/>
      <c r="E500" s="3"/>
      <c r="F500" s="1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</row>
    <row r="501" spans="1:56" ht="13.5" customHeight="1" x14ac:dyDescent="0.3">
      <c r="A501" s="2"/>
      <c r="B501" s="3"/>
      <c r="C501" s="3"/>
      <c r="D501" s="3"/>
      <c r="E501" s="3"/>
      <c r="F501" s="1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</row>
    <row r="502" spans="1:56" ht="13.5" customHeight="1" x14ac:dyDescent="0.3">
      <c r="A502" s="2"/>
      <c r="B502" s="3"/>
      <c r="C502" s="3"/>
      <c r="D502" s="3"/>
      <c r="E502" s="3"/>
      <c r="F502" s="1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</row>
    <row r="503" spans="1:56" ht="13.5" customHeight="1" x14ac:dyDescent="0.3">
      <c r="A503" s="2"/>
      <c r="B503" s="3"/>
      <c r="C503" s="3"/>
      <c r="D503" s="3"/>
      <c r="E503" s="3"/>
      <c r="F503" s="1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</row>
    <row r="504" spans="1:56" ht="13.5" customHeight="1" x14ac:dyDescent="0.3">
      <c r="A504" s="2"/>
      <c r="B504" s="3"/>
      <c r="C504" s="3"/>
      <c r="D504" s="3"/>
      <c r="E504" s="3"/>
      <c r="F504" s="1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</row>
    <row r="505" spans="1:56" ht="13.5" customHeight="1" x14ac:dyDescent="0.3">
      <c r="A505" s="2"/>
      <c r="B505" s="3"/>
      <c r="C505" s="3"/>
      <c r="D505" s="3"/>
      <c r="E505" s="3"/>
      <c r="F505" s="1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</row>
    <row r="506" spans="1:56" ht="13.5" customHeight="1" x14ac:dyDescent="0.3">
      <c r="A506" s="2"/>
      <c r="B506" s="3"/>
      <c r="C506" s="3"/>
      <c r="D506" s="3"/>
      <c r="E506" s="3"/>
      <c r="F506" s="1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</row>
    <row r="507" spans="1:56" ht="13.5" customHeight="1" x14ac:dyDescent="0.3">
      <c r="A507" s="2"/>
      <c r="B507" s="3"/>
      <c r="C507" s="3"/>
      <c r="D507" s="3"/>
      <c r="E507" s="3"/>
      <c r="F507" s="1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</row>
    <row r="508" spans="1:56" ht="13.5" customHeight="1" x14ac:dyDescent="0.3">
      <c r="A508" s="2"/>
      <c r="B508" s="3"/>
      <c r="C508" s="3"/>
      <c r="D508" s="3"/>
      <c r="E508" s="3"/>
      <c r="F508" s="1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</row>
    <row r="509" spans="1:56" ht="13.5" customHeight="1" x14ac:dyDescent="0.3">
      <c r="A509" s="2"/>
      <c r="B509" s="3"/>
      <c r="C509" s="3"/>
      <c r="D509" s="3"/>
      <c r="E509" s="3"/>
      <c r="F509" s="1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</row>
    <row r="510" spans="1:56" ht="13.5" customHeight="1" x14ac:dyDescent="0.3">
      <c r="A510" s="2"/>
      <c r="B510" s="3"/>
      <c r="C510" s="3"/>
      <c r="D510" s="3"/>
      <c r="E510" s="3"/>
      <c r="F510" s="1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</row>
    <row r="511" spans="1:56" ht="13.5" customHeight="1" x14ac:dyDescent="0.3">
      <c r="A511" s="2"/>
      <c r="B511" s="3"/>
      <c r="C511" s="3"/>
      <c r="D511" s="3"/>
      <c r="E511" s="3"/>
      <c r="F511" s="1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</row>
    <row r="512" spans="1:56" ht="13.5" customHeight="1" x14ac:dyDescent="0.3">
      <c r="A512" s="2"/>
      <c r="B512" s="3"/>
      <c r="C512" s="3"/>
      <c r="D512" s="3"/>
      <c r="E512" s="3"/>
      <c r="F512" s="1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</row>
    <row r="513" spans="1:56" ht="13.5" customHeight="1" x14ac:dyDescent="0.3">
      <c r="A513" s="2"/>
      <c r="B513" s="3"/>
      <c r="C513" s="3"/>
      <c r="D513" s="3"/>
      <c r="E513" s="3"/>
      <c r="F513" s="1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</row>
    <row r="514" spans="1:56" ht="13.5" customHeight="1" x14ac:dyDescent="0.3">
      <c r="A514" s="2"/>
      <c r="B514" s="3"/>
      <c r="C514" s="3"/>
      <c r="D514" s="3"/>
      <c r="E514" s="3"/>
      <c r="F514" s="1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</row>
    <row r="515" spans="1:56" ht="13.5" customHeight="1" x14ac:dyDescent="0.3">
      <c r="A515" s="2"/>
      <c r="B515" s="3"/>
      <c r="C515" s="3"/>
      <c r="D515" s="3"/>
      <c r="E515" s="3"/>
      <c r="F515" s="1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</row>
    <row r="516" spans="1:56" ht="13.5" customHeight="1" x14ac:dyDescent="0.3">
      <c r="A516" s="2"/>
      <c r="B516" s="3"/>
      <c r="C516" s="3"/>
      <c r="D516" s="3"/>
      <c r="E516" s="3"/>
      <c r="F516" s="1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</row>
    <row r="517" spans="1:56" ht="13.5" customHeight="1" x14ac:dyDescent="0.3">
      <c r="A517" s="2"/>
      <c r="B517" s="3"/>
      <c r="C517" s="3"/>
      <c r="D517" s="3"/>
      <c r="E517" s="3"/>
      <c r="F517" s="1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</row>
    <row r="518" spans="1:56" ht="13.5" customHeight="1" x14ac:dyDescent="0.3">
      <c r="A518" s="2"/>
      <c r="B518" s="3"/>
      <c r="C518" s="3"/>
      <c r="D518" s="3"/>
      <c r="E518" s="3"/>
      <c r="F518" s="1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</row>
    <row r="519" spans="1:56" ht="13.5" customHeight="1" x14ac:dyDescent="0.3">
      <c r="A519" s="2"/>
      <c r="B519" s="3"/>
      <c r="C519" s="3"/>
      <c r="D519" s="3"/>
      <c r="E519" s="3"/>
      <c r="F519" s="1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</row>
    <row r="520" spans="1:56" ht="13.5" customHeight="1" x14ac:dyDescent="0.3">
      <c r="A520" s="2"/>
      <c r="B520" s="3"/>
      <c r="C520" s="3"/>
      <c r="D520" s="3"/>
      <c r="E520" s="3"/>
      <c r="F520" s="1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</row>
    <row r="521" spans="1:56" ht="13.5" customHeight="1" x14ac:dyDescent="0.3">
      <c r="A521" s="2"/>
      <c r="B521" s="3"/>
      <c r="C521" s="3"/>
      <c r="D521" s="3"/>
      <c r="E521" s="3"/>
      <c r="F521" s="1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</row>
    <row r="522" spans="1:56" ht="13.5" customHeight="1" x14ac:dyDescent="0.3">
      <c r="A522" s="2"/>
      <c r="B522" s="3"/>
      <c r="C522" s="3"/>
      <c r="D522" s="3"/>
      <c r="E522" s="3"/>
      <c r="F522" s="1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</row>
    <row r="523" spans="1:56" ht="13.5" customHeight="1" x14ac:dyDescent="0.3">
      <c r="A523" s="2"/>
      <c r="B523" s="3"/>
      <c r="C523" s="3"/>
      <c r="D523" s="3"/>
      <c r="E523" s="3"/>
      <c r="F523" s="1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</row>
    <row r="524" spans="1:56" ht="13.5" customHeight="1" x14ac:dyDescent="0.3">
      <c r="A524" s="2"/>
      <c r="B524" s="3"/>
      <c r="C524" s="3"/>
      <c r="D524" s="3"/>
      <c r="E524" s="3"/>
      <c r="F524" s="1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</row>
    <row r="525" spans="1:56" ht="13.5" customHeight="1" x14ac:dyDescent="0.3">
      <c r="A525" s="2"/>
      <c r="B525" s="3"/>
      <c r="C525" s="3"/>
      <c r="D525" s="3"/>
      <c r="E525" s="3"/>
      <c r="F525" s="1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</row>
    <row r="526" spans="1:56" ht="13.5" customHeight="1" x14ac:dyDescent="0.3">
      <c r="A526" s="2"/>
      <c r="B526" s="3"/>
      <c r="C526" s="3"/>
      <c r="D526" s="3"/>
      <c r="E526" s="3"/>
      <c r="F526" s="1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</row>
    <row r="527" spans="1:56" ht="13.5" customHeight="1" x14ac:dyDescent="0.3">
      <c r="A527" s="2"/>
      <c r="B527" s="3"/>
      <c r="C527" s="3"/>
      <c r="D527" s="3"/>
      <c r="E527" s="3"/>
      <c r="F527" s="1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</row>
    <row r="528" spans="1:56" ht="13.5" customHeight="1" x14ac:dyDescent="0.3">
      <c r="A528" s="2"/>
      <c r="B528" s="3"/>
      <c r="C528" s="3"/>
      <c r="D528" s="3"/>
      <c r="E528" s="3"/>
      <c r="F528" s="1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</row>
    <row r="529" spans="1:56" ht="13.5" customHeight="1" x14ac:dyDescent="0.3">
      <c r="A529" s="2"/>
      <c r="B529" s="3"/>
      <c r="C529" s="3"/>
      <c r="D529" s="3"/>
      <c r="E529" s="3"/>
      <c r="F529" s="1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</row>
    <row r="530" spans="1:56" ht="13.5" customHeight="1" x14ac:dyDescent="0.3">
      <c r="A530" s="2"/>
      <c r="B530" s="3"/>
      <c r="C530" s="3"/>
      <c r="D530" s="3"/>
      <c r="E530" s="3"/>
      <c r="F530" s="1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</row>
    <row r="531" spans="1:56" ht="13.5" customHeight="1" x14ac:dyDescent="0.3">
      <c r="A531" s="2"/>
      <c r="B531" s="3"/>
      <c r="C531" s="3"/>
      <c r="D531" s="3"/>
      <c r="E531" s="3"/>
      <c r="F531" s="1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</row>
    <row r="532" spans="1:56" ht="13.5" customHeight="1" x14ac:dyDescent="0.3">
      <c r="A532" s="2"/>
      <c r="B532" s="3"/>
      <c r="C532" s="3"/>
      <c r="D532" s="3"/>
      <c r="E532" s="3"/>
      <c r="F532" s="1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</row>
    <row r="533" spans="1:56" ht="13.5" customHeight="1" x14ac:dyDescent="0.3">
      <c r="A533" s="2"/>
      <c r="B533" s="3"/>
      <c r="C533" s="3"/>
      <c r="D533" s="3"/>
      <c r="E533" s="3"/>
      <c r="F533" s="1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</row>
    <row r="534" spans="1:56" ht="13.5" customHeight="1" x14ac:dyDescent="0.3">
      <c r="A534" s="2"/>
      <c r="B534" s="3"/>
      <c r="C534" s="3"/>
      <c r="D534" s="3"/>
      <c r="E534" s="3"/>
      <c r="F534" s="1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</row>
    <row r="535" spans="1:56" ht="13.5" customHeight="1" x14ac:dyDescent="0.3">
      <c r="A535" s="2"/>
      <c r="B535" s="3"/>
      <c r="C535" s="3"/>
      <c r="D535" s="3"/>
      <c r="E535" s="3"/>
      <c r="F535" s="1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</row>
    <row r="536" spans="1:56" ht="13.5" customHeight="1" x14ac:dyDescent="0.3">
      <c r="A536" s="2"/>
      <c r="B536" s="3"/>
      <c r="C536" s="3"/>
      <c r="D536" s="3"/>
      <c r="E536" s="3"/>
      <c r="F536" s="1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</row>
    <row r="537" spans="1:56" ht="13.5" customHeight="1" x14ac:dyDescent="0.3">
      <c r="A537" s="2"/>
      <c r="B537" s="3"/>
      <c r="C537" s="3"/>
      <c r="D537" s="3"/>
      <c r="E537" s="3"/>
      <c r="F537" s="1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</row>
    <row r="538" spans="1:56" ht="13.5" customHeight="1" x14ac:dyDescent="0.3">
      <c r="A538" s="2"/>
      <c r="B538" s="3"/>
      <c r="C538" s="3"/>
      <c r="D538" s="3"/>
      <c r="E538" s="3"/>
      <c r="F538" s="1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</row>
    <row r="539" spans="1:56" ht="13.5" customHeight="1" x14ac:dyDescent="0.3">
      <c r="A539" s="2"/>
      <c r="B539" s="3"/>
      <c r="C539" s="3"/>
      <c r="D539" s="3"/>
      <c r="E539" s="3"/>
      <c r="F539" s="1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</row>
    <row r="540" spans="1:56" ht="13.5" customHeight="1" x14ac:dyDescent="0.3">
      <c r="A540" s="2"/>
      <c r="B540" s="3"/>
      <c r="C540" s="3"/>
      <c r="D540" s="3"/>
      <c r="E540" s="3"/>
      <c r="F540" s="1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</row>
    <row r="541" spans="1:56" ht="13.5" customHeight="1" x14ac:dyDescent="0.3">
      <c r="A541" s="2"/>
      <c r="B541" s="3"/>
      <c r="C541" s="3"/>
      <c r="D541" s="3"/>
      <c r="E541" s="3"/>
      <c r="F541" s="1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</row>
    <row r="542" spans="1:56" ht="13.5" customHeight="1" x14ac:dyDescent="0.3">
      <c r="A542" s="2"/>
      <c r="B542" s="3"/>
      <c r="C542" s="3"/>
      <c r="D542" s="3"/>
      <c r="E542" s="3"/>
      <c r="F542" s="1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</row>
    <row r="543" spans="1:56" ht="13.5" customHeight="1" x14ac:dyDescent="0.3">
      <c r="A543" s="2"/>
      <c r="B543" s="3"/>
      <c r="C543" s="3"/>
      <c r="D543" s="3"/>
      <c r="E543" s="3"/>
      <c r="F543" s="1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</row>
    <row r="544" spans="1:56" ht="13.5" customHeight="1" x14ac:dyDescent="0.3">
      <c r="A544" s="2"/>
      <c r="B544" s="3"/>
      <c r="C544" s="3"/>
      <c r="D544" s="3"/>
      <c r="E544" s="3"/>
      <c r="F544" s="1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</row>
    <row r="545" spans="1:56" ht="13.5" customHeight="1" x14ac:dyDescent="0.3">
      <c r="A545" s="2"/>
      <c r="B545" s="3"/>
      <c r="C545" s="3"/>
      <c r="D545" s="3"/>
      <c r="E545" s="3"/>
      <c r="F545" s="1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</row>
    <row r="546" spans="1:56" ht="13.5" customHeight="1" x14ac:dyDescent="0.3">
      <c r="A546" s="2"/>
      <c r="B546" s="3"/>
      <c r="C546" s="3"/>
      <c r="D546" s="3"/>
      <c r="E546" s="3"/>
      <c r="F546" s="1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</row>
    <row r="547" spans="1:56" ht="13.5" customHeight="1" x14ac:dyDescent="0.3">
      <c r="A547" s="2"/>
      <c r="B547" s="3"/>
      <c r="C547" s="3"/>
      <c r="D547" s="3"/>
      <c r="E547" s="3"/>
      <c r="F547" s="1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</row>
    <row r="548" spans="1:56" ht="13.5" customHeight="1" x14ac:dyDescent="0.3">
      <c r="A548" s="2"/>
      <c r="B548" s="3"/>
      <c r="C548" s="3"/>
      <c r="D548" s="3"/>
      <c r="E548" s="3"/>
      <c r="F548" s="1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</row>
    <row r="549" spans="1:56" ht="13.5" customHeight="1" x14ac:dyDescent="0.3">
      <c r="A549" s="2"/>
      <c r="B549" s="3"/>
      <c r="C549" s="3"/>
      <c r="D549" s="3"/>
      <c r="E549" s="3"/>
      <c r="F549" s="1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</row>
    <row r="550" spans="1:56" ht="13.5" customHeight="1" x14ac:dyDescent="0.3">
      <c r="A550" s="2"/>
      <c r="B550" s="3"/>
      <c r="C550" s="3"/>
      <c r="D550" s="3"/>
      <c r="E550" s="3"/>
      <c r="F550" s="1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</row>
    <row r="551" spans="1:56" ht="13.5" customHeight="1" x14ac:dyDescent="0.3">
      <c r="A551" s="2"/>
      <c r="B551" s="3"/>
      <c r="C551" s="3"/>
      <c r="D551" s="3"/>
      <c r="E551" s="3"/>
      <c r="F551" s="1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</row>
    <row r="552" spans="1:56" ht="13.5" customHeight="1" x14ac:dyDescent="0.3">
      <c r="A552" s="2"/>
      <c r="B552" s="3"/>
      <c r="C552" s="3"/>
      <c r="D552" s="3"/>
      <c r="E552" s="3"/>
      <c r="F552" s="1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</row>
    <row r="553" spans="1:56" ht="13.5" customHeight="1" x14ac:dyDescent="0.3">
      <c r="A553" s="2"/>
      <c r="B553" s="3"/>
      <c r="C553" s="3"/>
      <c r="D553" s="3"/>
      <c r="E553" s="3"/>
      <c r="F553" s="1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</row>
    <row r="554" spans="1:56" ht="13.5" customHeight="1" x14ac:dyDescent="0.3">
      <c r="A554" s="2"/>
      <c r="B554" s="3"/>
      <c r="C554" s="3"/>
      <c r="D554" s="3"/>
      <c r="E554" s="3"/>
      <c r="F554" s="1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</row>
    <row r="555" spans="1:56" ht="13.5" customHeight="1" x14ac:dyDescent="0.3">
      <c r="A555" s="2"/>
      <c r="B555" s="3"/>
      <c r="C555" s="3"/>
      <c r="D555" s="3"/>
      <c r="E555" s="3"/>
      <c r="F555" s="1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</row>
    <row r="556" spans="1:56" ht="13.5" customHeight="1" x14ac:dyDescent="0.3">
      <c r="A556" s="2"/>
      <c r="B556" s="3"/>
      <c r="C556" s="3"/>
      <c r="D556" s="3"/>
      <c r="E556" s="3"/>
      <c r="F556" s="1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</row>
    <row r="557" spans="1:56" ht="13.5" customHeight="1" x14ac:dyDescent="0.3">
      <c r="A557" s="2"/>
      <c r="B557" s="3"/>
      <c r="C557" s="3"/>
      <c r="D557" s="3"/>
      <c r="E557" s="3"/>
      <c r="F557" s="1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</row>
    <row r="558" spans="1:56" ht="13.5" customHeight="1" x14ac:dyDescent="0.3">
      <c r="A558" s="2"/>
      <c r="B558" s="3"/>
      <c r="C558" s="3"/>
      <c r="D558" s="3"/>
      <c r="E558" s="3"/>
      <c r="F558" s="1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</row>
    <row r="559" spans="1:56" ht="13.5" customHeight="1" x14ac:dyDescent="0.3">
      <c r="A559" s="2"/>
      <c r="B559" s="3"/>
      <c r="C559" s="3"/>
      <c r="D559" s="3"/>
      <c r="E559" s="3"/>
      <c r="F559" s="1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</row>
    <row r="560" spans="1:56" ht="13.5" customHeight="1" x14ac:dyDescent="0.3">
      <c r="A560" s="2"/>
      <c r="B560" s="3"/>
      <c r="C560" s="3"/>
      <c r="D560" s="3"/>
      <c r="E560" s="3"/>
      <c r="F560" s="1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</row>
    <row r="561" spans="1:56" ht="13.5" customHeight="1" x14ac:dyDescent="0.3">
      <c r="A561" s="2"/>
      <c r="B561" s="3"/>
      <c r="C561" s="3"/>
      <c r="D561" s="3"/>
      <c r="E561" s="3"/>
      <c r="F561" s="1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</row>
    <row r="562" spans="1:56" ht="13.5" customHeight="1" x14ac:dyDescent="0.3">
      <c r="A562" s="2"/>
      <c r="B562" s="3"/>
      <c r="C562" s="3"/>
      <c r="D562" s="3"/>
      <c r="E562" s="3"/>
      <c r="F562" s="1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</row>
    <row r="563" spans="1:56" ht="13.5" customHeight="1" x14ac:dyDescent="0.3">
      <c r="A563" s="2"/>
      <c r="B563" s="3"/>
      <c r="C563" s="3"/>
      <c r="D563" s="3"/>
      <c r="E563" s="3"/>
      <c r="F563" s="1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</row>
    <row r="564" spans="1:56" ht="13.5" customHeight="1" x14ac:dyDescent="0.3">
      <c r="A564" s="2"/>
      <c r="B564" s="3"/>
      <c r="C564" s="3"/>
      <c r="D564" s="3"/>
      <c r="E564" s="3"/>
      <c r="F564" s="1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</row>
    <row r="565" spans="1:56" ht="13.5" customHeight="1" x14ac:dyDescent="0.3">
      <c r="A565" s="2"/>
      <c r="B565" s="3"/>
      <c r="C565" s="3"/>
      <c r="D565" s="3"/>
      <c r="E565" s="3"/>
      <c r="F565" s="1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</row>
    <row r="566" spans="1:56" ht="13.5" customHeight="1" x14ac:dyDescent="0.3">
      <c r="A566" s="2"/>
      <c r="B566" s="3"/>
      <c r="C566" s="3"/>
      <c r="D566" s="3"/>
      <c r="E566" s="3"/>
      <c r="F566" s="1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</row>
    <row r="567" spans="1:56" ht="13.5" customHeight="1" x14ac:dyDescent="0.3">
      <c r="A567" s="2"/>
      <c r="B567" s="3"/>
      <c r="C567" s="3"/>
      <c r="D567" s="3"/>
      <c r="E567" s="3"/>
      <c r="F567" s="1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</row>
    <row r="568" spans="1:56" ht="13.5" customHeight="1" x14ac:dyDescent="0.3">
      <c r="A568" s="2"/>
      <c r="B568" s="3"/>
      <c r="C568" s="3"/>
      <c r="D568" s="3"/>
      <c r="E568" s="3"/>
      <c r="F568" s="1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</row>
    <row r="569" spans="1:56" ht="13.5" customHeight="1" x14ac:dyDescent="0.3">
      <c r="A569" s="2"/>
      <c r="B569" s="3"/>
      <c r="C569" s="3"/>
      <c r="D569" s="3"/>
      <c r="E569" s="3"/>
      <c r="F569" s="1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</row>
    <row r="570" spans="1:56" ht="13.5" customHeight="1" x14ac:dyDescent="0.3">
      <c r="A570" s="2"/>
      <c r="B570" s="3"/>
      <c r="C570" s="3"/>
      <c r="D570" s="3"/>
      <c r="E570" s="3"/>
      <c r="F570" s="1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</row>
    <row r="571" spans="1:56" ht="13.5" customHeight="1" x14ac:dyDescent="0.3">
      <c r="A571" s="2"/>
      <c r="B571" s="3"/>
      <c r="C571" s="3"/>
      <c r="D571" s="3"/>
      <c r="E571" s="3"/>
      <c r="F571" s="1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</row>
    <row r="572" spans="1:56" ht="13.5" customHeight="1" x14ac:dyDescent="0.3">
      <c r="A572" s="2"/>
      <c r="B572" s="3"/>
      <c r="C572" s="3"/>
      <c r="D572" s="3"/>
      <c r="E572" s="3"/>
      <c r="F572" s="1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</row>
    <row r="573" spans="1:56" ht="13.5" customHeight="1" x14ac:dyDescent="0.3">
      <c r="A573" s="2"/>
      <c r="B573" s="3"/>
      <c r="C573" s="3"/>
      <c r="D573" s="3"/>
      <c r="E573" s="3"/>
      <c r="F573" s="1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</row>
    <row r="574" spans="1:56" ht="13.5" customHeight="1" x14ac:dyDescent="0.3">
      <c r="A574" s="2"/>
      <c r="B574" s="3"/>
      <c r="C574" s="3"/>
      <c r="D574" s="3"/>
      <c r="E574" s="3"/>
      <c r="F574" s="1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</row>
    <row r="575" spans="1:56" ht="13.5" customHeight="1" x14ac:dyDescent="0.3">
      <c r="A575" s="2"/>
      <c r="B575" s="3"/>
      <c r="C575" s="3"/>
      <c r="D575" s="3"/>
      <c r="E575" s="3"/>
      <c r="F575" s="1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</row>
    <row r="576" spans="1:56" ht="13.5" customHeight="1" x14ac:dyDescent="0.3">
      <c r="A576" s="2"/>
      <c r="B576" s="3"/>
      <c r="C576" s="3"/>
      <c r="D576" s="3"/>
      <c r="E576" s="3"/>
      <c r="F576" s="1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</row>
    <row r="577" spans="1:56" ht="13.5" customHeight="1" x14ac:dyDescent="0.3">
      <c r="A577" s="2"/>
      <c r="B577" s="3"/>
      <c r="C577" s="3"/>
      <c r="D577" s="3"/>
      <c r="E577" s="3"/>
      <c r="F577" s="1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</row>
    <row r="578" spans="1:56" ht="13.5" customHeight="1" x14ac:dyDescent="0.3">
      <c r="A578" s="2"/>
      <c r="B578" s="3"/>
      <c r="C578" s="3"/>
      <c r="D578" s="3"/>
      <c r="E578" s="3"/>
      <c r="F578" s="1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</row>
    <row r="579" spans="1:56" ht="13.5" customHeight="1" x14ac:dyDescent="0.3">
      <c r="A579" s="2"/>
      <c r="B579" s="3"/>
      <c r="C579" s="3"/>
      <c r="D579" s="3"/>
      <c r="E579" s="3"/>
      <c r="F579" s="1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</row>
    <row r="580" spans="1:56" ht="13.5" customHeight="1" x14ac:dyDescent="0.3">
      <c r="A580" s="2"/>
      <c r="B580" s="3"/>
      <c r="C580" s="3"/>
      <c r="D580" s="3"/>
      <c r="E580" s="3"/>
      <c r="F580" s="1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</row>
    <row r="581" spans="1:56" ht="13.5" customHeight="1" x14ac:dyDescent="0.3">
      <c r="A581" s="2"/>
      <c r="B581" s="3"/>
      <c r="C581" s="3"/>
      <c r="D581" s="3"/>
      <c r="E581" s="3"/>
      <c r="F581" s="1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</row>
    <row r="582" spans="1:56" ht="13.5" customHeight="1" x14ac:dyDescent="0.3">
      <c r="A582" s="2"/>
      <c r="B582" s="3"/>
      <c r="C582" s="3"/>
      <c r="D582" s="3"/>
      <c r="E582" s="3"/>
      <c r="F582" s="1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</row>
    <row r="583" spans="1:56" ht="13.5" customHeight="1" x14ac:dyDescent="0.3">
      <c r="A583" s="2"/>
      <c r="B583" s="3"/>
      <c r="C583" s="3"/>
      <c r="D583" s="3"/>
      <c r="E583" s="3"/>
      <c r="F583" s="1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</row>
    <row r="584" spans="1:56" ht="13.5" customHeight="1" x14ac:dyDescent="0.3">
      <c r="A584" s="2"/>
      <c r="B584" s="3"/>
      <c r="C584" s="3"/>
      <c r="D584" s="3"/>
      <c r="E584" s="3"/>
      <c r="F584" s="1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</row>
    <row r="585" spans="1:56" ht="13.5" customHeight="1" x14ac:dyDescent="0.3">
      <c r="A585" s="2"/>
      <c r="B585" s="3"/>
      <c r="C585" s="3"/>
      <c r="D585" s="3"/>
      <c r="E585" s="3"/>
      <c r="F585" s="1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</row>
    <row r="586" spans="1:56" ht="13.5" customHeight="1" x14ac:dyDescent="0.3">
      <c r="A586" s="2"/>
      <c r="B586" s="3"/>
      <c r="C586" s="3"/>
      <c r="D586" s="3"/>
      <c r="E586" s="3"/>
      <c r="F586" s="1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</row>
    <row r="587" spans="1:56" ht="13.5" customHeight="1" x14ac:dyDescent="0.3">
      <c r="A587" s="2"/>
      <c r="B587" s="3"/>
      <c r="C587" s="3"/>
      <c r="D587" s="3"/>
      <c r="E587" s="3"/>
      <c r="F587" s="1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</row>
    <row r="588" spans="1:56" ht="13.5" customHeight="1" x14ac:dyDescent="0.3">
      <c r="A588" s="2"/>
      <c r="B588" s="3"/>
      <c r="C588" s="3"/>
      <c r="D588" s="3"/>
      <c r="E588" s="3"/>
      <c r="F588" s="1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</row>
    <row r="589" spans="1:56" ht="13.5" customHeight="1" x14ac:dyDescent="0.3">
      <c r="A589" s="2"/>
      <c r="B589" s="3"/>
      <c r="C589" s="3"/>
      <c r="D589" s="3"/>
      <c r="E589" s="3"/>
      <c r="F589" s="1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</row>
    <row r="590" spans="1:56" ht="13.5" customHeight="1" x14ac:dyDescent="0.3">
      <c r="A590" s="2"/>
      <c r="B590" s="3"/>
      <c r="C590" s="3"/>
      <c r="D590" s="3"/>
      <c r="E590" s="3"/>
      <c r="F590" s="1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</row>
    <row r="591" spans="1:56" ht="13.5" customHeight="1" x14ac:dyDescent="0.3">
      <c r="A591" s="2"/>
      <c r="B591" s="3"/>
      <c r="C591" s="3"/>
      <c r="D591" s="3"/>
      <c r="E591" s="3"/>
      <c r="F591" s="1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</row>
    <row r="592" spans="1:56" ht="13.5" customHeight="1" x14ac:dyDescent="0.3">
      <c r="A592" s="2"/>
      <c r="B592" s="3"/>
      <c r="C592" s="3"/>
      <c r="D592" s="3"/>
      <c r="E592" s="3"/>
      <c r="F592" s="1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</row>
    <row r="593" spans="1:56" ht="13.5" customHeight="1" x14ac:dyDescent="0.3">
      <c r="A593" s="2"/>
      <c r="B593" s="3"/>
      <c r="C593" s="3"/>
      <c r="D593" s="3"/>
      <c r="E593" s="3"/>
      <c r="F593" s="1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</row>
    <row r="594" spans="1:56" ht="13.5" customHeight="1" x14ac:dyDescent="0.3">
      <c r="A594" s="2"/>
      <c r="B594" s="3"/>
      <c r="C594" s="3"/>
      <c r="D594" s="3"/>
      <c r="E594" s="3"/>
      <c r="F594" s="1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</row>
    <row r="595" spans="1:56" ht="13.5" customHeight="1" x14ac:dyDescent="0.3">
      <c r="A595" s="2"/>
      <c r="B595" s="3"/>
      <c r="C595" s="3"/>
      <c r="D595" s="3"/>
      <c r="E595" s="3"/>
      <c r="F595" s="1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</row>
    <row r="596" spans="1:56" ht="13.5" customHeight="1" x14ac:dyDescent="0.3">
      <c r="A596" s="2"/>
      <c r="B596" s="3"/>
      <c r="C596" s="3"/>
      <c r="D596" s="3"/>
      <c r="E596" s="3"/>
      <c r="F596" s="15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</row>
    <row r="597" spans="1:56" ht="13.5" customHeight="1" x14ac:dyDescent="0.3">
      <c r="A597" s="2"/>
      <c r="B597" s="3"/>
      <c r="C597" s="3"/>
      <c r="D597" s="3"/>
      <c r="E597" s="3"/>
      <c r="F597" s="15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</row>
    <row r="598" spans="1:56" ht="13.5" customHeight="1" x14ac:dyDescent="0.3">
      <c r="A598" s="2"/>
      <c r="B598" s="3"/>
      <c r="C598" s="3"/>
      <c r="D598" s="3"/>
      <c r="E598" s="3"/>
      <c r="F598" s="15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</row>
    <row r="599" spans="1:56" ht="13.5" customHeight="1" x14ac:dyDescent="0.3">
      <c r="A599" s="2"/>
      <c r="B599" s="3"/>
      <c r="C599" s="3"/>
      <c r="D599" s="3"/>
      <c r="E599" s="3"/>
      <c r="F599" s="15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</row>
    <row r="600" spans="1:56" ht="13.5" customHeight="1" x14ac:dyDescent="0.3">
      <c r="A600" s="2"/>
      <c r="B600" s="3"/>
      <c r="C600" s="3"/>
      <c r="D600" s="3"/>
      <c r="E600" s="3"/>
      <c r="F600" s="15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</row>
    <row r="601" spans="1:56" ht="13.5" customHeight="1" x14ac:dyDescent="0.3">
      <c r="A601" s="2"/>
      <c r="B601" s="3"/>
      <c r="C601" s="3"/>
      <c r="D601" s="3"/>
      <c r="E601" s="3"/>
      <c r="F601" s="15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</row>
    <row r="602" spans="1:56" ht="13.5" customHeight="1" x14ac:dyDescent="0.3">
      <c r="A602" s="2"/>
      <c r="B602" s="3"/>
      <c r="C602" s="3"/>
      <c r="D602" s="3"/>
      <c r="E602" s="3"/>
      <c r="F602" s="15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</row>
    <row r="603" spans="1:56" ht="13.5" customHeight="1" x14ac:dyDescent="0.3">
      <c r="A603" s="2"/>
      <c r="B603" s="3"/>
      <c r="C603" s="3"/>
      <c r="D603" s="3"/>
      <c r="E603" s="3"/>
      <c r="F603" s="15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</row>
    <row r="604" spans="1:56" ht="13.5" customHeight="1" x14ac:dyDescent="0.3">
      <c r="A604" s="2"/>
      <c r="B604" s="3"/>
      <c r="C604" s="3"/>
      <c r="D604" s="3"/>
      <c r="E604" s="3"/>
      <c r="F604" s="15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</row>
    <row r="605" spans="1:56" ht="13.5" customHeight="1" x14ac:dyDescent="0.3">
      <c r="A605" s="2"/>
      <c r="B605" s="3"/>
      <c r="C605" s="3"/>
      <c r="D605" s="3"/>
      <c r="E605" s="3"/>
      <c r="F605" s="15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</row>
    <row r="606" spans="1:56" ht="13.5" customHeight="1" x14ac:dyDescent="0.3">
      <c r="A606" s="2"/>
      <c r="B606" s="3"/>
      <c r="C606" s="3"/>
      <c r="D606" s="3"/>
      <c r="E606" s="3"/>
      <c r="F606" s="15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</row>
    <row r="607" spans="1:56" ht="13.5" customHeight="1" x14ac:dyDescent="0.3">
      <c r="A607" s="2"/>
      <c r="B607" s="3"/>
      <c r="C607" s="3"/>
      <c r="D607" s="3"/>
      <c r="E607" s="3"/>
      <c r="F607" s="15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</row>
    <row r="608" spans="1:56" ht="13.5" customHeight="1" x14ac:dyDescent="0.3">
      <c r="A608" s="2"/>
      <c r="B608" s="3"/>
      <c r="C608" s="3"/>
      <c r="D608" s="3"/>
      <c r="E608" s="3"/>
      <c r="F608" s="15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</row>
    <row r="609" spans="1:56" ht="13.5" customHeight="1" x14ac:dyDescent="0.3">
      <c r="A609" s="2"/>
      <c r="B609" s="3"/>
      <c r="C609" s="3"/>
      <c r="D609" s="3"/>
      <c r="E609" s="3"/>
      <c r="F609" s="15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</row>
    <row r="610" spans="1:56" ht="13.5" customHeight="1" x14ac:dyDescent="0.3">
      <c r="A610" s="2"/>
      <c r="B610" s="3"/>
      <c r="C610" s="3"/>
      <c r="D610" s="3"/>
      <c r="E610" s="3"/>
      <c r="F610" s="1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</row>
    <row r="611" spans="1:56" ht="13.5" customHeight="1" x14ac:dyDescent="0.3">
      <c r="A611" s="2"/>
      <c r="B611" s="3"/>
      <c r="C611" s="3"/>
      <c r="D611" s="3"/>
      <c r="E611" s="3"/>
      <c r="F611" s="1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</row>
    <row r="612" spans="1:56" ht="13.5" customHeight="1" x14ac:dyDescent="0.3">
      <c r="A612" s="2"/>
      <c r="B612" s="3"/>
      <c r="C612" s="3"/>
      <c r="D612" s="3"/>
      <c r="E612" s="3"/>
      <c r="F612" s="1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</row>
    <row r="613" spans="1:56" ht="13.5" customHeight="1" x14ac:dyDescent="0.3">
      <c r="A613" s="2"/>
      <c r="B613" s="3"/>
      <c r="C613" s="3"/>
      <c r="D613" s="3"/>
      <c r="E613" s="3"/>
      <c r="F613" s="15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</row>
    <row r="614" spans="1:56" ht="13.5" customHeight="1" x14ac:dyDescent="0.3">
      <c r="A614" s="2"/>
      <c r="B614" s="3"/>
      <c r="C614" s="3"/>
      <c r="D614" s="3"/>
      <c r="E614" s="3"/>
      <c r="F614" s="15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</row>
    <row r="615" spans="1:56" ht="13.5" customHeight="1" x14ac:dyDescent="0.3">
      <c r="A615" s="2"/>
      <c r="B615" s="3"/>
      <c r="C615" s="3"/>
      <c r="D615" s="3"/>
      <c r="E615" s="3"/>
      <c r="F615" s="15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</row>
    <row r="616" spans="1:56" ht="13.5" customHeight="1" x14ac:dyDescent="0.3">
      <c r="A616" s="2"/>
      <c r="B616" s="3"/>
      <c r="C616" s="3"/>
      <c r="D616" s="3"/>
      <c r="E616" s="3"/>
      <c r="F616" s="1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</row>
    <row r="617" spans="1:56" ht="13.5" customHeight="1" x14ac:dyDescent="0.3">
      <c r="A617" s="2"/>
      <c r="B617" s="3"/>
      <c r="C617" s="3"/>
      <c r="D617" s="3"/>
      <c r="E617" s="3"/>
      <c r="F617" s="1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</row>
    <row r="618" spans="1:56" ht="13.5" customHeight="1" x14ac:dyDescent="0.3">
      <c r="A618" s="2"/>
      <c r="B618" s="3"/>
      <c r="C618" s="3"/>
      <c r="D618" s="3"/>
      <c r="E618" s="3"/>
      <c r="F618" s="1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</row>
    <row r="619" spans="1:56" ht="13.5" customHeight="1" x14ac:dyDescent="0.3">
      <c r="A619" s="2"/>
      <c r="B619" s="3"/>
      <c r="C619" s="3"/>
      <c r="D619" s="3"/>
      <c r="E619" s="3"/>
      <c r="F619" s="1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</row>
    <row r="620" spans="1:56" ht="13.5" customHeight="1" x14ac:dyDescent="0.3">
      <c r="A620" s="2"/>
      <c r="B620" s="3"/>
      <c r="C620" s="3"/>
      <c r="D620" s="3"/>
      <c r="E620" s="3"/>
      <c r="F620" s="15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</row>
    <row r="621" spans="1:56" ht="13.5" customHeight="1" x14ac:dyDescent="0.3">
      <c r="A621" s="2"/>
      <c r="B621" s="3"/>
      <c r="C621" s="3"/>
      <c r="D621" s="3"/>
      <c r="E621" s="3"/>
      <c r="F621" s="15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</row>
    <row r="622" spans="1:56" ht="13.5" customHeight="1" x14ac:dyDescent="0.3">
      <c r="A622" s="2"/>
      <c r="B622" s="3"/>
      <c r="C622" s="3"/>
      <c r="D622" s="3"/>
      <c r="E622" s="3"/>
      <c r="F622" s="15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</row>
    <row r="623" spans="1:56" ht="13.5" customHeight="1" x14ac:dyDescent="0.3">
      <c r="A623" s="2"/>
      <c r="B623" s="3"/>
      <c r="C623" s="3"/>
      <c r="D623" s="3"/>
      <c r="E623" s="3"/>
      <c r="F623" s="15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</row>
    <row r="624" spans="1:56" ht="13.5" customHeight="1" x14ac:dyDescent="0.3">
      <c r="A624" s="2"/>
      <c r="B624" s="3"/>
      <c r="C624" s="3"/>
      <c r="D624" s="3"/>
      <c r="E624" s="3"/>
      <c r="F624" s="1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</row>
    <row r="625" spans="1:56" ht="13.5" customHeight="1" x14ac:dyDescent="0.3">
      <c r="A625" s="2"/>
      <c r="B625" s="3"/>
      <c r="C625" s="3"/>
      <c r="D625" s="3"/>
      <c r="E625" s="3"/>
      <c r="F625" s="1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</row>
    <row r="626" spans="1:56" ht="13.5" customHeight="1" x14ac:dyDescent="0.3">
      <c r="A626" s="2"/>
      <c r="B626" s="3"/>
      <c r="C626" s="3"/>
      <c r="D626" s="3"/>
      <c r="E626" s="3"/>
      <c r="F626" s="1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</row>
    <row r="627" spans="1:56" ht="13.5" customHeight="1" x14ac:dyDescent="0.3">
      <c r="A627" s="2"/>
      <c r="B627" s="3"/>
      <c r="C627" s="3"/>
      <c r="D627" s="3"/>
      <c r="E627" s="3"/>
      <c r="F627" s="1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</row>
    <row r="628" spans="1:56" ht="13.5" customHeight="1" x14ac:dyDescent="0.3">
      <c r="A628" s="2"/>
      <c r="B628" s="3"/>
      <c r="C628" s="3"/>
      <c r="D628" s="3"/>
      <c r="E628" s="3"/>
      <c r="F628" s="1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</row>
    <row r="629" spans="1:56" ht="13.5" customHeight="1" x14ac:dyDescent="0.3">
      <c r="A629" s="2"/>
      <c r="B629" s="3"/>
      <c r="C629" s="3"/>
      <c r="D629" s="3"/>
      <c r="E629" s="3"/>
      <c r="F629" s="1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</row>
    <row r="630" spans="1:56" ht="13.5" customHeight="1" x14ac:dyDescent="0.3">
      <c r="A630" s="2"/>
      <c r="B630" s="3"/>
      <c r="C630" s="3"/>
      <c r="D630" s="3"/>
      <c r="E630" s="3"/>
      <c r="F630" s="1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</row>
    <row r="631" spans="1:56" ht="13.5" customHeight="1" x14ac:dyDescent="0.3">
      <c r="A631" s="2"/>
      <c r="B631" s="3"/>
      <c r="C631" s="3"/>
      <c r="D631" s="3"/>
      <c r="E631" s="3"/>
      <c r="F631" s="15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</row>
    <row r="632" spans="1:56" ht="13.5" customHeight="1" x14ac:dyDescent="0.3">
      <c r="A632" s="2"/>
      <c r="B632" s="3"/>
      <c r="C632" s="3"/>
      <c r="D632" s="3"/>
      <c r="E632" s="3"/>
      <c r="F632" s="15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</row>
    <row r="633" spans="1:56" ht="13.5" customHeight="1" x14ac:dyDescent="0.3">
      <c r="A633" s="2"/>
      <c r="B633" s="3"/>
      <c r="C633" s="3"/>
      <c r="D633" s="3"/>
      <c r="E633" s="3"/>
      <c r="F633" s="15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</row>
    <row r="634" spans="1:56" ht="13.5" customHeight="1" x14ac:dyDescent="0.3">
      <c r="A634" s="2"/>
      <c r="B634" s="3"/>
      <c r="C634" s="3"/>
      <c r="D634" s="3"/>
      <c r="E634" s="3"/>
      <c r="F634" s="15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</row>
    <row r="635" spans="1:56" ht="13.5" customHeight="1" x14ac:dyDescent="0.3">
      <c r="A635" s="2"/>
      <c r="B635" s="3"/>
      <c r="C635" s="3"/>
      <c r="D635" s="3"/>
      <c r="E635" s="3"/>
      <c r="F635" s="15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</row>
    <row r="636" spans="1:56" ht="13.5" customHeight="1" x14ac:dyDescent="0.3">
      <c r="A636" s="2"/>
      <c r="B636" s="3"/>
      <c r="C636" s="3"/>
      <c r="D636" s="3"/>
      <c r="E636" s="3"/>
      <c r="F636" s="15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</row>
    <row r="637" spans="1:56" ht="13.5" customHeight="1" x14ac:dyDescent="0.3">
      <c r="A637" s="2"/>
      <c r="B637" s="3"/>
      <c r="C637" s="3"/>
      <c r="D637" s="3"/>
      <c r="E637" s="3"/>
      <c r="F637" s="15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</row>
    <row r="638" spans="1:56" ht="13.5" customHeight="1" x14ac:dyDescent="0.3">
      <c r="A638" s="2"/>
      <c r="B638" s="3"/>
      <c r="C638" s="3"/>
      <c r="D638" s="3"/>
      <c r="E638" s="3"/>
      <c r="F638" s="15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</row>
    <row r="639" spans="1:56" ht="13.5" customHeight="1" x14ac:dyDescent="0.3">
      <c r="A639" s="2"/>
      <c r="B639" s="3"/>
      <c r="C639" s="3"/>
      <c r="D639" s="3"/>
      <c r="E639" s="3"/>
      <c r="F639" s="15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</row>
    <row r="640" spans="1:56" ht="13.5" customHeight="1" x14ac:dyDescent="0.3">
      <c r="A640" s="2"/>
      <c r="B640" s="3"/>
      <c r="C640" s="3"/>
      <c r="D640" s="3"/>
      <c r="E640" s="3"/>
      <c r="F640" s="15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</row>
    <row r="641" spans="1:56" ht="13.5" customHeight="1" x14ac:dyDescent="0.3">
      <c r="A641" s="2"/>
      <c r="B641" s="3"/>
      <c r="C641" s="3"/>
      <c r="D641" s="3"/>
      <c r="E641" s="3"/>
      <c r="F641" s="15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</row>
    <row r="642" spans="1:56" ht="13.5" customHeight="1" x14ac:dyDescent="0.3">
      <c r="A642" s="2"/>
      <c r="B642" s="3"/>
      <c r="C642" s="3"/>
      <c r="D642" s="3"/>
      <c r="E642" s="3"/>
      <c r="F642" s="1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</row>
    <row r="643" spans="1:56" ht="13.5" customHeight="1" x14ac:dyDescent="0.3">
      <c r="A643" s="2"/>
      <c r="B643" s="3"/>
      <c r="C643" s="3"/>
      <c r="D643" s="3"/>
      <c r="E643" s="3"/>
      <c r="F643" s="1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</row>
    <row r="644" spans="1:56" ht="13.5" customHeight="1" x14ac:dyDescent="0.3">
      <c r="A644" s="2"/>
      <c r="B644" s="3"/>
      <c r="C644" s="3"/>
      <c r="D644" s="3"/>
      <c r="E644" s="3"/>
      <c r="F644" s="1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</row>
    <row r="645" spans="1:56" ht="13.5" customHeight="1" x14ac:dyDescent="0.3">
      <c r="A645" s="2"/>
      <c r="B645" s="3"/>
      <c r="C645" s="3"/>
      <c r="D645" s="3"/>
      <c r="E645" s="3"/>
      <c r="F645" s="1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</row>
    <row r="646" spans="1:56" ht="13.5" customHeight="1" x14ac:dyDescent="0.3">
      <c r="A646" s="2"/>
      <c r="B646" s="3"/>
      <c r="C646" s="3"/>
      <c r="D646" s="3"/>
      <c r="E646" s="3"/>
      <c r="F646" s="1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</row>
    <row r="647" spans="1:56" ht="13.5" customHeight="1" x14ac:dyDescent="0.3">
      <c r="A647" s="2"/>
      <c r="B647" s="3"/>
      <c r="C647" s="3"/>
      <c r="D647" s="3"/>
      <c r="E647" s="3"/>
      <c r="F647" s="15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</row>
    <row r="648" spans="1:56" ht="13.5" customHeight="1" x14ac:dyDescent="0.3">
      <c r="A648" s="2"/>
      <c r="B648" s="3"/>
      <c r="C648" s="3"/>
      <c r="D648" s="3"/>
      <c r="E648" s="3"/>
      <c r="F648" s="15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</row>
    <row r="649" spans="1:56" ht="13.5" customHeight="1" x14ac:dyDescent="0.3">
      <c r="A649" s="2"/>
      <c r="B649" s="3"/>
      <c r="C649" s="3"/>
      <c r="D649" s="3"/>
      <c r="E649" s="3"/>
      <c r="F649" s="15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</row>
    <row r="650" spans="1:56" ht="13.5" customHeight="1" x14ac:dyDescent="0.3">
      <c r="A650" s="2"/>
      <c r="B650" s="3"/>
      <c r="C650" s="3"/>
      <c r="D650" s="3"/>
      <c r="E650" s="3"/>
      <c r="F650" s="15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</row>
    <row r="651" spans="1:56" ht="13.5" customHeight="1" x14ac:dyDescent="0.3">
      <c r="A651" s="2"/>
      <c r="B651" s="3"/>
      <c r="C651" s="3"/>
      <c r="D651" s="3"/>
      <c r="E651" s="3"/>
      <c r="F651" s="15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</row>
    <row r="652" spans="1:56" ht="13.5" customHeight="1" x14ac:dyDescent="0.3">
      <c r="A652" s="2"/>
      <c r="B652" s="3"/>
      <c r="C652" s="3"/>
      <c r="D652" s="3"/>
      <c r="E652" s="3"/>
      <c r="F652" s="15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</row>
    <row r="653" spans="1:56" ht="13.5" customHeight="1" x14ac:dyDescent="0.3">
      <c r="A653" s="2"/>
      <c r="B653" s="3"/>
      <c r="C653" s="3"/>
      <c r="D653" s="3"/>
      <c r="E653" s="3"/>
      <c r="F653" s="15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</row>
    <row r="654" spans="1:56" ht="13.5" customHeight="1" x14ac:dyDescent="0.3">
      <c r="A654" s="2"/>
      <c r="B654" s="3"/>
      <c r="C654" s="3"/>
      <c r="D654" s="3"/>
      <c r="E654" s="3"/>
      <c r="F654" s="15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</row>
    <row r="655" spans="1:56" ht="13.5" customHeight="1" x14ac:dyDescent="0.3">
      <c r="A655" s="2"/>
      <c r="B655" s="3"/>
      <c r="C655" s="3"/>
      <c r="D655" s="3"/>
      <c r="E655" s="3"/>
      <c r="F655" s="15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</row>
    <row r="656" spans="1:56" ht="13.5" customHeight="1" x14ac:dyDescent="0.3">
      <c r="A656" s="2"/>
      <c r="B656" s="3"/>
      <c r="C656" s="3"/>
      <c r="D656" s="3"/>
      <c r="E656" s="3"/>
      <c r="F656" s="15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</row>
    <row r="657" spans="1:56" ht="13.5" customHeight="1" x14ac:dyDescent="0.3">
      <c r="A657" s="2"/>
      <c r="B657" s="3"/>
      <c r="C657" s="3"/>
      <c r="D657" s="3"/>
      <c r="E657" s="3"/>
      <c r="F657" s="15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</row>
    <row r="658" spans="1:56" ht="13.5" customHeight="1" x14ac:dyDescent="0.3">
      <c r="A658" s="2"/>
      <c r="B658" s="3"/>
      <c r="C658" s="3"/>
      <c r="D658" s="3"/>
      <c r="E658" s="3"/>
      <c r="F658" s="15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</row>
    <row r="659" spans="1:56" ht="13.5" customHeight="1" x14ac:dyDescent="0.3">
      <c r="A659" s="2"/>
      <c r="B659" s="3"/>
      <c r="C659" s="3"/>
      <c r="D659" s="3"/>
      <c r="E659" s="3"/>
      <c r="F659" s="15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</row>
    <row r="660" spans="1:56" ht="13.5" customHeight="1" x14ac:dyDescent="0.3">
      <c r="A660" s="2"/>
      <c r="B660" s="3"/>
      <c r="C660" s="3"/>
      <c r="D660" s="3"/>
      <c r="E660" s="3"/>
      <c r="F660" s="15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</row>
    <row r="661" spans="1:56" ht="13.5" customHeight="1" x14ac:dyDescent="0.3">
      <c r="A661" s="2"/>
      <c r="B661" s="3"/>
      <c r="C661" s="3"/>
      <c r="D661" s="3"/>
      <c r="E661" s="3"/>
      <c r="F661" s="15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</row>
    <row r="662" spans="1:56" ht="13.5" customHeight="1" x14ac:dyDescent="0.3">
      <c r="A662" s="2"/>
      <c r="B662" s="3"/>
      <c r="C662" s="3"/>
      <c r="D662" s="3"/>
      <c r="E662" s="3"/>
      <c r="F662" s="15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</row>
    <row r="663" spans="1:56" ht="13.5" customHeight="1" x14ac:dyDescent="0.3">
      <c r="A663" s="2"/>
      <c r="B663" s="3"/>
      <c r="C663" s="3"/>
      <c r="D663" s="3"/>
      <c r="E663" s="3"/>
      <c r="F663" s="15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</row>
    <row r="664" spans="1:56" ht="13.5" customHeight="1" x14ac:dyDescent="0.3">
      <c r="A664" s="2"/>
      <c r="B664" s="3"/>
      <c r="C664" s="3"/>
      <c r="D664" s="3"/>
      <c r="E664" s="3"/>
      <c r="F664" s="15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</row>
    <row r="665" spans="1:56" ht="13.5" customHeight="1" x14ac:dyDescent="0.3">
      <c r="A665" s="2"/>
      <c r="B665" s="3"/>
      <c r="C665" s="3"/>
      <c r="D665" s="3"/>
      <c r="E665" s="3"/>
      <c r="F665" s="15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</row>
    <row r="666" spans="1:56" ht="13.5" customHeight="1" x14ac:dyDescent="0.3">
      <c r="A666" s="2"/>
      <c r="B666" s="3"/>
      <c r="C666" s="3"/>
      <c r="D666" s="3"/>
      <c r="E666" s="3"/>
      <c r="F666" s="15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</row>
    <row r="667" spans="1:56" ht="13.5" customHeight="1" x14ac:dyDescent="0.3">
      <c r="A667" s="2"/>
      <c r="B667" s="3"/>
      <c r="C667" s="3"/>
      <c r="D667" s="3"/>
      <c r="E667" s="3"/>
      <c r="F667" s="15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</row>
    <row r="668" spans="1:56" ht="13.5" customHeight="1" x14ac:dyDescent="0.3">
      <c r="A668" s="2"/>
      <c r="B668" s="3"/>
      <c r="C668" s="3"/>
      <c r="D668" s="3"/>
      <c r="E668" s="3"/>
      <c r="F668" s="15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</row>
    <row r="669" spans="1:56" ht="13.5" customHeight="1" x14ac:dyDescent="0.3">
      <c r="A669" s="2"/>
      <c r="B669" s="3"/>
      <c r="C669" s="3"/>
      <c r="D669" s="3"/>
      <c r="E669" s="3"/>
      <c r="F669" s="15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</row>
    <row r="670" spans="1:56" ht="13.5" customHeight="1" x14ac:dyDescent="0.3">
      <c r="A670" s="2"/>
      <c r="B670" s="3"/>
      <c r="C670" s="3"/>
      <c r="D670" s="3"/>
      <c r="E670" s="3"/>
      <c r="F670" s="15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</row>
    <row r="671" spans="1:56" ht="13.5" customHeight="1" x14ac:dyDescent="0.3">
      <c r="A671" s="2"/>
      <c r="B671" s="3"/>
      <c r="C671" s="3"/>
      <c r="D671" s="3"/>
      <c r="E671" s="3"/>
      <c r="F671" s="1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</row>
    <row r="672" spans="1:56" ht="13.5" customHeight="1" x14ac:dyDescent="0.3">
      <c r="A672" s="2"/>
      <c r="B672" s="3"/>
      <c r="C672" s="3"/>
      <c r="D672" s="3"/>
      <c r="E672" s="3"/>
      <c r="F672" s="15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</row>
    <row r="673" spans="1:56" ht="13.5" customHeight="1" x14ac:dyDescent="0.3">
      <c r="A673" s="2"/>
      <c r="B673" s="3"/>
      <c r="C673" s="3"/>
      <c r="D673" s="3"/>
      <c r="E673" s="3"/>
      <c r="F673" s="15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</row>
    <row r="674" spans="1:56" ht="13.5" customHeight="1" x14ac:dyDescent="0.3">
      <c r="A674" s="2"/>
      <c r="B674" s="3"/>
      <c r="C674" s="3"/>
      <c r="D674" s="3"/>
      <c r="E674" s="3"/>
      <c r="F674" s="15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</row>
    <row r="675" spans="1:56" ht="13.5" customHeight="1" x14ac:dyDescent="0.3">
      <c r="A675" s="2"/>
      <c r="B675" s="3"/>
      <c r="C675" s="3"/>
      <c r="D675" s="3"/>
      <c r="E675" s="3"/>
      <c r="F675" s="15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</row>
    <row r="676" spans="1:56" ht="13.5" customHeight="1" x14ac:dyDescent="0.3">
      <c r="A676" s="2"/>
      <c r="B676" s="3"/>
      <c r="C676" s="3"/>
      <c r="D676" s="3"/>
      <c r="E676" s="3"/>
      <c r="F676" s="15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</row>
    <row r="677" spans="1:56" ht="13.5" customHeight="1" x14ac:dyDescent="0.3">
      <c r="A677" s="2"/>
      <c r="B677" s="3"/>
      <c r="C677" s="3"/>
      <c r="D677" s="3"/>
      <c r="E677" s="3"/>
      <c r="F677" s="15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</row>
    <row r="678" spans="1:56" ht="13.5" customHeight="1" x14ac:dyDescent="0.3">
      <c r="A678" s="2"/>
      <c r="B678" s="3"/>
      <c r="C678" s="3"/>
      <c r="D678" s="3"/>
      <c r="E678" s="3"/>
      <c r="F678" s="15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</row>
    <row r="679" spans="1:56" ht="13.5" customHeight="1" x14ac:dyDescent="0.3">
      <c r="A679" s="2"/>
      <c r="B679" s="3"/>
      <c r="C679" s="3"/>
      <c r="D679" s="3"/>
      <c r="E679" s="3"/>
      <c r="F679" s="15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</row>
    <row r="680" spans="1:56" ht="13.5" customHeight="1" x14ac:dyDescent="0.3">
      <c r="A680" s="2"/>
      <c r="B680" s="3"/>
      <c r="C680" s="3"/>
      <c r="D680" s="3"/>
      <c r="E680" s="3"/>
      <c r="F680" s="15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</row>
    <row r="681" spans="1:56" ht="13.5" customHeight="1" x14ac:dyDescent="0.3">
      <c r="A681" s="2"/>
      <c r="B681" s="3"/>
      <c r="C681" s="3"/>
      <c r="D681" s="3"/>
      <c r="E681" s="3"/>
      <c r="F681" s="15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</row>
    <row r="682" spans="1:56" ht="13.5" customHeight="1" x14ac:dyDescent="0.3">
      <c r="A682" s="2"/>
      <c r="B682" s="3"/>
      <c r="C682" s="3"/>
      <c r="D682" s="3"/>
      <c r="E682" s="3"/>
      <c r="F682" s="15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</row>
    <row r="683" spans="1:56" ht="13.5" customHeight="1" x14ac:dyDescent="0.3">
      <c r="A683" s="2"/>
      <c r="B683" s="3"/>
      <c r="C683" s="3"/>
      <c r="D683" s="3"/>
      <c r="E683" s="3"/>
      <c r="F683" s="1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</row>
    <row r="684" spans="1:56" ht="13.5" customHeight="1" x14ac:dyDescent="0.3">
      <c r="A684" s="2"/>
      <c r="B684" s="3"/>
      <c r="C684" s="3"/>
      <c r="D684" s="3"/>
      <c r="E684" s="3"/>
      <c r="F684" s="1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</row>
    <row r="685" spans="1:56" ht="13.5" customHeight="1" x14ac:dyDescent="0.3">
      <c r="A685" s="2"/>
      <c r="B685" s="3"/>
      <c r="C685" s="3"/>
      <c r="D685" s="3"/>
      <c r="E685" s="3"/>
      <c r="F685" s="15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</row>
    <row r="686" spans="1:56" ht="13.5" customHeight="1" x14ac:dyDescent="0.3">
      <c r="A686" s="2"/>
      <c r="B686" s="3"/>
      <c r="C686" s="3"/>
      <c r="D686" s="3"/>
      <c r="E686" s="3"/>
      <c r="F686" s="15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</row>
    <row r="687" spans="1:56" ht="13.5" customHeight="1" x14ac:dyDescent="0.3">
      <c r="A687" s="2"/>
      <c r="B687" s="3"/>
      <c r="C687" s="3"/>
      <c r="D687" s="3"/>
      <c r="E687" s="3"/>
      <c r="F687" s="15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</row>
    <row r="688" spans="1:56" ht="13.5" customHeight="1" x14ac:dyDescent="0.3">
      <c r="A688" s="2"/>
      <c r="B688" s="3"/>
      <c r="C688" s="3"/>
      <c r="D688" s="3"/>
      <c r="E688" s="3"/>
      <c r="F688" s="15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</row>
    <row r="689" spans="1:56" ht="13.5" customHeight="1" x14ac:dyDescent="0.3">
      <c r="A689" s="2"/>
      <c r="B689" s="3"/>
      <c r="C689" s="3"/>
      <c r="D689" s="3"/>
      <c r="E689" s="3"/>
      <c r="F689" s="15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</row>
    <row r="690" spans="1:56" ht="13.5" customHeight="1" x14ac:dyDescent="0.3">
      <c r="A690" s="2"/>
      <c r="B690" s="3"/>
      <c r="C690" s="3"/>
      <c r="D690" s="3"/>
      <c r="E690" s="3"/>
      <c r="F690" s="15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</row>
    <row r="691" spans="1:56" ht="13.5" customHeight="1" x14ac:dyDescent="0.3">
      <c r="A691" s="2"/>
      <c r="B691" s="3"/>
      <c r="C691" s="3"/>
      <c r="D691" s="3"/>
      <c r="E691" s="3"/>
      <c r="F691" s="15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</row>
    <row r="692" spans="1:56" ht="13.5" customHeight="1" x14ac:dyDescent="0.3">
      <c r="A692" s="2"/>
      <c r="B692" s="3"/>
      <c r="C692" s="3"/>
      <c r="D692" s="3"/>
      <c r="E692" s="3"/>
      <c r="F692" s="15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</row>
    <row r="693" spans="1:56" ht="13.5" customHeight="1" x14ac:dyDescent="0.3">
      <c r="A693" s="2"/>
      <c r="B693" s="3"/>
      <c r="C693" s="3"/>
      <c r="D693" s="3"/>
      <c r="E693" s="3"/>
      <c r="F693" s="15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</row>
    <row r="694" spans="1:56" ht="13.5" customHeight="1" x14ac:dyDescent="0.3">
      <c r="A694" s="2"/>
      <c r="B694" s="3"/>
      <c r="C694" s="3"/>
      <c r="D694" s="3"/>
      <c r="E694" s="3"/>
      <c r="F694" s="15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</row>
    <row r="695" spans="1:56" ht="13.5" customHeight="1" x14ac:dyDescent="0.3">
      <c r="A695" s="2"/>
      <c r="B695" s="3"/>
      <c r="C695" s="3"/>
      <c r="D695" s="3"/>
      <c r="E695" s="3"/>
      <c r="F695" s="15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</row>
    <row r="696" spans="1:56" ht="13.5" customHeight="1" x14ac:dyDescent="0.3">
      <c r="A696" s="2"/>
      <c r="B696" s="3"/>
      <c r="C696" s="3"/>
      <c r="D696" s="3"/>
      <c r="E696" s="3"/>
      <c r="F696" s="15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</row>
    <row r="697" spans="1:56" ht="13.5" customHeight="1" x14ac:dyDescent="0.3">
      <c r="A697" s="2"/>
      <c r="B697" s="3"/>
      <c r="C697" s="3"/>
      <c r="D697" s="3"/>
      <c r="E697" s="3"/>
      <c r="F697" s="15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</row>
    <row r="698" spans="1:56" ht="13.5" customHeight="1" x14ac:dyDescent="0.3">
      <c r="A698" s="2"/>
      <c r="B698" s="3"/>
      <c r="C698" s="3"/>
      <c r="D698" s="3"/>
      <c r="E698" s="3"/>
      <c r="F698" s="15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</row>
    <row r="699" spans="1:56" ht="13.5" customHeight="1" x14ac:dyDescent="0.3">
      <c r="A699" s="2"/>
      <c r="B699" s="3"/>
      <c r="C699" s="3"/>
      <c r="D699" s="3"/>
      <c r="E699" s="3"/>
      <c r="F699" s="15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</row>
    <row r="700" spans="1:56" ht="13.5" customHeight="1" x14ac:dyDescent="0.3">
      <c r="A700" s="2"/>
      <c r="B700" s="3"/>
      <c r="C700" s="3"/>
      <c r="D700" s="3"/>
      <c r="E700" s="3"/>
      <c r="F700" s="15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</row>
    <row r="701" spans="1:56" ht="13.5" customHeight="1" x14ac:dyDescent="0.3">
      <c r="A701" s="2"/>
      <c r="B701" s="3"/>
      <c r="C701" s="3"/>
      <c r="D701" s="3"/>
      <c r="E701" s="3"/>
      <c r="F701" s="15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</row>
    <row r="702" spans="1:56" ht="13.5" customHeight="1" x14ac:dyDescent="0.3">
      <c r="A702" s="2"/>
      <c r="B702" s="3"/>
      <c r="C702" s="3"/>
      <c r="D702" s="3"/>
      <c r="E702" s="3"/>
      <c r="F702" s="1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</row>
    <row r="703" spans="1:56" ht="13.5" customHeight="1" x14ac:dyDescent="0.3">
      <c r="A703" s="2"/>
      <c r="B703" s="3"/>
      <c r="C703" s="3"/>
      <c r="D703" s="3"/>
      <c r="E703" s="3"/>
      <c r="F703" s="1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</row>
    <row r="704" spans="1:56" ht="13.5" customHeight="1" x14ac:dyDescent="0.3">
      <c r="A704" s="2"/>
      <c r="B704" s="3"/>
      <c r="C704" s="3"/>
      <c r="D704" s="3"/>
      <c r="E704" s="3"/>
      <c r="F704" s="1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</row>
    <row r="705" spans="1:56" ht="13.5" customHeight="1" x14ac:dyDescent="0.3">
      <c r="A705" s="2"/>
      <c r="B705" s="3"/>
      <c r="C705" s="3"/>
      <c r="D705" s="3"/>
      <c r="E705" s="3"/>
      <c r="F705" s="15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</row>
    <row r="706" spans="1:56" ht="13.5" customHeight="1" x14ac:dyDescent="0.3">
      <c r="A706" s="2"/>
      <c r="B706" s="3"/>
      <c r="C706" s="3"/>
      <c r="D706" s="3"/>
      <c r="E706" s="3"/>
      <c r="F706" s="15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</row>
    <row r="707" spans="1:56" ht="13.5" customHeight="1" x14ac:dyDescent="0.3">
      <c r="A707" s="2"/>
      <c r="B707" s="3"/>
      <c r="C707" s="3"/>
      <c r="D707" s="3"/>
      <c r="E707" s="3"/>
      <c r="F707" s="15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</row>
    <row r="708" spans="1:56" ht="13.5" customHeight="1" x14ac:dyDescent="0.3">
      <c r="A708" s="2"/>
      <c r="B708" s="3"/>
      <c r="C708" s="3"/>
      <c r="D708" s="3"/>
      <c r="E708" s="3"/>
      <c r="F708" s="15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</row>
    <row r="709" spans="1:56" ht="13.5" customHeight="1" x14ac:dyDescent="0.3">
      <c r="A709" s="2"/>
      <c r="B709" s="3"/>
      <c r="C709" s="3"/>
      <c r="D709" s="3"/>
      <c r="E709" s="3"/>
      <c r="F709" s="15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</row>
    <row r="710" spans="1:56" ht="13.5" customHeight="1" x14ac:dyDescent="0.3">
      <c r="A710" s="2"/>
      <c r="B710" s="3"/>
      <c r="C710" s="3"/>
      <c r="D710" s="3"/>
      <c r="E710" s="3"/>
      <c r="F710" s="1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</row>
    <row r="711" spans="1:56" ht="13.5" customHeight="1" x14ac:dyDescent="0.3">
      <c r="A711" s="2"/>
      <c r="B711" s="3"/>
      <c r="C711" s="3"/>
      <c r="D711" s="3"/>
      <c r="E711" s="3"/>
      <c r="F711" s="1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</row>
    <row r="712" spans="1:56" ht="13.5" customHeight="1" x14ac:dyDescent="0.3">
      <c r="A712" s="2"/>
      <c r="B712" s="3"/>
      <c r="C712" s="3"/>
      <c r="D712" s="3"/>
      <c r="E712" s="3"/>
      <c r="F712" s="1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</row>
    <row r="713" spans="1:56" ht="13.5" customHeight="1" x14ac:dyDescent="0.3">
      <c r="A713" s="2"/>
      <c r="B713" s="3"/>
      <c r="C713" s="3"/>
      <c r="D713" s="3"/>
      <c r="E713" s="3"/>
      <c r="F713" s="1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</row>
    <row r="714" spans="1:56" ht="13.5" customHeight="1" x14ac:dyDescent="0.3">
      <c r="A714" s="2"/>
      <c r="B714" s="3"/>
      <c r="C714" s="3"/>
      <c r="D714" s="3"/>
      <c r="E714" s="3"/>
      <c r="F714" s="1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</row>
    <row r="715" spans="1:56" ht="13.5" customHeight="1" x14ac:dyDescent="0.3">
      <c r="A715" s="2"/>
      <c r="B715" s="3"/>
      <c r="C715" s="3"/>
      <c r="D715" s="3"/>
      <c r="E715" s="3"/>
      <c r="F715" s="1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</row>
    <row r="716" spans="1:56" ht="13.5" customHeight="1" x14ac:dyDescent="0.3">
      <c r="A716" s="2"/>
      <c r="B716" s="3"/>
      <c r="C716" s="3"/>
      <c r="D716" s="3"/>
      <c r="E716" s="3"/>
      <c r="F716" s="1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</row>
    <row r="717" spans="1:56" ht="13.5" customHeight="1" x14ac:dyDescent="0.3">
      <c r="A717" s="2"/>
      <c r="B717" s="3"/>
      <c r="C717" s="3"/>
      <c r="D717" s="3"/>
      <c r="E717" s="3"/>
      <c r="F717" s="1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</row>
    <row r="718" spans="1:56" ht="13.5" customHeight="1" x14ac:dyDescent="0.3">
      <c r="A718" s="2"/>
      <c r="B718" s="3"/>
      <c r="C718" s="3"/>
      <c r="D718" s="3"/>
      <c r="E718" s="3"/>
      <c r="F718" s="1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</row>
    <row r="719" spans="1:56" ht="13.5" customHeight="1" x14ac:dyDescent="0.3">
      <c r="A719" s="2"/>
      <c r="B719" s="3"/>
      <c r="C719" s="3"/>
      <c r="D719" s="3"/>
      <c r="E719" s="3"/>
      <c r="F719" s="1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</row>
    <row r="720" spans="1:56" ht="13.5" customHeight="1" x14ac:dyDescent="0.3">
      <c r="A720" s="2"/>
      <c r="B720" s="3"/>
      <c r="C720" s="3"/>
      <c r="D720" s="3"/>
      <c r="E720" s="3"/>
      <c r="F720" s="1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</row>
    <row r="721" spans="1:56" ht="13.5" customHeight="1" x14ac:dyDescent="0.3">
      <c r="A721" s="2"/>
      <c r="B721" s="3"/>
      <c r="C721" s="3"/>
      <c r="D721" s="3"/>
      <c r="E721" s="3"/>
      <c r="F721" s="15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</row>
    <row r="722" spans="1:56" ht="13.5" customHeight="1" x14ac:dyDescent="0.3">
      <c r="A722" s="2"/>
      <c r="B722" s="3"/>
      <c r="C722" s="3"/>
      <c r="D722" s="3"/>
      <c r="E722" s="3"/>
      <c r="F722" s="15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</row>
    <row r="723" spans="1:56" ht="13.5" customHeight="1" x14ac:dyDescent="0.3">
      <c r="A723" s="2"/>
      <c r="B723" s="3"/>
      <c r="C723" s="3"/>
      <c r="D723" s="3"/>
      <c r="E723" s="3"/>
      <c r="F723" s="15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</row>
    <row r="724" spans="1:56" ht="13.5" customHeight="1" x14ac:dyDescent="0.3">
      <c r="A724" s="2"/>
      <c r="B724" s="3"/>
      <c r="C724" s="3"/>
      <c r="D724" s="3"/>
      <c r="E724" s="3"/>
      <c r="F724" s="15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</row>
    <row r="725" spans="1:56" ht="13.5" customHeight="1" x14ac:dyDescent="0.3">
      <c r="A725" s="2"/>
      <c r="B725" s="3"/>
      <c r="C725" s="3"/>
      <c r="D725" s="3"/>
      <c r="E725" s="3"/>
      <c r="F725" s="15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</row>
    <row r="726" spans="1:56" ht="13.5" customHeight="1" x14ac:dyDescent="0.3">
      <c r="A726" s="2"/>
      <c r="B726" s="3"/>
      <c r="C726" s="3"/>
      <c r="D726" s="3"/>
      <c r="E726" s="3"/>
      <c r="F726" s="15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</row>
    <row r="727" spans="1:56" ht="13.5" customHeight="1" x14ac:dyDescent="0.3">
      <c r="A727" s="2"/>
      <c r="B727" s="3"/>
      <c r="C727" s="3"/>
      <c r="D727" s="3"/>
      <c r="E727" s="3"/>
      <c r="F727" s="15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</row>
    <row r="728" spans="1:56" ht="13.5" customHeight="1" x14ac:dyDescent="0.3">
      <c r="A728" s="2"/>
      <c r="B728" s="3"/>
      <c r="C728" s="3"/>
      <c r="D728" s="3"/>
      <c r="E728" s="3"/>
      <c r="F728" s="15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</row>
    <row r="729" spans="1:56" ht="13.5" customHeight="1" x14ac:dyDescent="0.3">
      <c r="A729" s="2"/>
      <c r="B729" s="3"/>
      <c r="C729" s="3"/>
      <c r="D729" s="3"/>
      <c r="E729" s="3"/>
      <c r="F729" s="15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</row>
    <row r="730" spans="1:56" ht="13.5" customHeight="1" x14ac:dyDescent="0.3">
      <c r="A730" s="2"/>
      <c r="B730" s="3"/>
      <c r="C730" s="3"/>
      <c r="D730" s="3"/>
      <c r="E730" s="3"/>
      <c r="F730" s="15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</row>
    <row r="731" spans="1:56" ht="13.5" customHeight="1" x14ac:dyDescent="0.3">
      <c r="A731" s="2"/>
      <c r="B731" s="3"/>
      <c r="C731" s="3"/>
      <c r="D731" s="3"/>
      <c r="E731" s="3"/>
      <c r="F731" s="15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</row>
    <row r="732" spans="1:56" ht="13.5" customHeight="1" x14ac:dyDescent="0.3">
      <c r="A732" s="2"/>
      <c r="B732" s="3"/>
      <c r="C732" s="3"/>
      <c r="D732" s="3"/>
      <c r="E732" s="3"/>
      <c r="F732" s="15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</row>
    <row r="733" spans="1:56" ht="13.5" customHeight="1" x14ac:dyDescent="0.3">
      <c r="A733" s="2"/>
      <c r="B733" s="3"/>
      <c r="C733" s="3"/>
      <c r="D733" s="3"/>
      <c r="E733" s="3"/>
      <c r="F733" s="15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</row>
    <row r="734" spans="1:56" ht="13.5" customHeight="1" x14ac:dyDescent="0.3">
      <c r="A734" s="2"/>
      <c r="B734" s="3"/>
      <c r="C734" s="3"/>
      <c r="D734" s="3"/>
      <c r="E734" s="3"/>
      <c r="F734" s="15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</row>
    <row r="735" spans="1:56" ht="13.5" customHeight="1" x14ac:dyDescent="0.3">
      <c r="A735" s="2"/>
      <c r="B735" s="3"/>
      <c r="C735" s="3"/>
      <c r="D735" s="3"/>
      <c r="E735" s="3"/>
      <c r="F735" s="15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</row>
    <row r="736" spans="1:56" ht="13.5" customHeight="1" x14ac:dyDescent="0.3">
      <c r="A736" s="2"/>
      <c r="B736" s="3"/>
      <c r="C736" s="3"/>
      <c r="D736" s="3"/>
      <c r="E736" s="3"/>
      <c r="F736" s="15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</row>
    <row r="737" spans="1:56" ht="13.5" customHeight="1" x14ac:dyDescent="0.3">
      <c r="A737" s="2"/>
      <c r="B737" s="3"/>
      <c r="C737" s="3"/>
      <c r="D737" s="3"/>
      <c r="E737" s="3"/>
      <c r="F737" s="15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</row>
    <row r="738" spans="1:56" ht="13.5" customHeight="1" x14ac:dyDescent="0.3">
      <c r="A738" s="2"/>
      <c r="B738" s="3"/>
      <c r="C738" s="3"/>
      <c r="D738" s="3"/>
      <c r="E738" s="3"/>
      <c r="F738" s="15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</row>
    <row r="739" spans="1:56" ht="13.5" customHeight="1" x14ac:dyDescent="0.3">
      <c r="A739" s="2"/>
      <c r="B739" s="3"/>
      <c r="C739" s="3"/>
      <c r="D739" s="3"/>
      <c r="E739" s="3"/>
      <c r="F739" s="15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</row>
    <row r="740" spans="1:56" ht="13.5" customHeight="1" x14ac:dyDescent="0.3">
      <c r="A740" s="2"/>
      <c r="B740" s="3"/>
      <c r="C740" s="3"/>
      <c r="D740" s="3"/>
      <c r="E740" s="3"/>
      <c r="F740" s="15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</row>
    <row r="741" spans="1:56" ht="13.5" customHeight="1" x14ac:dyDescent="0.3">
      <c r="A741" s="2"/>
      <c r="B741" s="3"/>
      <c r="C741" s="3"/>
      <c r="D741" s="3"/>
      <c r="E741" s="3"/>
      <c r="F741" s="15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</row>
    <row r="742" spans="1:56" ht="13.5" customHeight="1" x14ac:dyDescent="0.3">
      <c r="A742" s="2"/>
      <c r="B742" s="3"/>
      <c r="C742" s="3"/>
      <c r="D742" s="3"/>
      <c r="E742" s="3"/>
      <c r="F742" s="15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</row>
    <row r="743" spans="1:56" ht="13.5" customHeight="1" x14ac:dyDescent="0.3">
      <c r="A743" s="2"/>
      <c r="B743" s="3"/>
      <c r="C743" s="3"/>
      <c r="D743" s="3"/>
      <c r="E743" s="3"/>
      <c r="F743" s="15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</row>
    <row r="744" spans="1:56" ht="13.5" customHeight="1" x14ac:dyDescent="0.3">
      <c r="A744" s="2"/>
      <c r="B744" s="3"/>
      <c r="C744" s="3"/>
      <c r="D744" s="3"/>
      <c r="E744" s="3"/>
      <c r="F744" s="15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</row>
    <row r="745" spans="1:56" ht="13.5" customHeight="1" x14ac:dyDescent="0.3">
      <c r="A745" s="2"/>
      <c r="B745" s="3"/>
      <c r="C745" s="3"/>
      <c r="D745" s="3"/>
      <c r="E745" s="3"/>
      <c r="F745" s="15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</row>
    <row r="746" spans="1:56" ht="13.5" customHeight="1" x14ac:dyDescent="0.3">
      <c r="A746" s="2"/>
      <c r="B746" s="3"/>
      <c r="C746" s="3"/>
      <c r="D746" s="3"/>
      <c r="E746" s="3"/>
      <c r="F746" s="15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</row>
    <row r="747" spans="1:56" ht="13.5" customHeight="1" x14ac:dyDescent="0.3">
      <c r="A747" s="2"/>
      <c r="B747" s="3"/>
      <c r="C747" s="3"/>
      <c r="D747" s="3"/>
      <c r="E747" s="3"/>
      <c r="F747" s="15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</row>
    <row r="748" spans="1:56" ht="13.5" customHeight="1" x14ac:dyDescent="0.3">
      <c r="A748" s="2"/>
      <c r="B748" s="3"/>
      <c r="C748" s="3"/>
      <c r="D748" s="3"/>
      <c r="E748" s="3"/>
      <c r="F748" s="15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</row>
    <row r="749" spans="1:56" ht="13.5" customHeight="1" x14ac:dyDescent="0.3">
      <c r="A749" s="2"/>
      <c r="B749" s="3"/>
      <c r="C749" s="3"/>
      <c r="D749" s="3"/>
      <c r="E749" s="3"/>
      <c r="F749" s="15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</row>
    <row r="750" spans="1:56" ht="13.5" customHeight="1" x14ac:dyDescent="0.3">
      <c r="A750" s="2"/>
      <c r="B750" s="3"/>
      <c r="C750" s="3"/>
      <c r="D750" s="3"/>
      <c r="E750" s="3"/>
      <c r="F750" s="15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</row>
    <row r="751" spans="1:56" ht="13.5" customHeight="1" x14ac:dyDescent="0.3">
      <c r="A751" s="2"/>
      <c r="B751" s="3"/>
      <c r="C751" s="3"/>
      <c r="D751" s="3"/>
      <c r="E751" s="3"/>
      <c r="F751" s="15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</row>
    <row r="752" spans="1:56" ht="13.5" customHeight="1" x14ac:dyDescent="0.3">
      <c r="A752" s="2"/>
      <c r="B752" s="3"/>
      <c r="C752" s="3"/>
      <c r="D752" s="3"/>
      <c r="E752" s="3"/>
      <c r="F752" s="15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</row>
    <row r="753" spans="1:56" ht="13.5" customHeight="1" x14ac:dyDescent="0.3">
      <c r="A753" s="2"/>
      <c r="B753" s="3"/>
      <c r="C753" s="3"/>
      <c r="D753" s="3"/>
      <c r="E753" s="3"/>
      <c r="F753" s="15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</row>
    <row r="754" spans="1:56" ht="13.5" customHeight="1" x14ac:dyDescent="0.3">
      <c r="A754" s="2"/>
      <c r="B754" s="3"/>
      <c r="C754" s="3"/>
      <c r="D754" s="3"/>
      <c r="E754" s="3"/>
      <c r="F754" s="15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</row>
    <row r="755" spans="1:56" ht="13.5" customHeight="1" x14ac:dyDescent="0.3">
      <c r="A755" s="2"/>
      <c r="B755" s="3"/>
      <c r="C755" s="3"/>
      <c r="D755" s="3"/>
      <c r="E755" s="3"/>
      <c r="F755" s="15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</row>
    <row r="756" spans="1:56" ht="13.5" customHeight="1" x14ac:dyDescent="0.3">
      <c r="A756" s="2"/>
      <c r="B756" s="3"/>
      <c r="C756" s="3"/>
      <c r="D756" s="3"/>
      <c r="E756" s="3"/>
      <c r="F756" s="15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</row>
    <row r="757" spans="1:56" ht="13.5" customHeight="1" x14ac:dyDescent="0.3">
      <c r="A757" s="2"/>
      <c r="B757" s="3"/>
      <c r="C757" s="3"/>
      <c r="D757" s="3"/>
      <c r="E757" s="3"/>
      <c r="F757" s="15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</row>
    <row r="758" spans="1:56" ht="13.5" customHeight="1" x14ac:dyDescent="0.3">
      <c r="A758" s="2"/>
      <c r="B758" s="3"/>
      <c r="C758" s="3"/>
      <c r="D758" s="3"/>
      <c r="E758" s="3"/>
      <c r="F758" s="15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</row>
    <row r="759" spans="1:56" ht="13.5" customHeight="1" x14ac:dyDescent="0.3">
      <c r="A759" s="2"/>
      <c r="B759" s="3"/>
      <c r="C759" s="3"/>
      <c r="D759" s="3"/>
      <c r="E759" s="3"/>
      <c r="F759" s="15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</row>
    <row r="760" spans="1:56" ht="13.5" customHeight="1" x14ac:dyDescent="0.3">
      <c r="A760" s="2"/>
      <c r="B760" s="3"/>
      <c r="C760" s="3"/>
      <c r="D760" s="3"/>
      <c r="E760" s="3"/>
      <c r="F760" s="15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</row>
    <row r="761" spans="1:56" ht="13.5" customHeight="1" x14ac:dyDescent="0.3">
      <c r="A761" s="2"/>
      <c r="B761" s="3"/>
      <c r="C761" s="3"/>
      <c r="D761" s="3"/>
      <c r="E761" s="3"/>
      <c r="F761" s="15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</row>
    <row r="762" spans="1:56" ht="13.5" customHeight="1" x14ac:dyDescent="0.3">
      <c r="A762" s="2"/>
      <c r="B762" s="3"/>
      <c r="C762" s="3"/>
      <c r="D762" s="3"/>
      <c r="E762" s="3"/>
      <c r="F762" s="15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</row>
    <row r="763" spans="1:56" ht="13.5" customHeight="1" x14ac:dyDescent="0.3">
      <c r="A763" s="2"/>
      <c r="B763" s="3"/>
      <c r="C763" s="3"/>
      <c r="D763" s="3"/>
      <c r="E763" s="3"/>
      <c r="F763" s="15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</row>
    <row r="764" spans="1:56" ht="13.5" customHeight="1" x14ac:dyDescent="0.3">
      <c r="A764" s="2"/>
      <c r="B764" s="3"/>
      <c r="C764" s="3"/>
      <c r="D764" s="3"/>
      <c r="E764" s="3"/>
      <c r="F764" s="15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</row>
    <row r="765" spans="1:56" ht="13.5" customHeight="1" x14ac:dyDescent="0.3">
      <c r="A765" s="2"/>
      <c r="B765" s="3"/>
      <c r="C765" s="3"/>
      <c r="D765" s="3"/>
      <c r="E765" s="3"/>
      <c r="F765" s="15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</row>
    <row r="766" spans="1:56" ht="13.5" customHeight="1" x14ac:dyDescent="0.3">
      <c r="A766" s="2"/>
      <c r="B766" s="3"/>
      <c r="C766" s="3"/>
      <c r="D766" s="3"/>
      <c r="E766" s="3"/>
      <c r="F766" s="15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</row>
    <row r="767" spans="1:56" ht="13.5" customHeight="1" x14ac:dyDescent="0.3">
      <c r="A767" s="2"/>
      <c r="B767" s="3"/>
      <c r="C767" s="3"/>
      <c r="D767" s="3"/>
      <c r="E767" s="3"/>
      <c r="F767" s="1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</row>
    <row r="768" spans="1:56" ht="13.5" customHeight="1" x14ac:dyDescent="0.3">
      <c r="A768" s="2"/>
      <c r="B768" s="3"/>
      <c r="C768" s="3"/>
      <c r="D768" s="3"/>
      <c r="E768" s="3"/>
      <c r="F768" s="1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</row>
    <row r="769" spans="1:56" ht="13.5" customHeight="1" x14ac:dyDescent="0.3">
      <c r="A769" s="2"/>
      <c r="B769" s="3"/>
      <c r="C769" s="3"/>
      <c r="D769" s="3"/>
      <c r="E769" s="3"/>
      <c r="F769" s="1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</row>
    <row r="770" spans="1:56" ht="13.5" customHeight="1" x14ac:dyDescent="0.3">
      <c r="A770" s="2"/>
      <c r="B770" s="3"/>
      <c r="C770" s="3"/>
      <c r="D770" s="3"/>
      <c r="E770" s="3"/>
      <c r="F770" s="1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</row>
    <row r="771" spans="1:56" ht="13.5" customHeight="1" x14ac:dyDescent="0.3">
      <c r="A771" s="2"/>
      <c r="B771" s="3"/>
      <c r="C771" s="3"/>
      <c r="D771" s="3"/>
      <c r="E771" s="3"/>
      <c r="F771" s="1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</row>
    <row r="772" spans="1:56" ht="13.5" customHeight="1" x14ac:dyDescent="0.3">
      <c r="A772" s="2"/>
      <c r="B772" s="3"/>
      <c r="C772" s="3"/>
      <c r="D772" s="3"/>
      <c r="E772" s="3"/>
      <c r="F772" s="1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</row>
    <row r="773" spans="1:56" ht="13.5" customHeight="1" x14ac:dyDescent="0.3">
      <c r="A773" s="2"/>
      <c r="B773" s="3"/>
      <c r="C773" s="3"/>
      <c r="D773" s="3"/>
      <c r="E773" s="3"/>
      <c r="F773" s="1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</row>
    <row r="774" spans="1:56" ht="13.5" customHeight="1" x14ac:dyDescent="0.3">
      <c r="A774" s="2"/>
      <c r="B774" s="3"/>
      <c r="C774" s="3"/>
      <c r="D774" s="3"/>
      <c r="E774" s="3"/>
      <c r="F774" s="1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</row>
    <row r="775" spans="1:56" ht="13.5" customHeight="1" x14ac:dyDescent="0.3">
      <c r="A775" s="2"/>
      <c r="B775" s="3"/>
      <c r="C775" s="3"/>
      <c r="D775" s="3"/>
      <c r="E775" s="3"/>
      <c r="F775" s="15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</row>
    <row r="776" spans="1:56" ht="13.5" customHeight="1" x14ac:dyDescent="0.3">
      <c r="A776" s="2"/>
      <c r="B776" s="3"/>
      <c r="C776" s="3"/>
      <c r="D776" s="3"/>
      <c r="E776" s="3"/>
      <c r="F776" s="15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</row>
    <row r="777" spans="1:56" ht="13.5" customHeight="1" x14ac:dyDescent="0.3">
      <c r="A777" s="2"/>
      <c r="B777" s="3"/>
      <c r="C777" s="3"/>
      <c r="D777" s="3"/>
      <c r="E777" s="3"/>
      <c r="F777" s="15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</row>
    <row r="778" spans="1:56" ht="13.5" customHeight="1" x14ac:dyDescent="0.3">
      <c r="A778" s="2"/>
      <c r="B778" s="3"/>
      <c r="C778" s="3"/>
      <c r="D778" s="3"/>
      <c r="E778" s="3"/>
      <c r="F778" s="15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</row>
    <row r="779" spans="1:56" ht="13.5" customHeight="1" x14ac:dyDescent="0.3">
      <c r="A779" s="2"/>
      <c r="B779" s="3"/>
      <c r="C779" s="3"/>
      <c r="D779" s="3"/>
      <c r="E779" s="3"/>
      <c r="F779" s="15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</row>
    <row r="780" spans="1:56" ht="13.5" customHeight="1" x14ac:dyDescent="0.3">
      <c r="A780" s="2"/>
      <c r="B780" s="3"/>
      <c r="C780" s="3"/>
      <c r="D780" s="3"/>
      <c r="E780" s="3"/>
      <c r="F780" s="15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</row>
    <row r="781" spans="1:56" ht="13.5" customHeight="1" x14ac:dyDescent="0.3">
      <c r="A781" s="2"/>
      <c r="B781" s="3"/>
      <c r="C781" s="3"/>
      <c r="D781" s="3"/>
      <c r="E781" s="3"/>
      <c r="F781" s="15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</row>
    <row r="782" spans="1:56" ht="13.5" customHeight="1" x14ac:dyDescent="0.3">
      <c r="A782" s="2"/>
      <c r="B782" s="3"/>
      <c r="C782" s="3"/>
      <c r="D782" s="3"/>
      <c r="E782" s="3"/>
      <c r="F782" s="15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</row>
    <row r="783" spans="1:56" ht="13.5" customHeight="1" x14ac:dyDescent="0.3">
      <c r="A783" s="2"/>
      <c r="B783" s="3"/>
      <c r="C783" s="3"/>
      <c r="D783" s="3"/>
      <c r="E783" s="3"/>
      <c r="F783" s="15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</row>
    <row r="784" spans="1:56" ht="13.5" customHeight="1" x14ac:dyDescent="0.3">
      <c r="A784" s="2"/>
      <c r="B784" s="3"/>
      <c r="C784" s="3"/>
      <c r="D784" s="3"/>
      <c r="E784" s="3"/>
      <c r="F784" s="15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</row>
    <row r="785" spans="1:56" ht="13.5" customHeight="1" x14ac:dyDescent="0.3">
      <c r="A785" s="2"/>
      <c r="B785" s="3"/>
      <c r="C785" s="3"/>
      <c r="D785" s="3"/>
      <c r="E785" s="3"/>
      <c r="F785" s="15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</row>
    <row r="786" spans="1:56" ht="13.5" customHeight="1" x14ac:dyDescent="0.3">
      <c r="A786" s="2"/>
      <c r="B786" s="3"/>
      <c r="C786" s="3"/>
      <c r="D786" s="3"/>
      <c r="E786" s="3"/>
      <c r="F786" s="15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</row>
    <row r="787" spans="1:56" ht="13.5" customHeight="1" x14ac:dyDescent="0.3">
      <c r="A787" s="2"/>
      <c r="B787" s="3"/>
      <c r="C787" s="3"/>
      <c r="D787" s="3"/>
      <c r="E787" s="3"/>
      <c r="F787" s="15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</row>
    <row r="788" spans="1:56" ht="13.5" customHeight="1" x14ac:dyDescent="0.3">
      <c r="A788" s="2"/>
      <c r="B788" s="3"/>
      <c r="C788" s="3"/>
      <c r="D788" s="3"/>
      <c r="E788" s="3"/>
      <c r="F788" s="15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</row>
    <row r="789" spans="1:56" ht="13.5" customHeight="1" x14ac:dyDescent="0.3">
      <c r="A789" s="2"/>
      <c r="B789" s="3"/>
      <c r="C789" s="3"/>
      <c r="D789" s="3"/>
      <c r="E789" s="3"/>
      <c r="F789" s="15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</row>
    <row r="790" spans="1:56" ht="13.5" customHeight="1" x14ac:dyDescent="0.3">
      <c r="A790" s="2"/>
      <c r="B790" s="3"/>
      <c r="C790" s="3"/>
      <c r="D790" s="3"/>
      <c r="E790" s="3"/>
      <c r="F790" s="15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</row>
    <row r="791" spans="1:56" ht="13.5" customHeight="1" x14ac:dyDescent="0.3">
      <c r="A791" s="2"/>
      <c r="B791" s="3"/>
      <c r="C791" s="3"/>
      <c r="D791" s="3"/>
      <c r="E791" s="3"/>
      <c r="F791" s="15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</row>
    <row r="792" spans="1:56" ht="13.5" customHeight="1" x14ac:dyDescent="0.3">
      <c r="A792" s="2"/>
      <c r="B792" s="3"/>
      <c r="C792" s="3"/>
      <c r="D792" s="3"/>
      <c r="E792" s="3"/>
      <c r="F792" s="15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</row>
    <row r="793" spans="1:56" ht="13.5" customHeight="1" x14ac:dyDescent="0.3">
      <c r="A793" s="2"/>
      <c r="B793" s="3"/>
      <c r="C793" s="3"/>
      <c r="D793" s="3"/>
      <c r="E793" s="3"/>
      <c r="F793" s="15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</row>
    <row r="794" spans="1:56" ht="13.5" customHeight="1" x14ac:dyDescent="0.3">
      <c r="A794" s="2"/>
      <c r="B794" s="3"/>
      <c r="C794" s="3"/>
      <c r="D794" s="3"/>
      <c r="E794" s="3"/>
      <c r="F794" s="15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</row>
    <row r="795" spans="1:56" ht="13.5" customHeight="1" x14ac:dyDescent="0.3">
      <c r="A795" s="2"/>
      <c r="B795" s="3"/>
      <c r="C795" s="3"/>
      <c r="D795" s="3"/>
      <c r="E795" s="3"/>
      <c r="F795" s="15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</row>
    <row r="796" spans="1:56" ht="13.5" customHeight="1" x14ac:dyDescent="0.3">
      <c r="A796" s="2"/>
      <c r="B796" s="3"/>
      <c r="C796" s="3"/>
      <c r="D796" s="3"/>
      <c r="E796" s="3"/>
      <c r="F796" s="15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</row>
    <row r="797" spans="1:56" ht="13.5" customHeight="1" x14ac:dyDescent="0.3">
      <c r="A797" s="2"/>
      <c r="B797" s="3"/>
      <c r="C797" s="3"/>
      <c r="D797" s="3"/>
      <c r="E797" s="3"/>
      <c r="F797" s="15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</row>
    <row r="798" spans="1:56" ht="13.5" customHeight="1" x14ac:dyDescent="0.3">
      <c r="A798" s="2"/>
      <c r="B798" s="3"/>
      <c r="C798" s="3"/>
      <c r="D798" s="3"/>
      <c r="E798" s="3"/>
      <c r="F798" s="15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</row>
    <row r="799" spans="1:56" ht="13.5" customHeight="1" x14ac:dyDescent="0.3">
      <c r="A799" s="2"/>
      <c r="B799" s="3"/>
      <c r="C799" s="3"/>
      <c r="D799" s="3"/>
      <c r="E799" s="3"/>
      <c r="F799" s="15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</row>
    <row r="800" spans="1:56" ht="13.5" customHeight="1" x14ac:dyDescent="0.3">
      <c r="A800" s="2"/>
      <c r="B800" s="3"/>
      <c r="C800" s="3"/>
      <c r="D800" s="3"/>
      <c r="E800" s="3"/>
      <c r="F800" s="15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</row>
    <row r="801" spans="1:56" ht="13.5" customHeight="1" x14ac:dyDescent="0.3">
      <c r="A801" s="2"/>
      <c r="B801" s="3"/>
      <c r="C801" s="3"/>
      <c r="D801" s="3"/>
      <c r="E801" s="3"/>
      <c r="F801" s="15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</row>
    <row r="802" spans="1:56" ht="13.5" customHeight="1" x14ac:dyDescent="0.3">
      <c r="A802" s="2"/>
      <c r="B802" s="3"/>
      <c r="C802" s="3"/>
      <c r="D802" s="3"/>
      <c r="E802" s="3"/>
      <c r="F802" s="1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</row>
    <row r="803" spans="1:56" ht="13.5" customHeight="1" x14ac:dyDescent="0.3">
      <c r="A803" s="2"/>
      <c r="B803" s="3"/>
      <c r="C803" s="3"/>
      <c r="D803" s="3"/>
      <c r="E803" s="3"/>
      <c r="F803" s="1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</row>
    <row r="804" spans="1:56" ht="13.5" customHeight="1" x14ac:dyDescent="0.3">
      <c r="A804" s="2"/>
      <c r="B804" s="3"/>
      <c r="C804" s="3"/>
      <c r="D804" s="3"/>
      <c r="E804" s="3"/>
      <c r="F804" s="1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</row>
    <row r="805" spans="1:56" ht="13.5" customHeight="1" x14ac:dyDescent="0.3">
      <c r="A805" s="2"/>
      <c r="B805" s="3"/>
      <c r="C805" s="3"/>
      <c r="D805" s="3"/>
      <c r="E805" s="3"/>
      <c r="F805" s="1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</row>
    <row r="806" spans="1:56" ht="13.5" customHeight="1" x14ac:dyDescent="0.3">
      <c r="A806" s="2"/>
      <c r="B806" s="3"/>
      <c r="C806" s="3"/>
      <c r="D806" s="3"/>
      <c r="E806" s="3"/>
      <c r="F806" s="1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</row>
    <row r="807" spans="1:56" ht="13.5" customHeight="1" x14ac:dyDescent="0.3">
      <c r="A807" s="2"/>
      <c r="B807" s="3"/>
      <c r="C807" s="3"/>
      <c r="D807" s="3"/>
      <c r="E807" s="3"/>
      <c r="F807" s="1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</row>
    <row r="808" spans="1:56" ht="13.5" customHeight="1" x14ac:dyDescent="0.3">
      <c r="A808" s="2"/>
      <c r="B808" s="3"/>
      <c r="C808" s="3"/>
      <c r="D808" s="3"/>
      <c r="E808" s="3"/>
      <c r="F808" s="1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</row>
    <row r="809" spans="1:56" ht="13.5" customHeight="1" x14ac:dyDescent="0.3">
      <c r="A809" s="2"/>
      <c r="B809" s="3"/>
      <c r="C809" s="3"/>
      <c r="D809" s="3"/>
      <c r="E809" s="3"/>
      <c r="F809" s="1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</row>
    <row r="810" spans="1:56" ht="13.5" customHeight="1" x14ac:dyDescent="0.3">
      <c r="A810" s="2"/>
      <c r="B810" s="3"/>
      <c r="C810" s="3"/>
      <c r="D810" s="3"/>
      <c r="E810" s="3"/>
      <c r="F810" s="1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</row>
    <row r="811" spans="1:56" ht="13.5" customHeight="1" x14ac:dyDescent="0.3">
      <c r="A811" s="2"/>
      <c r="B811" s="3"/>
      <c r="C811" s="3"/>
      <c r="D811" s="3"/>
      <c r="E811" s="3"/>
      <c r="F811" s="1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</row>
    <row r="812" spans="1:56" ht="13.5" customHeight="1" x14ac:dyDescent="0.3">
      <c r="A812" s="2"/>
      <c r="B812" s="3"/>
      <c r="C812" s="3"/>
      <c r="D812" s="3"/>
      <c r="E812" s="3"/>
      <c r="F812" s="1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</row>
    <row r="813" spans="1:56" ht="13.5" customHeight="1" x14ac:dyDescent="0.3">
      <c r="A813" s="2"/>
      <c r="B813" s="3"/>
      <c r="C813" s="3"/>
      <c r="D813" s="3"/>
      <c r="E813" s="3"/>
      <c r="F813" s="15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</row>
    <row r="814" spans="1:56" ht="13.5" customHeight="1" x14ac:dyDescent="0.3">
      <c r="A814" s="2"/>
      <c r="B814" s="3"/>
      <c r="C814" s="3"/>
      <c r="D814" s="3"/>
      <c r="E814" s="3"/>
      <c r="F814" s="15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</row>
    <row r="815" spans="1:56" ht="13.5" customHeight="1" x14ac:dyDescent="0.3">
      <c r="A815" s="2"/>
      <c r="B815" s="3"/>
      <c r="C815" s="3"/>
      <c r="D815" s="3"/>
      <c r="E815" s="3"/>
      <c r="F815" s="15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</row>
    <row r="816" spans="1:56" ht="13.5" customHeight="1" x14ac:dyDescent="0.3">
      <c r="A816" s="2"/>
      <c r="B816" s="3"/>
      <c r="C816" s="3"/>
      <c r="D816" s="3"/>
      <c r="E816" s="3"/>
      <c r="F816" s="15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</row>
    <row r="817" spans="1:56" ht="13.5" customHeight="1" x14ac:dyDescent="0.3">
      <c r="A817" s="2"/>
      <c r="B817" s="3"/>
      <c r="C817" s="3"/>
      <c r="D817" s="3"/>
      <c r="E817" s="3"/>
      <c r="F817" s="15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</row>
    <row r="818" spans="1:56" ht="13.5" customHeight="1" x14ac:dyDescent="0.3">
      <c r="A818" s="2"/>
      <c r="B818" s="3"/>
      <c r="C818" s="3"/>
      <c r="D818" s="3"/>
      <c r="E818" s="3"/>
      <c r="F818" s="15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</row>
    <row r="819" spans="1:56" ht="13.5" customHeight="1" x14ac:dyDescent="0.3">
      <c r="A819" s="2"/>
      <c r="B819" s="3"/>
      <c r="C819" s="3"/>
      <c r="D819" s="3"/>
      <c r="E819" s="3"/>
      <c r="F819" s="15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</row>
    <row r="820" spans="1:56" ht="13.5" customHeight="1" x14ac:dyDescent="0.3">
      <c r="A820" s="2"/>
      <c r="B820" s="3"/>
      <c r="C820" s="3"/>
      <c r="D820" s="3"/>
      <c r="E820" s="3"/>
      <c r="F820" s="15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</row>
    <row r="821" spans="1:56" ht="13.5" customHeight="1" x14ac:dyDescent="0.3">
      <c r="A821" s="2"/>
      <c r="B821" s="3"/>
      <c r="C821" s="3"/>
      <c r="D821" s="3"/>
      <c r="E821" s="3"/>
      <c r="F821" s="15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</row>
    <row r="822" spans="1:56" ht="13.5" customHeight="1" x14ac:dyDescent="0.3">
      <c r="A822" s="2"/>
      <c r="B822" s="3"/>
      <c r="C822" s="3"/>
      <c r="D822" s="3"/>
      <c r="E822" s="3"/>
      <c r="F822" s="15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</row>
    <row r="823" spans="1:56" ht="13.5" customHeight="1" x14ac:dyDescent="0.3">
      <c r="A823" s="2"/>
      <c r="B823" s="3"/>
      <c r="C823" s="3"/>
      <c r="D823" s="3"/>
      <c r="E823" s="3"/>
      <c r="F823" s="15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</row>
    <row r="824" spans="1:56" ht="13.5" customHeight="1" x14ac:dyDescent="0.3">
      <c r="A824" s="2"/>
      <c r="B824" s="3"/>
      <c r="C824" s="3"/>
      <c r="D824" s="3"/>
      <c r="E824" s="3"/>
      <c r="F824" s="15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</row>
    <row r="825" spans="1:56" ht="13.5" customHeight="1" x14ac:dyDescent="0.3">
      <c r="A825" s="2"/>
      <c r="B825" s="3"/>
      <c r="C825" s="3"/>
      <c r="D825" s="3"/>
      <c r="E825" s="3"/>
      <c r="F825" s="15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</row>
    <row r="826" spans="1:56" ht="13.5" customHeight="1" x14ac:dyDescent="0.3">
      <c r="A826" s="2"/>
      <c r="B826" s="3"/>
      <c r="C826" s="3"/>
      <c r="D826" s="3"/>
      <c r="E826" s="3"/>
      <c r="F826" s="15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</row>
    <row r="827" spans="1:56" ht="13.5" customHeight="1" x14ac:dyDescent="0.3">
      <c r="A827" s="2"/>
      <c r="B827" s="3"/>
      <c r="C827" s="3"/>
      <c r="D827" s="3"/>
      <c r="E827" s="3"/>
      <c r="F827" s="15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</row>
    <row r="828" spans="1:56" ht="13.5" customHeight="1" x14ac:dyDescent="0.3">
      <c r="A828" s="2"/>
      <c r="B828" s="3"/>
      <c r="C828" s="3"/>
      <c r="D828" s="3"/>
      <c r="E828" s="3"/>
      <c r="F828" s="15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</row>
    <row r="829" spans="1:56" ht="13.5" customHeight="1" x14ac:dyDescent="0.3">
      <c r="A829" s="2"/>
      <c r="B829" s="3"/>
      <c r="C829" s="3"/>
      <c r="D829" s="3"/>
      <c r="E829" s="3"/>
      <c r="F829" s="15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</row>
    <row r="830" spans="1:56" ht="13.5" customHeight="1" x14ac:dyDescent="0.3">
      <c r="A830" s="2"/>
      <c r="B830" s="3"/>
      <c r="C830" s="3"/>
      <c r="D830" s="3"/>
      <c r="E830" s="3"/>
      <c r="F830" s="15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</row>
    <row r="831" spans="1:56" ht="13.5" customHeight="1" x14ac:dyDescent="0.3">
      <c r="A831" s="2"/>
      <c r="B831" s="3"/>
      <c r="C831" s="3"/>
      <c r="D831" s="3"/>
      <c r="E831" s="3"/>
      <c r="F831" s="15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</row>
    <row r="832" spans="1:56" ht="13.5" customHeight="1" x14ac:dyDescent="0.3">
      <c r="A832" s="2"/>
      <c r="B832" s="3"/>
      <c r="C832" s="3"/>
      <c r="D832" s="3"/>
      <c r="E832" s="3"/>
      <c r="F832" s="15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</row>
    <row r="833" spans="1:56" ht="13.5" customHeight="1" x14ac:dyDescent="0.3">
      <c r="A833" s="2"/>
      <c r="B833" s="3"/>
      <c r="C833" s="3"/>
      <c r="D833" s="3"/>
      <c r="E833" s="3"/>
      <c r="F833" s="15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</row>
    <row r="834" spans="1:56" ht="13.5" customHeight="1" x14ac:dyDescent="0.3">
      <c r="A834" s="2"/>
      <c r="B834" s="3"/>
      <c r="C834" s="3"/>
      <c r="D834" s="3"/>
      <c r="E834" s="3"/>
      <c r="F834" s="15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</row>
    <row r="835" spans="1:56" ht="13.5" customHeight="1" x14ac:dyDescent="0.3">
      <c r="A835" s="2"/>
      <c r="B835" s="3"/>
      <c r="C835" s="3"/>
      <c r="D835" s="3"/>
      <c r="E835" s="3"/>
      <c r="F835" s="15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</row>
    <row r="836" spans="1:56" ht="13.5" customHeight="1" x14ac:dyDescent="0.3">
      <c r="A836" s="2"/>
      <c r="B836" s="3"/>
      <c r="C836" s="3"/>
      <c r="D836" s="3"/>
      <c r="E836" s="3"/>
      <c r="F836" s="15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</row>
    <row r="837" spans="1:56" ht="13.5" customHeight="1" x14ac:dyDescent="0.3">
      <c r="A837" s="2"/>
      <c r="B837" s="3"/>
      <c r="C837" s="3"/>
      <c r="D837" s="3"/>
      <c r="E837" s="3"/>
      <c r="F837" s="15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</row>
    <row r="838" spans="1:56" ht="13.5" customHeight="1" x14ac:dyDescent="0.3">
      <c r="A838" s="2"/>
      <c r="B838" s="3"/>
      <c r="C838" s="3"/>
      <c r="D838" s="3"/>
      <c r="E838" s="3"/>
      <c r="F838" s="15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</row>
    <row r="839" spans="1:56" ht="13.5" customHeight="1" x14ac:dyDescent="0.3">
      <c r="A839" s="2"/>
      <c r="B839" s="3"/>
      <c r="C839" s="3"/>
      <c r="D839" s="3"/>
      <c r="E839" s="3"/>
      <c r="F839" s="15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</row>
    <row r="840" spans="1:56" ht="13.5" customHeight="1" x14ac:dyDescent="0.3">
      <c r="A840" s="2"/>
      <c r="B840" s="3"/>
      <c r="C840" s="3"/>
      <c r="D840" s="3"/>
      <c r="E840" s="3"/>
      <c r="F840" s="15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</row>
    <row r="841" spans="1:56" ht="13.5" customHeight="1" x14ac:dyDescent="0.3">
      <c r="A841" s="2"/>
      <c r="B841" s="3"/>
      <c r="C841" s="3"/>
      <c r="D841" s="3"/>
      <c r="E841" s="3"/>
      <c r="F841" s="15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</row>
    <row r="842" spans="1:56" ht="13.5" customHeight="1" x14ac:dyDescent="0.3">
      <c r="A842" s="2"/>
      <c r="B842" s="3"/>
      <c r="C842" s="3"/>
      <c r="D842" s="3"/>
      <c r="E842" s="3"/>
      <c r="F842" s="15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</row>
    <row r="843" spans="1:56" ht="13.5" customHeight="1" x14ac:dyDescent="0.3">
      <c r="A843" s="2"/>
      <c r="B843" s="3"/>
      <c r="C843" s="3"/>
      <c r="D843" s="3"/>
      <c r="E843" s="3"/>
      <c r="F843" s="15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</row>
    <row r="844" spans="1:56" ht="13.5" customHeight="1" x14ac:dyDescent="0.3">
      <c r="A844" s="2"/>
      <c r="B844" s="3"/>
      <c r="C844" s="3"/>
      <c r="D844" s="3"/>
      <c r="E844" s="3"/>
      <c r="F844" s="15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</row>
    <row r="845" spans="1:56" ht="13.5" customHeight="1" x14ac:dyDescent="0.3">
      <c r="A845" s="2"/>
      <c r="B845" s="3"/>
      <c r="C845" s="3"/>
      <c r="D845" s="3"/>
      <c r="E845" s="3"/>
      <c r="F845" s="15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</row>
    <row r="846" spans="1:56" ht="13.5" customHeight="1" x14ac:dyDescent="0.3">
      <c r="A846" s="2"/>
      <c r="B846" s="3"/>
      <c r="C846" s="3"/>
      <c r="D846" s="3"/>
      <c r="E846" s="3"/>
      <c r="F846" s="15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</row>
    <row r="847" spans="1:56" ht="13.5" customHeight="1" x14ac:dyDescent="0.3">
      <c r="A847" s="2"/>
      <c r="B847" s="3"/>
      <c r="C847" s="3"/>
      <c r="D847" s="3"/>
      <c r="E847" s="3"/>
      <c r="F847" s="15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</row>
    <row r="848" spans="1:56" ht="13.5" customHeight="1" x14ac:dyDescent="0.3">
      <c r="A848" s="2"/>
      <c r="B848" s="3"/>
      <c r="C848" s="3"/>
      <c r="D848" s="3"/>
      <c r="E848" s="3"/>
      <c r="F848" s="15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</row>
    <row r="849" spans="1:56" ht="13.5" customHeight="1" x14ac:dyDescent="0.3">
      <c r="A849" s="2"/>
      <c r="B849" s="3"/>
      <c r="C849" s="3"/>
      <c r="D849" s="3"/>
      <c r="E849" s="3"/>
      <c r="F849" s="15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</row>
    <row r="850" spans="1:56" ht="13.5" customHeight="1" x14ac:dyDescent="0.3">
      <c r="A850" s="2"/>
      <c r="B850" s="3"/>
      <c r="C850" s="3"/>
      <c r="D850" s="3"/>
      <c r="E850" s="3"/>
      <c r="F850" s="15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</row>
    <row r="851" spans="1:56" ht="13.5" customHeight="1" x14ac:dyDescent="0.3">
      <c r="A851" s="2"/>
      <c r="B851" s="3"/>
      <c r="C851" s="3"/>
      <c r="D851" s="3"/>
      <c r="E851" s="3"/>
      <c r="F851" s="15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</row>
    <row r="852" spans="1:56" ht="13.5" customHeight="1" x14ac:dyDescent="0.3">
      <c r="A852" s="2"/>
      <c r="B852" s="3"/>
      <c r="C852" s="3"/>
      <c r="D852" s="3"/>
      <c r="E852" s="3"/>
      <c r="F852" s="15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</row>
    <row r="853" spans="1:56" ht="13.5" customHeight="1" x14ac:dyDescent="0.3">
      <c r="A853" s="2"/>
      <c r="B853" s="3"/>
      <c r="C853" s="3"/>
      <c r="D853" s="3"/>
      <c r="E853" s="3"/>
      <c r="F853" s="15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</row>
    <row r="854" spans="1:56" ht="13.5" customHeight="1" x14ac:dyDescent="0.3">
      <c r="A854" s="2"/>
      <c r="B854" s="3"/>
      <c r="C854" s="3"/>
      <c r="D854" s="3"/>
      <c r="E854" s="3"/>
      <c r="F854" s="15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</row>
    <row r="855" spans="1:56" ht="13.5" customHeight="1" x14ac:dyDescent="0.3">
      <c r="A855" s="2"/>
      <c r="B855" s="3"/>
      <c r="C855" s="3"/>
      <c r="D855" s="3"/>
      <c r="E855" s="3"/>
      <c r="F855" s="15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</row>
    <row r="856" spans="1:56" ht="13.5" customHeight="1" x14ac:dyDescent="0.3">
      <c r="A856" s="2"/>
      <c r="B856" s="3"/>
      <c r="C856" s="3"/>
      <c r="D856" s="3"/>
      <c r="E856" s="3"/>
      <c r="F856" s="15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</row>
    <row r="857" spans="1:56" ht="13.5" customHeight="1" x14ac:dyDescent="0.3">
      <c r="A857" s="2"/>
      <c r="B857" s="3"/>
      <c r="C857" s="3"/>
      <c r="D857" s="3"/>
      <c r="E857" s="3"/>
      <c r="F857" s="15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</row>
    <row r="858" spans="1:56" ht="13.5" customHeight="1" x14ac:dyDescent="0.3">
      <c r="A858" s="2"/>
      <c r="B858" s="3"/>
      <c r="C858" s="3"/>
      <c r="D858" s="3"/>
      <c r="E858" s="3"/>
      <c r="F858" s="1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</row>
    <row r="859" spans="1:56" ht="13.5" customHeight="1" x14ac:dyDescent="0.3">
      <c r="A859" s="2"/>
      <c r="B859" s="3"/>
      <c r="C859" s="3"/>
      <c r="D859" s="3"/>
      <c r="E859" s="3"/>
      <c r="F859" s="1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</row>
    <row r="860" spans="1:56" ht="13.5" customHeight="1" x14ac:dyDescent="0.3">
      <c r="A860" s="2"/>
      <c r="B860" s="3"/>
      <c r="C860" s="3"/>
      <c r="D860" s="3"/>
      <c r="E860" s="3"/>
      <c r="F860" s="1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</row>
    <row r="861" spans="1:56" ht="13.5" customHeight="1" x14ac:dyDescent="0.3">
      <c r="A861" s="2"/>
      <c r="B861" s="3"/>
      <c r="C861" s="3"/>
      <c r="D861" s="3"/>
      <c r="E861" s="3"/>
      <c r="F861" s="1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</row>
    <row r="862" spans="1:56" ht="13.5" customHeight="1" x14ac:dyDescent="0.3">
      <c r="A862" s="2"/>
      <c r="B862" s="3"/>
      <c r="C862" s="3"/>
      <c r="D862" s="3"/>
      <c r="E862" s="3"/>
      <c r="F862" s="1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</row>
    <row r="863" spans="1:56" ht="13.5" customHeight="1" x14ac:dyDescent="0.3">
      <c r="A863" s="2"/>
      <c r="B863" s="3"/>
      <c r="C863" s="3"/>
      <c r="D863" s="3"/>
      <c r="E863" s="3"/>
      <c r="F863" s="1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</row>
    <row r="864" spans="1:56" ht="13.5" customHeight="1" x14ac:dyDescent="0.3">
      <c r="A864" s="2"/>
      <c r="B864" s="3"/>
      <c r="C864" s="3"/>
      <c r="D864" s="3"/>
      <c r="E864" s="3"/>
      <c r="F864" s="1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</row>
    <row r="865" spans="1:56" ht="13.5" customHeight="1" x14ac:dyDescent="0.3">
      <c r="A865" s="2"/>
      <c r="B865" s="3"/>
      <c r="C865" s="3"/>
      <c r="D865" s="3"/>
      <c r="E865" s="3"/>
      <c r="F865" s="15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</row>
    <row r="866" spans="1:56" ht="13.5" customHeight="1" x14ac:dyDescent="0.3">
      <c r="A866" s="2"/>
      <c r="B866" s="3"/>
      <c r="C866" s="3"/>
      <c r="D866" s="3"/>
      <c r="E866" s="3"/>
      <c r="F866" s="15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</row>
    <row r="867" spans="1:56" ht="13.5" customHeight="1" x14ac:dyDescent="0.3">
      <c r="A867" s="2"/>
      <c r="B867" s="3"/>
      <c r="C867" s="3"/>
      <c r="D867" s="3"/>
      <c r="E867" s="3"/>
      <c r="F867" s="15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</row>
    <row r="868" spans="1:56" ht="13.5" customHeight="1" x14ac:dyDescent="0.3">
      <c r="A868" s="2"/>
      <c r="B868" s="3"/>
      <c r="C868" s="3"/>
      <c r="D868" s="3"/>
      <c r="E868" s="3"/>
      <c r="F868" s="15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</row>
    <row r="869" spans="1:56" ht="13.5" customHeight="1" x14ac:dyDescent="0.3">
      <c r="A869" s="2"/>
      <c r="B869" s="3"/>
      <c r="C869" s="3"/>
      <c r="D869" s="3"/>
      <c r="E869" s="3"/>
      <c r="F869" s="15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</row>
    <row r="870" spans="1:56" ht="13.5" customHeight="1" x14ac:dyDescent="0.3">
      <c r="A870" s="2"/>
      <c r="B870" s="3"/>
      <c r="C870" s="3"/>
      <c r="D870" s="3"/>
      <c r="E870" s="3"/>
      <c r="F870" s="15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</row>
    <row r="871" spans="1:56" ht="13.5" customHeight="1" x14ac:dyDescent="0.3">
      <c r="A871" s="2"/>
      <c r="B871" s="3"/>
      <c r="C871" s="3"/>
      <c r="D871" s="3"/>
      <c r="E871" s="3"/>
      <c r="F871" s="15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</row>
    <row r="872" spans="1:56" ht="13.5" customHeight="1" x14ac:dyDescent="0.3">
      <c r="A872" s="2"/>
      <c r="B872" s="3"/>
      <c r="C872" s="3"/>
      <c r="D872" s="3"/>
      <c r="E872" s="3"/>
      <c r="F872" s="15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</row>
    <row r="873" spans="1:56" ht="13.5" customHeight="1" x14ac:dyDescent="0.3">
      <c r="A873" s="2"/>
      <c r="B873" s="3"/>
      <c r="C873" s="3"/>
      <c r="D873" s="3"/>
      <c r="E873" s="3"/>
      <c r="F873" s="15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</row>
    <row r="874" spans="1:56" ht="13.5" customHeight="1" x14ac:dyDescent="0.3">
      <c r="A874" s="2"/>
      <c r="B874" s="3"/>
      <c r="C874" s="3"/>
      <c r="D874" s="3"/>
      <c r="E874" s="3"/>
      <c r="F874" s="15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</row>
    <row r="875" spans="1:56" ht="13.5" customHeight="1" x14ac:dyDescent="0.3">
      <c r="A875" s="2"/>
      <c r="B875" s="3"/>
      <c r="C875" s="3"/>
      <c r="D875" s="3"/>
      <c r="E875" s="3"/>
      <c r="F875" s="15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</row>
    <row r="876" spans="1:56" ht="13.5" customHeight="1" x14ac:dyDescent="0.3">
      <c r="A876" s="2"/>
      <c r="B876" s="3"/>
      <c r="C876" s="3"/>
      <c r="D876" s="3"/>
      <c r="E876" s="3"/>
      <c r="F876" s="1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</row>
    <row r="877" spans="1:56" ht="13.5" customHeight="1" x14ac:dyDescent="0.3">
      <c r="A877" s="2"/>
      <c r="B877" s="3"/>
      <c r="C877" s="3"/>
      <c r="D877" s="3"/>
      <c r="E877" s="3"/>
      <c r="F877" s="1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</row>
    <row r="878" spans="1:56" ht="13.5" customHeight="1" x14ac:dyDescent="0.3">
      <c r="A878" s="2"/>
      <c r="B878" s="3"/>
      <c r="C878" s="3"/>
      <c r="D878" s="3"/>
      <c r="E878" s="3"/>
      <c r="F878" s="1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</row>
    <row r="879" spans="1:56" ht="13.5" customHeight="1" x14ac:dyDescent="0.3">
      <c r="A879" s="2"/>
      <c r="B879" s="3"/>
      <c r="C879" s="3"/>
      <c r="D879" s="3"/>
      <c r="E879" s="3"/>
      <c r="F879" s="1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</row>
    <row r="880" spans="1:56" ht="13.5" customHeight="1" x14ac:dyDescent="0.3">
      <c r="A880" s="2"/>
      <c r="B880" s="3"/>
      <c r="C880" s="3"/>
      <c r="D880" s="3"/>
      <c r="E880" s="3"/>
      <c r="F880" s="1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</row>
    <row r="881" spans="1:56" ht="13.5" customHeight="1" x14ac:dyDescent="0.3">
      <c r="A881" s="2"/>
      <c r="B881" s="3"/>
      <c r="C881" s="3"/>
      <c r="D881" s="3"/>
      <c r="E881" s="3"/>
      <c r="F881" s="1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</row>
    <row r="882" spans="1:56" ht="13.5" customHeight="1" x14ac:dyDescent="0.3">
      <c r="A882" s="2"/>
      <c r="B882" s="3"/>
      <c r="C882" s="3"/>
      <c r="D882" s="3"/>
      <c r="E882" s="3"/>
      <c r="F882" s="1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</row>
    <row r="883" spans="1:56" ht="13.5" customHeight="1" x14ac:dyDescent="0.3">
      <c r="A883" s="2"/>
      <c r="B883" s="3"/>
      <c r="C883" s="3"/>
      <c r="D883" s="3"/>
      <c r="E883" s="3"/>
      <c r="F883" s="15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</row>
    <row r="884" spans="1:56" ht="13.5" customHeight="1" x14ac:dyDescent="0.3">
      <c r="A884" s="2"/>
      <c r="B884" s="3"/>
      <c r="C884" s="3"/>
      <c r="D884" s="3"/>
      <c r="E884" s="3"/>
      <c r="F884" s="15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</row>
    <row r="885" spans="1:56" ht="13.5" customHeight="1" x14ac:dyDescent="0.3">
      <c r="A885" s="2"/>
      <c r="B885" s="3"/>
      <c r="C885" s="3"/>
      <c r="D885" s="3"/>
      <c r="E885" s="3"/>
      <c r="F885" s="15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</row>
    <row r="886" spans="1:56" ht="13.5" customHeight="1" x14ac:dyDescent="0.3">
      <c r="A886" s="2"/>
      <c r="B886" s="3"/>
      <c r="C886" s="3"/>
      <c r="D886" s="3"/>
      <c r="E886" s="3"/>
      <c r="F886" s="15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</row>
    <row r="887" spans="1:56" ht="13.5" customHeight="1" x14ac:dyDescent="0.3">
      <c r="A887" s="2"/>
      <c r="B887" s="3"/>
      <c r="C887" s="3"/>
      <c r="D887" s="3"/>
      <c r="E887" s="3"/>
      <c r="F887" s="15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</row>
    <row r="888" spans="1:56" ht="13.5" customHeight="1" x14ac:dyDescent="0.3">
      <c r="A888" s="2"/>
      <c r="B888" s="3"/>
      <c r="C888" s="3"/>
      <c r="D888" s="3"/>
      <c r="E888" s="3"/>
      <c r="F888" s="15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</row>
    <row r="889" spans="1:56" ht="13.5" customHeight="1" x14ac:dyDescent="0.3">
      <c r="A889" s="2"/>
      <c r="B889" s="3"/>
      <c r="C889" s="3"/>
      <c r="D889" s="3"/>
      <c r="E889" s="3"/>
      <c r="F889" s="15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</row>
    <row r="890" spans="1:56" ht="13.5" customHeight="1" x14ac:dyDescent="0.3">
      <c r="A890" s="2"/>
      <c r="B890" s="3"/>
      <c r="C890" s="3"/>
      <c r="D890" s="3"/>
      <c r="E890" s="3"/>
      <c r="F890" s="15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</row>
    <row r="891" spans="1:56" ht="13.5" customHeight="1" x14ac:dyDescent="0.3">
      <c r="A891" s="2"/>
      <c r="B891" s="3"/>
      <c r="C891" s="3"/>
      <c r="D891" s="3"/>
      <c r="E891" s="3"/>
      <c r="F891" s="15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</row>
    <row r="892" spans="1:56" ht="13.5" customHeight="1" x14ac:dyDescent="0.3">
      <c r="A892" s="2"/>
      <c r="B892" s="3"/>
      <c r="C892" s="3"/>
      <c r="D892" s="3"/>
      <c r="E892" s="3"/>
      <c r="F892" s="15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</row>
    <row r="893" spans="1:56" ht="13.5" customHeight="1" x14ac:dyDescent="0.3">
      <c r="A893" s="2"/>
      <c r="B893" s="3"/>
      <c r="C893" s="3"/>
      <c r="D893" s="3"/>
      <c r="E893" s="3"/>
      <c r="F893" s="15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</row>
    <row r="894" spans="1:56" ht="13.5" customHeight="1" x14ac:dyDescent="0.3">
      <c r="A894" s="2"/>
      <c r="B894" s="3"/>
      <c r="C894" s="3"/>
      <c r="D894" s="3"/>
      <c r="E894" s="3"/>
      <c r="F894" s="1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</row>
    <row r="895" spans="1:56" ht="13.5" customHeight="1" x14ac:dyDescent="0.3">
      <c r="A895" s="2"/>
      <c r="B895" s="3"/>
      <c r="C895" s="3"/>
      <c r="D895" s="3"/>
      <c r="E895" s="3"/>
      <c r="F895" s="1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</row>
    <row r="896" spans="1:56" ht="13.5" customHeight="1" x14ac:dyDescent="0.3">
      <c r="A896" s="2"/>
      <c r="B896" s="3"/>
      <c r="C896" s="3"/>
      <c r="D896" s="3"/>
      <c r="E896" s="3"/>
      <c r="F896" s="1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</row>
    <row r="897" spans="1:56" ht="13.5" customHeight="1" x14ac:dyDescent="0.3">
      <c r="A897" s="2"/>
      <c r="B897" s="3"/>
      <c r="C897" s="3"/>
      <c r="D897" s="3"/>
      <c r="E897" s="3"/>
      <c r="F897" s="1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</row>
    <row r="898" spans="1:56" ht="13.5" customHeight="1" x14ac:dyDescent="0.3">
      <c r="A898" s="2"/>
      <c r="B898" s="3"/>
      <c r="C898" s="3"/>
      <c r="D898" s="3"/>
      <c r="E898" s="3"/>
      <c r="F898" s="1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</row>
    <row r="899" spans="1:56" ht="13.5" customHeight="1" x14ac:dyDescent="0.3">
      <c r="A899" s="2"/>
      <c r="B899" s="3"/>
      <c r="C899" s="3"/>
      <c r="D899" s="3"/>
      <c r="E899" s="3"/>
      <c r="F899" s="1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</row>
    <row r="900" spans="1:56" ht="13.5" customHeight="1" x14ac:dyDescent="0.3">
      <c r="A900" s="2"/>
      <c r="B900" s="3"/>
      <c r="C900" s="3"/>
      <c r="D900" s="3"/>
      <c r="E900" s="3"/>
      <c r="F900" s="1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</row>
    <row r="901" spans="1:56" ht="13.5" customHeight="1" x14ac:dyDescent="0.3">
      <c r="A901" s="2"/>
      <c r="B901" s="3"/>
      <c r="C901" s="3"/>
      <c r="D901" s="3"/>
      <c r="E901" s="3"/>
      <c r="F901" s="15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</row>
    <row r="902" spans="1:56" ht="13.5" customHeight="1" x14ac:dyDescent="0.3">
      <c r="A902" s="2"/>
      <c r="B902" s="3"/>
      <c r="C902" s="3"/>
      <c r="D902" s="3"/>
      <c r="E902" s="3"/>
      <c r="F902" s="15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</row>
    <row r="903" spans="1:56" ht="13.5" customHeight="1" x14ac:dyDescent="0.3">
      <c r="A903" s="2"/>
      <c r="B903" s="3"/>
      <c r="C903" s="3"/>
      <c r="D903" s="3"/>
      <c r="E903" s="3"/>
      <c r="F903" s="15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</row>
    <row r="904" spans="1:56" ht="13.5" customHeight="1" x14ac:dyDescent="0.3">
      <c r="A904" s="2"/>
      <c r="B904" s="3"/>
      <c r="C904" s="3"/>
      <c r="D904" s="3"/>
      <c r="E904" s="3"/>
      <c r="F904" s="15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</row>
    <row r="905" spans="1:56" ht="13.5" customHeight="1" x14ac:dyDescent="0.3">
      <c r="A905" s="2"/>
      <c r="B905" s="3"/>
      <c r="C905" s="3"/>
      <c r="D905" s="3"/>
      <c r="E905" s="3"/>
      <c r="F905" s="15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</row>
    <row r="906" spans="1:56" ht="13.5" customHeight="1" x14ac:dyDescent="0.3">
      <c r="A906" s="2"/>
      <c r="B906" s="3"/>
      <c r="C906" s="3"/>
      <c r="D906" s="3"/>
      <c r="E906" s="3"/>
      <c r="F906" s="15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</row>
    <row r="907" spans="1:56" ht="13.5" customHeight="1" x14ac:dyDescent="0.3">
      <c r="A907" s="2"/>
      <c r="B907" s="3"/>
      <c r="C907" s="3"/>
      <c r="D907" s="3"/>
      <c r="E907" s="3"/>
      <c r="F907" s="15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</row>
    <row r="908" spans="1:56" ht="13.5" customHeight="1" x14ac:dyDescent="0.3">
      <c r="A908" s="2"/>
      <c r="B908" s="3"/>
      <c r="C908" s="3"/>
      <c r="D908" s="3"/>
      <c r="E908" s="3"/>
      <c r="F908" s="15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</row>
    <row r="909" spans="1:56" ht="13.5" customHeight="1" x14ac:dyDescent="0.3">
      <c r="A909" s="2"/>
      <c r="B909" s="3"/>
      <c r="C909" s="3"/>
      <c r="D909" s="3"/>
      <c r="E909" s="3"/>
      <c r="F909" s="15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</row>
    <row r="910" spans="1:56" ht="13.5" customHeight="1" x14ac:dyDescent="0.3">
      <c r="A910" s="2"/>
      <c r="B910" s="3"/>
      <c r="C910" s="3"/>
      <c r="D910" s="3"/>
      <c r="E910" s="3"/>
      <c r="F910" s="15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</row>
    <row r="911" spans="1:56" ht="13.5" customHeight="1" x14ac:dyDescent="0.3">
      <c r="A911" s="2"/>
      <c r="B911" s="3"/>
      <c r="C911" s="3"/>
      <c r="D911" s="3"/>
      <c r="E911" s="3"/>
      <c r="F911" s="15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</row>
    <row r="912" spans="1:56" ht="13.5" customHeight="1" x14ac:dyDescent="0.3">
      <c r="A912" s="2"/>
      <c r="B912" s="3"/>
      <c r="C912" s="3"/>
      <c r="D912" s="3"/>
      <c r="E912" s="3"/>
      <c r="F912" s="15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</row>
    <row r="913" spans="1:56" ht="13.5" customHeight="1" x14ac:dyDescent="0.3">
      <c r="A913" s="2"/>
      <c r="B913" s="3"/>
      <c r="C913" s="3"/>
      <c r="D913" s="3"/>
      <c r="E913" s="3"/>
      <c r="F913" s="15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</row>
    <row r="914" spans="1:56" ht="13.5" customHeight="1" x14ac:dyDescent="0.3">
      <c r="A914" s="2"/>
      <c r="B914" s="3"/>
      <c r="C914" s="3"/>
      <c r="D914" s="3"/>
      <c r="E914" s="3"/>
      <c r="F914" s="15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</row>
    <row r="915" spans="1:56" ht="13.5" customHeight="1" x14ac:dyDescent="0.3">
      <c r="A915" s="2"/>
      <c r="B915" s="3"/>
      <c r="C915" s="3"/>
      <c r="D915" s="3"/>
      <c r="E915" s="3"/>
      <c r="F915" s="15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</row>
    <row r="916" spans="1:56" ht="13.5" customHeight="1" x14ac:dyDescent="0.3">
      <c r="A916" s="2"/>
      <c r="B916" s="3"/>
      <c r="C916" s="3"/>
      <c r="D916" s="3"/>
      <c r="E916" s="3"/>
      <c r="F916" s="15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</row>
    <row r="917" spans="1:56" ht="13.5" customHeight="1" x14ac:dyDescent="0.3">
      <c r="A917" s="2"/>
      <c r="B917" s="3"/>
      <c r="C917" s="3"/>
      <c r="D917" s="3"/>
      <c r="E917" s="3"/>
      <c r="F917" s="15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</row>
    <row r="918" spans="1:56" ht="13.5" customHeight="1" x14ac:dyDescent="0.3">
      <c r="A918" s="2"/>
      <c r="B918" s="3"/>
      <c r="C918" s="3"/>
      <c r="D918" s="3"/>
      <c r="E918" s="3"/>
      <c r="F918" s="15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</row>
    <row r="919" spans="1:56" ht="13.5" customHeight="1" x14ac:dyDescent="0.3">
      <c r="A919" s="2"/>
      <c r="B919" s="3"/>
      <c r="C919" s="3"/>
      <c r="D919" s="3"/>
      <c r="E919" s="3"/>
      <c r="F919" s="15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</row>
    <row r="920" spans="1:56" ht="13.5" customHeight="1" x14ac:dyDescent="0.3">
      <c r="A920" s="2"/>
      <c r="B920" s="3"/>
      <c r="C920" s="3"/>
      <c r="D920" s="3"/>
      <c r="E920" s="3"/>
      <c r="F920" s="15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</row>
    <row r="921" spans="1:56" ht="13.5" customHeight="1" x14ac:dyDescent="0.3">
      <c r="A921" s="2"/>
      <c r="B921" s="3"/>
      <c r="C921" s="3"/>
      <c r="D921" s="3"/>
      <c r="E921" s="3"/>
      <c r="F921" s="15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</row>
    <row r="922" spans="1:56" ht="13.5" customHeight="1" x14ac:dyDescent="0.3">
      <c r="A922" s="2"/>
      <c r="B922" s="3"/>
      <c r="C922" s="3"/>
      <c r="D922" s="3"/>
      <c r="E922" s="3"/>
      <c r="F922" s="15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</row>
    <row r="923" spans="1:56" ht="13.5" customHeight="1" x14ac:dyDescent="0.3">
      <c r="A923" s="2"/>
      <c r="B923" s="3"/>
      <c r="C923" s="3"/>
      <c r="D923" s="3"/>
      <c r="E923" s="3"/>
      <c r="F923" s="15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</row>
    <row r="924" spans="1:56" ht="13.5" customHeight="1" x14ac:dyDescent="0.3">
      <c r="A924" s="2"/>
      <c r="B924" s="3"/>
      <c r="C924" s="3"/>
      <c r="D924" s="3"/>
      <c r="E924" s="3"/>
      <c r="F924" s="15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</row>
    <row r="925" spans="1:56" ht="13.5" customHeight="1" x14ac:dyDescent="0.3">
      <c r="A925" s="2"/>
      <c r="B925" s="3"/>
      <c r="C925" s="3"/>
      <c r="D925" s="3"/>
      <c r="E925" s="3"/>
      <c r="F925" s="15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</row>
    <row r="926" spans="1:56" ht="13.5" customHeight="1" x14ac:dyDescent="0.3">
      <c r="A926" s="2"/>
      <c r="B926" s="3"/>
      <c r="C926" s="3"/>
      <c r="D926" s="3"/>
      <c r="E926" s="3"/>
      <c r="F926" s="15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</row>
    <row r="927" spans="1:56" ht="13.5" customHeight="1" x14ac:dyDescent="0.3">
      <c r="A927" s="2"/>
      <c r="B927" s="3"/>
      <c r="C927" s="3"/>
      <c r="D927" s="3"/>
      <c r="E927" s="3"/>
      <c r="F927" s="15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</row>
    <row r="928" spans="1:56" ht="13.5" customHeight="1" x14ac:dyDescent="0.3">
      <c r="A928" s="2"/>
      <c r="B928" s="3"/>
      <c r="C928" s="3"/>
      <c r="D928" s="3"/>
      <c r="E928" s="3"/>
      <c r="F928" s="15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</row>
    <row r="929" spans="1:56" ht="13.5" customHeight="1" x14ac:dyDescent="0.3">
      <c r="A929" s="2"/>
      <c r="B929" s="3"/>
      <c r="C929" s="3"/>
      <c r="D929" s="3"/>
      <c r="E929" s="3"/>
      <c r="F929" s="15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</row>
    <row r="930" spans="1:56" ht="13.5" customHeight="1" x14ac:dyDescent="0.3">
      <c r="A930" s="2"/>
      <c r="B930" s="3"/>
      <c r="C930" s="3"/>
      <c r="D930" s="3"/>
      <c r="E930" s="3"/>
      <c r="F930" s="15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</row>
    <row r="931" spans="1:56" ht="13.5" customHeight="1" x14ac:dyDescent="0.3">
      <c r="A931" s="2"/>
      <c r="B931" s="3"/>
      <c r="C931" s="3"/>
      <c r="D931" s="3"/>
      <c r="E931" s="3"/>
      <c r="F931" s="15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</row>
    <row r="932" spans="1:56" ht="13.5" customHeight="1" x14ac:dyDescent="0.3">
      <c r="A932" s="2"/>
      <c r="B932" s="3"/>
      <c r="C932" s="3"/>
      <c r="D932" s="3"/>
      <c r="E932" s="3"/>
      <c r="F932" s="15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</row>
    <row r="933" spans="1:56" ht="13.5" customHeight="1" x14ac:dyDescent="0.3">
      <c r="A933" s="2"/>
      <c r="B933" s="3"/>
      <c r="C933" s="3"/>
      <c r="D933" s="3"/>
      <c r="E933" s="3"/>
      <c r="F933" s="15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</row>
    <row r="934" spans="1:56" ht="13.5" customHeight="1" x14ac:dyDescent="0.3">
      <c r="A934" s="2"/>
      <c r="B934" s="3"/>
      <c r="C934" s="3"/>
      <c r="D934" s="3"/>
      <c r="E934" s="3"/>
      <c r="F934" s="15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</row>
    <row r="935" spans="1:56" ht="13.5" customHeight="1" x14ac:dyDescent="0.3">
      <c r="A935" s="2"/>
      <c r="B935" s="3"/>
      <c r="C935" s="3"/>
      <c r="D935" s="3"/>
      <c r="E935" s="3"/>
      <c r="F935" s="15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</row>
    <row r="936" spans="1:56" ht="13.5" customHeight="1" x14ac:dyDescent="0.3">
      <c r="A936" s="2"/>
      <c r="B936" s="3"/>
      <c r="C936" s="3"/>
      <c r="D936" s="3"/>
      <c r="E936" s="3"/>
      <c r="F936" s="15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</row>
    <row r="937" spans="1:56" ht="13.5" customHeight="1" x14ac:dyDescent="0.3">
      <c r="A937" s="2"/>
      <c r="B937" s="3"/>
      <c r="C937" s="3"/>
      <c r="D937" s="3"/>
      <c r="E937" s="3"/>
      <c r="F937" s="15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</row>
    <row r="938" spans="1:56" ht="13.5" customHeight="1" x14ac:dyDescent="0.3">
      <c r="A938" s="2"/>
      <c r="B938" s="3"/>
      <c r="C938" s="3"/>
      <c r="D938" s="3"/>
      <c r="E938" s="3"/>
      <c r="F938" s="15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</row>
    <row r="939" spans="1:56" ht="13.5" customHeight="1" x14ac:dyDescent="0.3">
      <c r="A939" s="2"/>
      <c r="B939" s="3"/>
      <c r="C939" s="3"/>
      <c r="D939" s="3"/>
      <c r="E939" s="3"/>
      <c r="F939" s="15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</row>
    <row r="940" spans="1:56" ht="13.5" customHeight="1" x14ac:dyDescent="0.3">
      <c r="A940" s="2"/>
      <c r="B940" s="3"/>
      <c r="C940" s="3"/>
      <c r="D940" s="3"/>
      <c r="E940" s="3"/>
      <c r="F940" s="15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</row>
    <row r="941" spans="1:56" ht="13.5" customHeight="1" x14ac:dyDescent="0.3">
      <c r="A941" s="2"/>
      <c r="B941" s="3"/>
      <c r="C941" s="3"/>
      <c r="D941" s="3"/>
      <c r="E941" s="3"/>
      <c r="F941" s="15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</row>
    <row r="942" spans="1:56" ht="13.5" customHeight="1" x14ac:dyDescent="0.3">
      <c r="A942" s="2"/>
      <c r="B942" s="3"/>
      <c r="C942" s="3"/>
      <c r="D942" s="3"/>
      <c r="E942" s="3"/>
      <c r="F942" s="15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</row>
    <row r="943" spans="1:56" ht="13.5" customHeight="1" x14ac:dyDescent="0.3">
      <c r="A943" s="2"/>
      <c r="B943" s="3"/>
      <c r="C943" s="3"/>
      <c r="D943" s="3"/>
      <c r="E943" s="3"/>
      <c r="F943" s="15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</row>
    <row r="944" spans="1:56" ht="13.5" customHeight="1" x14ac:dyDescent="0.3">
      <c r="A944" s="2"/>
      <c r="B944" s="3"/>
      <c r="C944" s="3"/>
      <c r="D944" s="3"/>
      <c r="E944" s="3"/>
      <c r="F944" s="15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</row>
    <row r="945" spans="1:56" ht="13.5" customHeight="1" x14ac:dyDescent="0.3">
      <c r="A945" s="2"/>
      <c r="B945" s="3"/>
      <c r="C945" s="3"/>
      <c r="D945" s="3"/>
      <c r="E945" s="3"/>
      <c r="F945" s="15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</row>
    <row r="946" spans="1:56" ht="13.5" customHeight="1" x14ac:dyDescent="0.3">
      <c r="A946" s="2"/>
      <c r="B946" s="3"/>
      <c r="C946" s="3"/>
      <c r="D946" s="3"/>
      <c r="E946" s="3"/>
      <c r="F946" s="15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</row>
    <row r="947" spans="1:56" ht="13.5" customHeight="1" x14ac:dyDescent="0.3">
      <c r="A947" s="2"/>
      <c r="B947" s="3"/>
      <c r="C947" s="3"/>
      <c r="D947" s="3"/>
      <c r="E947" s="3"/>
      <c r="F947" s="15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</row>
    <row r="948" spans="1:56" ht="13.5" customHeight="1" x14ac:dyDescent="0.3">
      <c r="A948" s="2"/>
      <c r="B948" s="3"/>
      <c r="C948" s="3"/>
      <c r="D948" s="3"/>
      <c r="E948" s="3"/>
      <c r="F948" s="15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</row>
    <row r="949" spans="1:56" ht="13.5" customHeight="1" x14ac:dyDescent="0.3">
      <c r="A949" s="2"/>
      <c r="B949" s="3"/>
      <c r="C949" s="3"/>
      <c r="D949" s="3"/>
      <c r="E949" s="3"/>
      <c r="F949" s="15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</row>
    <row r="950" spans="1:56" ht="13.5" customHeight="1" x14ac:dyDescent="0.3">
      <c r="A950" s="2"/>
      <c r="B950" s="3"/>
      <c r="C950" s="3"/>
      <c r="D950" s="3"/>
      <c r="E950" s="3"/>
      <c r="F950" s="15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</row>
    <row r="951" spans="1:56" ht="13.5" customHeight="1" x14ac:dyDescent="0.3">
      <c r="A951" s="2"/>
      <c r="B951" s="3"/>
      <c r="C951" s="3"/>
      <c r="D951" s="3"/>
      <c r="E951" s="3"/>
      <c r="F951" s="15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</row>
    <row r="952" spans="1:56" ht="13.5" customHeight="1" x14ac:dyDescent="0.3">
      <c r="A952" s="2"/>
      <c r="B952" s="3"/>
      <c r="C952" s="3"/>
      <c r="D952" s="3"/>
      <c r="E952" s="3"/>
      <c r="F952" s="15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</row>
    <row r="953" spans="1:56" ht="13.5" customHeight="1" x14ac:dyDescent="0.3">
      <c r="A953" s="2"/>
      <c r="B953" s="3"/>
      <c r="C953" s="3"/>
      <c r="D953" s="3"/>
      <c r="E953" s="3"/>
      <c r="F953" s="15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</row>
    <row r="954" spans="1:56" ht="13.5" customHeight="1" x14ac:dyDescent="0.3">
      <c r="A954" s="2"/>
      <c r="B954" s="3"/>
      <c r="C954" s="3"/>
      <c r="D954" s="3"/>
      <c r="E954" s="3"/>
      <c r="F954" s="15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</row>
    <row r="955" spans="1:56" ht="13.5" customHeight="1" x14ac:dyDescent="0.3">
      <c r="A955" s="2"/>
      <c r="B955" s="3"/>
      <c r="C955" s="3"/>
      <c r="D955" s="3"/>
      <c r="E955" s="3"/>
      <c r="F955" s="15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</row>
    <row r="956" spans="1:56" ht="13.5" customHeight="1" x14ac:dyDescent="0.3">
      <c r="A956" s="2"/>
      <c r="B956" s="3"/>
      <c r="C956" s="3"/>
      <c r="D956" s="3"/>
      <c r="E956" s="3"/>
      <c r="F956" s="15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</row>
    <row r="957" spans="1:56" ht="13.5" customHeight="1" x14ac:dyDescent="0.3">
      <c r="A957" s="2"/>
      <c r="B957" s="3"/>
      <c r="C957" s="3"/>
      <c r="D957" s="3"/>
      <c r="E957" s="3"/>
      <c r="F957" s="15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</row>
    <row r="958" spans="1:56" ht="13.5" customHeight="1" x14ac:dyDescent="0.3">
      <c r="A958" s="2"/>
      <c r="B958" s="3"/>
      <c r="C958" s="3"/>
      <c r="D958" s="3"/>
      <c r="E958" s="3"/>
      <c r="F958" s="15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</row>
    <row r="959" spans="1:56" ht="13.5" customHeight="1" x14ac:dyDescent="0.3">
      <c r="A959" s="2"/>
      <c r="B959" s="3"/>
      <c r="C959" s="3"/>
      <c r="D959" s="3"/>
      <c r="E959" s="3"/>
      <c r="F959" s="15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</row>
    <row r="960" spans="1:56" ht="13.5" customHeight="1" x14ac:dyDescent="0.3">
      <c r="A960" s="2"/>
      <c r="B960" s="3"/>
      <c r="C960" s="3"/>
      <c r="D960" s="3"/>
      <c r="E960" s="3"/>
      <c r="F960" s="15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</row>
    <row r="961" spans="1:56" ht="13.5" customHeight="1" x14ac:dyDescent="0.3">
      <c r="A961" s="2"/>
      <c r="B961" s="3"/>
      <c r="C961" s="3"/>
      <c r="D961" s="3"/>
      <c r="E961" s="3"/>
      <c r="F961" s="15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</row>
    <row r="962" spans="1:56" ht="13.5" customHeight="1" x14ac:dyDescent="0.3">
      <c r="A962" s="2"/>
      <c r="B962" s="3"/>
      <c r="C962" s="3"/>
      <c r="D962" s="3"/>
      <c r="E962" s="3"/>
      <c r="F962" s="15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</row>
    <row r="963" spans="1:56" ht="13.5" customHeight="1" x14ac:dyDescent="0.3">
      <c r="A963" s="2"/>
      <c r="B963" s="3"/>
      <c r="C963" s="3"/>
      <c r="D963" s="3"/>
      <c r="E963" s="3"/>
      <c r="F963" s="15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</row>
    <row r="964" spans="1:56" ht="13.5" customHeight="1" x14ac:dyDescent="0.3">
      <c r="A964" s="2"/>
      <c r="B964" s="3"/>
      <c r="C964" s="3"/>
      <c r="D964" s="3"/>
      <c r="E964" s="3"/>
      <c r="F964" s="15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</row>
    <row r="965" spans="1:56" ht="13.5" customHeight="1" x14ac:dyDescent="0.3">
      <c r="A965" s="2"/>
      <c r="B965" s="3"/>
      <c r="C965" s="3"/>
      <c r="D965" s="3"/>
      <c r="E965" s="3"/>
      <c r="F965" s="15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</row>
    <row r="966" spans="1:56" ht="13.5" customHeight="1" x14ac:dyDescent="0.3">
      <c r="A966" s="2"/>
      <c r="B966" s="3"/>
      <c r="C966" s="3"/>
      <c r="D966" s="3"/>
      <c r="E966" s="3"/>
      <c r="F966" s="15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</row>
    <row r="967" spans="1:56" ht="13.5" customHeight="1" x14ac:dyDescent="0.3">
      <c r="A967" s="2"/>
      <c r="B967" s="3"/>
      <c r="C967" s="3"/>
      <c r="D967" s="3"/>
      <c r="E967" s="3"/>
      <c r="F967" s="15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</row>
    <row r="968" spans="1:56" ht="13.5" customHeight="1" x14ac:dyDescent="0.3">
      <c r="A968" s="2"/>
      <c r="B968" s="3"/>
      <c r="C968" s="3"/>
      <c r="D968" s="3"/>
      <c r="E968" s="3"/>
      <c r="F968" s="15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</row>
    <row r="969" spans="1:56" ht="13.5" customHeight="1" x14ac:dyDescent="0.3">
      <c r="A969" s="2"/>
      <c r="B969" s="3"/>
      <c r="C969" s="3"/>
      <c r="D969" s="3"/>
      <c r="E969" s="3"/>
      <c r="F969" s="15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</row>
    <row r="970" spans="1:56" ht="13.5" customHeight="1" x14ac:dyDescent="0.3">
      <c r="A970" s="2"/>
      <c r="B970" s="3"/>
      <c r="C970" s="3"/>
      <c r="D970" s="3"/>
      <c r="E970" s="3"/>
      <c r="F970" s="15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</row>
    <row r="971" spans="1:56" ht="13.5" customHeight="1" x14ac:dyDescent="0.3">
      <c r="A971" s="2"/>
      <c r="B971" s="3"/>
      <c r="C971" s="3"/>
      <c r="D971" s="3"/>
      <c r="E971" s="3"/>
      <c r="F971" s="15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</row>
    <row r="972" spans="1:56" ht="13.5" customHeight="1" x14ac:dyDescent="0.3">
      <c r="A972" s="2"/>
      <c r="B972" s="3"/>
      <c r="C972" s="3"/>
      <c r="D972" s="3"/>
      <c r="E972" s="3"/>
      <c r="F972" s="15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</row>
    <row r="973" spans="1:56" ht="13.5" customHeight="1" x14ac:dyDescent="0.3">
      <c r="A973" s="2"/>
      <c r="B973" s="3"/>
      <c r="C973" s="3"/>
      <c r="D973" s="3"/>
      <c r="E973" s="3"/>
      <c r="F973" s="15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</row>
    <row r="974" spans="1:56" ht="13.5" customHeight="1" x14ac:dyDescent="0.3">
      <c r="A974" s="2"/>
      <c r="B974" s="3"/>
      <c r="C974" s="3"/>
      <c r="D974" s="3"/>
      <c r="E974" s="3"/>
      <c r="F974" s="15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</row>
    <row r="975" spans="1:56" ht="13.5" customHeight="1" x14ac:dyDescent="0.3">
      <c r="A975" s="2"/>
      <c r="B975" s="3"/>
      <c r="C975" s="3"/>
      <c r="D975" s="3"/>
      <c r="E975" s="3"/>
      <c r="F975" s="15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</row>
    <row r="976" spans="1:56" ht="13.5" customHeight="1" x14ac:dyDescent="0.3">
      <c r="A976" s="2"/>
      <c r="B976" s="3"/>
      <c r="C976" s="3"/>
      <c r="D976" s="3"/>
      <c r="E976" s="3"/>
      <c r="F976" s="15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</row>
    <row r="977" spans="1:56" ht="13.5" customHeight="1" x14ac:dyDescent="0.3">
      <c r="A977" s="2"/>
      <c r="B977" s="3"/>
      <c r="C977" s="3"/>
      <c r="D977" s="3"/>
      <c r="E977" s="3"/>
      <c r="F977" s="15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</row>
    <row r="978" spans="1:56" ht="13.5" customHeight="1" x14ac:dyDescent="0.3">
      <c r="A978" s="2"/>
      <c r="B978" s="3"/>
      <c r="C978" s="3"/>
      <c r="D978" s="3"/>
      <c r="E978" s="3"/>
      <c r="F978" s="15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</row>
    <row r="979" spans="1:56" ht="13.5" customHeight="1" x14ac:dyDescent="0.3">
      <c r="A979" s="2"/>
      <c r="B979" s="3"/>
      <c r="C979" s="3"/>
      <c r="D979" s="3"/>
      <c r="E979" s="3"/>
      <c r="F979" s="15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</row>
    <row r="980" spans="1:56" ht="13.5" customHeight="1" x14ac:dyDescent="0.3">
      <c r="A980" s="2"/>
      <c r="B980" s="3"/>
      <c r="C980" s="3"/>
      <c r="D980" s="3"/>
      <c r="E980" s="3"/>
      <c r="F980" s="15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</row>
    <row r="981" spans="1:56" ht="13.5" customHeight="1" x14ac:dyDescent="0.3">
      <c r="A981" s="2"/>
      <c r="B981" s="3"/>
      <c r="C981" s="3"/>
      <c r="D981" s="3"/>
      <c r="E981" s="3"/>
      <c r="F981" s="15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</row>
    <row r="982" spans="1:56" ht="13.5" customHeight="1" x14ac:dyDescent="0.3">
      <c r="A982" s="2"/>
      <c r="B982" s="3"/>
      <c r="C982" s="3"/>
      <c r="D982" s="3"/>
      <c r="E982" s="3"/>
      <c r="F982" s="15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</row>
    <row r="983" spans="1:56" ht="13.5" customHeight="1" x14ac:dyDescent="0.3">
      <c r="A983" s="2"/>
      <c r="B983" s="3"/>
      <c r="C983" s="3"/>
      <c r="D983" s="3"/>
      <c r="E983" s="3"/>
      <c r="F983" s="15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</row>
    <row r="984" spans="1:56" ht="13.5" customHeight="1" x14ac:dyDescent="0.3">
      <c r="A984" s="2"/>
      <c r="B984" s="3"/>
      <c r="C984" s="3"/>
      <c r="D984" s="3"/>
      <c r="E984" s="3"/>
      <c r="F984" s="15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</row>
    <row r="985" spans="1:56" ht="13.5" customHeight="1" x14ac:dyDescent="0.3">
      <c r="A985" s="2"/>
      <c r="B985" s="3"/>
      <c r="C985" s="3"/>
      <c r="D985" s="3"/>
      <c r="E985" s="3"/>
      <c r="F985" s="15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</row>
    <row r="986" spans="1:56" ht="13.5" customHeight="1" x14ac:dyDescent="0.3">
      <c r="A986" s="2"/>
      <c r="B986" s="3"/>
      <c r="C986" s="3"/>
      <c r="D986" s="3"/>
      <c r="E986" s="3"/>
      <c r="F986" s="15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</row>
    <row r="987" spans="1:56" ht="13.5" customHeight="1" x14ac:dyDescent="0.3">
      <c r="A987" s="2"/>
      <c r="B987" s="3"/>
      <c r="C987" s="3"/>
      <c r="D987" s="3"/>
      <c r="E987" s="3"/>
      <c r="F987" s="15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</row>
    <row r="988" spans="1:56" ht="13.5" customHeight="1" x14ac:dyDescent="0.3">
      <c r="A988" s="2"/>
      <c r="B988" s="3"/>
      <c r="C988" s="3"/>
      <c r="D988" s="3"/>
      <c r="E988" s="3"/>
      <c r="F988" s="15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</row>
    <row r="989" spans="1:56" ht="13.5" customHeight="1" x14ac:dyDescent="0.3">
      <c r="A989" s="2"/>
      <c r="B989" s="3"/>
      <c r="C989" s="3"/>
      <c r="D989" s="3"/>
      <c r="E989" s="3"/>
      <c r="F989" s="15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</row>
    <row r="990" spans="1:56" ht="13.5" customHeight="1" x14ac:dyDescent="0.3">
      <c r="A990" s="2"/>
      <c r="B990" s="3"/>
      <c r="C990" s="3"/>
      <c r="D990" s="3"/>
      <c r="E990" s="3"/>
      <c r="F990" s="15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</row>
    <row r="991" spans="1:56" ht="13.5" customHeight="1" x14ac:dyDescent="0.3">
      <c r="A991" s="2"/>
      <c r="B991" s="3"/>
      <c r="C991" s="3"/>
      <c r="D991" s="3"/>
      <c r="E991" s="3"/>
      <c r="F991" s="15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</row>
    <row r="992" spans="1:56" ht="13.5" customHeight="1" x14ac:dyDescent="0.3">
      <c r="A992" s="2"/>
      <c r="B992" s="3"/>
      <c r="C992" s="3"/>
      <c r="D992" s="3"/>
      <c r="E992" s="3"/>
      <c r="F992" s="15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</row>
    <row r="993" spans="1:56" ht="13.5" customHeight="1" x14ac:dyDescent="0.3">
      <c r="A993" s="2"/>
      <c r="B993" s="3"/>
      <c r="C993" s="3"/>
      <c r="D993" s="3"/>
      <c r="E993" s="3"/>
      <c r="F993" s="15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</row>
    <row r="994" spans="1:56" ht="13.5" customHeight="1" x14ac:dyDescent="0.3">
      <c r="A994" s="2"/>
      <c r="B994" s="3"/>
      <c r="C994" s="3"/>
      <c r="D994" s="3"/>
      <c r="E994" s="3"/>
      <c r="F994" s="15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</row>
    <row r="995" spans="1:56" ht="13.5" customHeight="1" x14ac:dyDescent="0.3">
      <c r="A995" s="2"/>
      <c r="B995" s="3"/>
      <c r="C995" s="3"/>
      <c r="D995" s="3"/>
      <c r="E995" s="3"/>
      <c r="F995" s="15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</row>
    <row r="996" spans="1:56" ht="13.5" customHeight="1" x14ac:dyDescent="0.3">
      <c r="A996" s="2"/>
      <c r="B996" s="3"/>
      <c r="C996" s="3"/>
      <c r="D996" s="3"/>
      <c r="E996" s="3"/>
      <c r="F996" s="15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</row>
    <row r="997" spans="1:56" ht="13.5" customHeight="1" x14ac:dyDescent="0.3">
      <c r="A997" s="2"/>
      <c r="B997" s="3"/>
      <c r="C997" s="3"/>
      <c r="D997" s="3"/>
      <c r="E997" s="3"/>
      <c r="F997" s="15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</row>
    <row r="998" spans="1:56" ht="13.5" customHeight="1" x14ac:dyDescent="0.3">
      <c r="A998" s="2"/>
      <c r="B998" s="3"/>
      <c r="C998" s="3"/>
      <c r="D998" s="3"/>
      <c r="E998" s="3"/>
      <c r="F998" s="15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</row>
    <row r="999" spans="1:56" ht="13.5" customHeight="1" x14ac:dyDescent="0.3">
      <c r="A999" s="2"/>
      <c r="B999" s="3"/>
      <c r="C999" s="3"/>
      <c r="D999" s="3"/>
      <c r="E999" s="3"/>
      <c r="F999" s="15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</row>
  </sheetData>
  <mergeCells count="49">
    <mergeCell ref="G4:BD4"/>
    <mergeCell ref="B11:B13"/>
    <mergeCell ref="D15:D16"/>
    <mergeCell ref="B17:B19"/>
    <mergeCell ref="C17:C19"/>
    <mergeCell ref="B6:B7"/>
    <mergeCell ref="C6:C7"/>
    <mergeCell ref="B8:B10"/>
    <mergeCell ref="C8:C10"/>
    <mergeCell ref="B4:F4"/>
    <mergeCell ref="B32:B33"/>
    <mergeCell ref="C32:C33"/>
    <mergeCell ref="B34:B35"/>
    <mergeCell ref="C34:C35"/>
    <mergeCell ref="B36:B37"/>
    <mergeCell ref="C36:C37"/>
    <mergeCell ref="B23:B25"/>
    <mergeCell ref="C23:C25"/>
    <mergeCell ref="C11:C13"/>
    <mergeCell ref="B26:B28"/>
    <mergeCell ref="C26:C28"/>
    <mergeCell ref="C20:C22"/>
    <mergeCell ref="B20:B22"/>
    <mergeCell ref="B29:B31"/>
    <mergeCell ref="C29:C31"/>
    <mergeCell ref="B14:B16"/>
    <mergeCell ref="C14:C16"/>
    <mergeCell ref="B62:B65"/>
    <mergeCell ref="B48:B50"/>
    <mergeCell ref="C38:C39"/>
    <mergeCell ref="B38:B39"/>
    <mergeCell ref="B40:B42"/>
    <mergeCell ref="C40:C42"/>
    <mergeCell ref="B43:B45"/>
    <mergeCell ref="C43:C45"/>
    <mergeCell ref="C48:C50"/>
    <mergeCell ref="B51:B54"/>
    <mergeCell ref="C51:C54"/>
    <mergeCell ref="B55:B57"/>
    <mergeCell ref="B66:B69"/>
    <mergeCell ref="B70:B71"/>
    <mergeCell ref="C62:C65"/>
    <mergeCell ref="C66:C69"/>
    <mergeCell ref="C70:C71"/>
    <mergeCell ref="C55:C57"/>
    <mergeCell ref="C58:C61"/>
    <mergeCell ref="B46:B47"/>
    <mergeCell ref="C46:C47"/>
    <mergeCell ref="B58:B61"/>
  </mergeCells>
  <conditionalFormatting sqref="G2:BD2">
    <cfRule type="containsText" dxfId="74" priority="2" operator="containsText" text="Falta Completar">
      <formula>NOT(ISERROR(SEARCH(("Falta Completar"),(G2))))</formula>
    </cfRule>
    <cfRule type="containsText" dxfId="73" priority="3" operator="containsText" text="Respuestas Completas">
      <formula>NOT(ISERROR(SEARCH(("Respuestas Completas"),(G2))))</formula>
    </cfRule>
  </conditionalFormatting>
  <conditionalFormatting sqref="G6:BD71">
    <cfRule type="containsText" dxfId="72" priority="1" operator="containsText" text="*">
      <formula>NOT(ISERROR(SEARCH(("*"),(G6))))</formula>
    </cfRule>
  </conditionalFormatting>
  <pageMargins left="0.7" right="0.7" top="0.75" bottom="0.75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Back!$M$16:$M$20</xm:f>
          </x14:formula1>
          <xm:sqref>G6:BD71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Z1000"/>
  <sheetViews>
    <sheetView workbookViewId="0">
      <selection activeCell="H2" sqref="H2"/>
    </sheetView>
  </sheetViews>
  <sheetFormatPr baseColWidth="10" defaultColWidth="14.44140625" defaultRowHeight="15" customHeight="1" x14ac:dyDescent="0.3"/>
  <cols>
    <col min="1" max="5" width="11.44140625" customWidth="1"/>
    <col min="6" max="6" width="18" customWidth="1"/>
    <col min="7" max="12" width="11.44140625" customWidth="1"/>
    <col min="13" max="13" width="18.109375" customWidth="1"/>
    <col min="14" max="26" width="11.44140625" customWidth="1"/>
  </cols>
  <sheetData>
    <row r="1" spans="1:26" ht="13.5" customHeigh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3.5" customHeight="1" x14ac:dyDescent="0.3">
      <c r="A2" s="5"/>
      <c r="B2" s="5"/>
      <c r="C2" s="5" t="s">
        <v>7</v>
      </c>
      <c r="D2" s="6"/>
      <c r="E2" s="5"/>
      <c r="F2" s="5" t="s">
        <v>8</v>
      </c>
      <c r="G2" s="5">
        <v>1</v>
      </c>
      <c r="H2" s="5">
        <v>1.75</v>
      </c>
      <c r="I2" s="5" t="s">
        <v>9</v>
      </c>
      <c r="J2" s="5"/>
      <c r="K2" s="5"/>
      <c r="L2" s="5"/>
      <c r="M2" s="5" t="s">
        <v>10</v>
      </c>
      <c r="N2" s="5"/>
      <c r="O2" s="74" t="s">
        <v>11</v>
      </c>
      <c r="P2" s="7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 x14ac:dyDescent="0.3">
      <c r="A3" s="5"/>
      <c r="B3" s="5"/>
      <c r="C3" s="5" t="s">
        <v>12</v>
      </c>
      <c r="D3" s="5" t="s">
        <v>13</v>
      </c>
      <c r="E3" s="5"/>
      <c r="F3" s="5" t="s">
        <v>14</v>
      </c>
      <c r="G3" s="5">
        <v>2</v>
      </c>
      <c r="H3" s="5">
        <v>3.25</v>
      </c>
      <c r="I3" s="5" t="s">
        <v>15</v>
      </c>
      <c r="J3" s="5"/>
      <c r="K3" s="5"/>
      <c r="L3" s="5"/>
      <c r="M3" s="5" t="s">
        <v>16</v>
      </c>
      <c r="N3" s="5" t="s">
        <v>17</v>
      </c>
      <c r="O3" s="7" t="s">
        <v>18</v>
      </c>
      <c r="P3" s="7" t="s">
        <v>19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">
      <c r="A4" s="5"/>
      <c r="B4" s="5"/>
      <c r="C4" s="5"/>
      <c r="D4" s="5" t="s">
        <v>20</v>
      </c>
      <c r="E4" s="5"/>
      <c r="F4" s="5" t="s">
        <v>21</v>
      </c>
      <c r="G4" s="5">
        <v>3</v>
      </c>
      <c r="H4" s="5">
        <v>3.25</v>
      </c>
      <c r="I4" s="5" t="s">
        <v>22</v>
      </c>
      <c r="J4" s="5"/>
      <c r="K4" s="5"/>
      <c r="L4" s="5"/>
      <c r="M4" s="5" t="s">
        <v>23</v>
      </c>
      <c r="N4" s="5" t="s">
        <v>24</v>
      </c>
      <c r="O4" s="8" t="s">
        <v>25</v>
      </c>
      <c r="P4" s="8" t="s">
        <v>26</v>
      </c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 x14ac:dyDescent="0.3">
      <c r="A5" s="5"/>
      <c r="B5" s="5"/>
      <c r="C5" s="5"/>
      <c r="D5" s="5"/>
      <c r="E5" s="5"/>
      <c r="F5" s="5" t="s">
        <v>27</v>
      </c>
      <c r="G5" s="5">
        <v>4</v>
      </c>
      <c r="H5" s="5"/>
      <c r="I5" s="5"/>
      <c r="J5" s="5"/>
      <c r="K5" s="5"/>
      <c r="L5" s="5"/>
      <c r="M5" s="5" t="s">
        <v>28</v>
      </c>
      <c r="N5" s="5" t="s">
        <v>29</v>
      </c>
      <c r="O5" s="9" t="s">
        <v>30</v>
      </c>
      <c r="P5" s="9" t="s">
        <v>31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 x14ac:dyDescent="0.3">
      <c r="A6" s="5"/>
      <c r="B6" s="5"/>
      <c r="C6" s="5"/>
      <c r="D6" s="5"/>
      <c r="E6" s="5"/>
      <c r="F6" s="5" t="s">
        <v>32</v>
      </c>
      <c r="G6" s="5">
        <v>0</v>
      </c>
      <c r="H6" s="5"/>
      <c r="I6" s="5"/>
      <c r="J6" s="5"/>
      <c r="K6" s="5"/>
      <c r="L6" s="5"/>
      <c r="M6" s="5"/>
      <c r="N6" s="5"/>
      <c r="O6" s="10" t="s">
        <v>33</v>
      </c>
      <c r="P6" s="10" t="s">
        <v>34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3">
      <c r="A12" s="5"/>
      <c r="B12" s="5"/>
      <c r="C12" s="5"/>
      <c r="D12" s="5"/>
      <c r="E12" s="5"/>
      <c r="F12" s="5"/>
      <c r="G12" s="5"/>
      <c r="H12" s="5" t="s">
        <v>35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 x14ac:dyDescent="0.3">
      <c r="A13" s="5"/>
      <c r="B13" s="5" t="s">
        <v>36</v>
      </c>
      <c r="C13" s="5" t="s">
        <v>37</v>
      </c>
      <c r="D13" s="5"/>
      <c r="E13" s="5"/>
      <c r="F13" s="5"/>
      <c r="G13" s="5"/>
      <c r="H13" s="5" t="s">
        <v>38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 x14ac:dyDescent="0.3">
      <c r="A14" s="5"/>
      <c r="B14" s="5" t="s">
        <v>36</v>
      </c>
      <c r="C14" s="5" t="s">
        <v>37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 x14ac:dyDescent="0.3">
      <c r="A15" s="5"/>
      <c r="B15" s="5" t="s">
        <v>39</v>
      </c>
      <c r="C15" s="5" t="s">
        <v>40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 x14ac:dyDescent="0.3">
      <c r="A16" s="5"/>
      <c r="B16" s="5" t="s">
        <v>41</v>
      </c>
      <c r="C16" s="5" t="s">
        <v>42</v>
      </c>
      <c r="D16" s="5"/>
      <c r="E16" s="5"/>
      <c r="F16" s="5"/>
      <c r="G16" s="5"/>
      <c r="H16" s="11" t="s">
        <v>43</v>
      </c>
      <c r="I16" s="11" t="s">
        <v>44</v>
      </c>
      <c r="J16" s="12" t="s">
        <v>45</v>
      </c>
      <c r="K16" s="11" t="s">
        <v>46</v>
      </c>
      <c r="L16" s="5"/>
      <c r="M16" s="5" t="s">
        <v>47</v>
      </c>
      <c r="N16" s="5">
        <v>1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 x14ac:dyDescent="0.3">
      <c r="A17" s="5"/>
      <c r="B17" s="5" t="s">
        <v>48</v>
      </c>
      <c r="C17" s="5" t="s">
        <v>49</v>
      </c>
      <c r="D17" s="5"/>
      <c r="E17" s="5"/>
      <c r="F17" s="5"/>
      <c r="G17" s="5"/>
      <c r="H17" s="76">
        <v>1.1000000000000001</v>
      </c>
      <c r="I17" s="78">
        <v>1</v>
      </c>
      <c r="J17" s="13" t="s">
        <v>36</v>
      </c>
      <c r="K17" s="11">
        <v>1</v>
      </c>
      <c r="L17" s="5"/>
      <c r="M17" s="5" t="s">
        <v>50</v>
      </c>
      <c r="N17" s="5">
        <v>2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 x14ac:dyDescent="0.3">
      <c r="A18" s="5"/>
      <c r="B18" s="5" t="s">
        <v>41</v>
      </c>
      <c r="C18" s="5" t="s">
        <v>42</v>
      </c>
      <c r="D18" s="5"/>
      <c r="E18" s="5"/>
      <c r="F18" s="5"/>
      <c r="G18" s="5"/>
      <c r="H18" s="77"/>
      <c r="I18" s="79"/>
      <c r="J18" s="14" t="s">
        <v>37</v>
      </c>
      <c r="K18" s="11">
        <v>0</v>
      </c>
      <c r="L18" s="5"/>
      <c r="M18" s="5" t="s">
        <v>51</v>
      </c>
      <c r="N18" s="5">
        <v>3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 x14ac:dyDescent="0.3">
      <c r="A19" s="5"/>
      <c r="B19" s="5" t="s">
        <v>41</v>
      </c>
      <c r="C19" s="5" t="s">
        <v>42</v>
      </c>
      <c r="D19" s="5"/>
      <c r="E19" s="5"/>
      <c r="F19" s="5"/>
      <c r="G19" s="5"/>
      <c r="H19" s="77"/>
      <c r="I19" s="78">
        <v>2</v>
      </c>
      <c r="J19" s="13" t="s">
        <v>36</v>
      </c>
      <c r="K19" s="11">
        <v>1</v>
      </c>
      <c r="L19" s="5"/>
      <c r="M19" s="5" t="s">
        <v>52</v>
      </c>
      <c r="N19" s="5">
        <v>4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 x14ac:dyDescent="0.3">
      <c r="A20" s="5"/>
      <c r="B20" s="5" t="s">
        <v>53</v>
      </c>
      <c r="C20" s="5" t="s">
        <v>54</v>
      </c>
      <c r="D20" s="5"/>
      <c r="E20" s="5"/>
      <c r="F20" s="5"/>
      <c r="G20" s="5"/>
      <c r="H20" s="77"/>
      <c r="I20" s="79"/>
      <c r="J20" s="14" t="s">
        <v>37</v>
      </c>
      <c r="K20" s="11">
        <v>0</v>
      </c>
      <c r="L20" s="5"/>
      <c r="M20" s="5" t="s">
        <v>55</v>
      </c>
      <c r="N20" s="5" t="s">
        <v>56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 x14ac:dyDescent="0.3">
      <c r="A21" s="5"/>
      <c r="B21" s="5" t="s">
        <v>57</v>
      </c>
      <c r="C21" s="5" t="s">
        <v>58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 x14ac:dyDescent="0.3">
      <c r="A22" s="5"/>
      <c r="B22" s="5" t="s">
        <v>59</v>
      </c>
      <c r="C22" s="5" t="s">
        <v>60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 x14ac:dyDescent="0.3">
      <c r="A23" s="5"/>
      <c r="B23" s="5" t="s">
        <v>61</v>
      </c>
      <c r="C23" s="5" t="s">
        <v>62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 x14ac:dyDescent="0.3">
      <c r="A24" s="5"/>
      <c r="B24" s="5" t="s">
        <v>63</v>
      </c>
      <c r="C24" s="5" t="s">
        <v>64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 x14ac:dyDescent="0.3">
      <c r="A25" s="5"/>
      <c r="B25" s="5" t="s">
        <v>65</v>
      </c>
      <c r="C25" s="5" t="s">
        <v>66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 x14ac:dyDescent="0.3">
      <c r="A26" s="5"/>
      <c r="B26" s="5" t="s">
        <v>67</v>
      </c>
      <c r="C26" s="5" t="s">
        <v>68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 x14ac:dyDescent="0.3">
      <c r="A27" s="5"/>
      <c r="B27" s="5" t="s">
        <v>69</v>
      </c>
      <c r="C27" s="5" t="s">
        <v>70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 x14ac:dyDescent="0.3">
      <c r="A28" s="5"/>
      <c r="B28" s="5" t="s">
        <v>71</v>
      </c>
      <c r="C28" s="5" t="s">
        <v>72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 x14ac:dyDescent="0.3">
      <c r="A29" s="5"/>
      <c r="B29" s="5" t="s">
        <v>73</v>
      </c>
      <c r="C29" s="5" t="s">
        <v>74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 x14ac:dyDescent="0.3">
      <c r="A30" s="5"/>
      <c r="B30" s="5" t="s">
        <v>75</v>
      </c>
      <c r="C30" s="5" t="s">
        <v>76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 x14ac:dyDescent="0.3">
      <c r="A31" s="5"/>
      <c r="B31" s="5" t="s">
        <v>69</v>
      </c>
      <c r="C31" s="5" t="s">
        <v>70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 x14ac:dyDescent="0.3">
      <c r="A32" s="5"/>
      <c r="B32" s="5" t="s">
        <v>77</v>
      </c>
      <c r="C32" s="5" t="s">
        <v>78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 x14ac:dyDescent="0.3">
      <c r="A33" s="5"/>
      <c r="B33" s="5" t="s">
        <v>79</v>
      </c>
      <c r="C33" s="5" t="s">
        <v>80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 x14ac:dyDescent="0.3">
      <c r="A34" s="5"/>
      <c r="B34" s="5" t="s">
        <v>81</v>
      </c>
      <c r="C34" s="5" t="s">
        <v>82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 x14ac:dyDescent="0.3">
      <c r="A35" s="5"/>
      <c r="B35" s="5" t="s">
        <v>83</v>
      </c>
      <c r="C35" s="5" t="s">
        <v>84</v>
      </c>
      <c r="D35" s="5" t="s">
        <v>85</v>
      </c>
      <c r="E35" s="5" t="s">
        <v>86</v>
      </c>
      <c r="F35" s="5" t="s">
        <v>87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 x14ac:dyDescent="0.3">
      <c r="A36" s="5"/>
      <c r="B36" s="5" t="s">
        <v>88</v>
      </c>
      <c r="C36" s="5" t="s">
        <v>89</v>
      </c>
      <c r="D36" s="5" t="s">
        <v>90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 x14ac:dyDescent="0.3">
      <c r="A37" s="5"/>
      <c r="B37" s="5" t="s">
        <v>91</v>
      </c>
      <c r="C37" s="5" t="s">
        <v>92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 x14ac:dyDescent="0.3">
      <c r="A38" s="5"/>
      <c r="B38" s="5" t="s">
        <v>93</v>
      </c>
      <c r="C38" s="5" t="s">
        <v>94</v>
      </c>
      <c r="D38" s="5" t="s">
        <v>95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5" customHeight="1" x14ac:dyDescent="0.3">
      <c r="A39" s="5"/>
      <c r="B39" s="5" t="s">
        <v>96</v>
      </c>
      <c r="C39" s="5" t="s">
        <v>97</v>
      </c>
      <c r="D39" s="5" t="s">
        <v>98</v>
      </c>
      <c r="E39" s="5" t="s">
        <v>99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 x14ac:dyDescent="0.3">
      <c r="A40" s="5"/>
      <c r="B40" s="5" t="s">
        <v>100</v>
      </c>
      <c r="C40" s="5" t="s">
        <v>101</v>
      </c>
      <c r="D40" s="5" t="s">
        <v>102</v>
      </c>
      <c r="E40" s="5" t="s">
        <v>103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5" customHeight="1" x14ac:dyDescent="0.3">
      <c r="A41" s="5"/>
      <c r="B41" s="5" t="s">
        <v>104</v>
      </c>
      <c r="C41" s="5" t="s">
        <v>105</v>
      </c>
      <c r="D41" s="5" t="s">
        <v>106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 x14ac:dyDescent="0.3">
      <c r="A42" s="5"/>
      <c r="B42" s="5" t="s">
        <v>107</v>
      </c>
      <c r="C42" s="5" t="s">
        <v>108</v>
      </c>
      <c r="D42" s="5" t="s">
        <v>109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5" customHeight="1" x14ac:dyDescent="0.3">
      <c r="A43" s="5"/>
      <c r="B43" s="5" t="s">
        <v>110</v>
      </c>
      <c r="C43" s="5" t="s">
        <v>111</v>
      </c>
      <c r="D43" s="5" t="s">
        <v>112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5" customHeight="1" x14ac:dyDescent="0.3">
      <c r="A44" s="5"/>
      <c r="B44" s="5" t="s">
        <v>113</v>
      </c>
      <c r="C44" s="5" t="s">
        <v>114</v>
      </c>
      <c r="D44" s="5" t="s">
        <v>115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5" customHeight="1" x14ac:dyDescent="0.3">
      <c r="A45" s="5"/>
      <c r="B45" s="5" t="s">
        <v>116</v>
      </c>
      <c r="C45" s="5" t="s">
        <v>117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5" customHeight="1" x14ac:dyDescent="0.3">
      <c r="A46" s="5"/>
      <c r="B46" s="5" t="s">
        <v>118</v>
      </c>
      <c r="C46" s="5" t="s">
        <v>119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5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.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4">
    <mergeCell ref="O2:P2"/>
    <mergeCell ref="H17:H20"/>
    <mergeCell ref="I17:I18"/>
    <mergeCell ref="I19:I20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1:BD1000"/>
  <sheetViews>
    <sheetView showGridLines="0" topLeftCell="A33" zoomScaleNormal="100" workbookViewId="0">
      <selection activeCell="G33" sqref="G33"/>
    </sheetView>
  </sheetViews>
  <sheetFormatPr baseColWidth="10" defaultColWidth="14.44140625" defaultRowHeight="15" customHeight="1" x14ac:dyDescent="0.3"/>
  <cols>
    <col min="1" max="1" width="1.5546875" customWidth="1"/>
    <col min="2" max="2" width="12" customWidth="1"/>
    <col min="3" max="3" width="15.109375" customWidth="1"/>
    <col min="4" max="5" width="28" customWidth="1"/>
    <col min="6" max="6" width="17.77734375" bestFit="1" customWidth="1"/>
    <col min="7" max="56" width="10.6640625" customWidth="1"/>
  </cols>
  <sheetData>
    <row r="1" spans="1:56" ht="21.75" customHeight="1" x14ac:dyDescent="0.3">
      <c r="C1" s="25"/>
    </row>
    <row r="2" spans="1:56" ht="83.4" customHeight="1" x14ac:dyDescent="0.3">
      <c r="C2" s="25"/>
    </row>
    <row r="3" spans="1:56" ht="19.5" customHeight="1" x14ac:dyDescent="0.3">
      <c r="C3" s="25"/>
    </row>
    <row r="4" spans="1:56" ht="70.05" customHeight="1" x14ac:dyDescent="0.3">
      <c r="A4" s="26"/>
      <c r="B4" s="71" t="s">
        <v>122</v>
      </c>
      <c r="C4" s="71" t="s">
        <v>123</v>
      </c>
      <c r="D4" s="96" t="s">
        <v>332</v>
      </c>
      <c r="E4" s="97"/>
      <c r="F4" s="71" t="s">
        <v>333</v>
      </c>
      <c r="G4" s="27" t="str">
        <f>+'BASE DE RESPUESTAS'!G5</f>
        <v>Estudiante 1</v>
      </c>
      <c r="H4" s="27" t="str">
        <f>+'BASE DE RESPUESTAS'!H5</f>
        <v>Estudiante 2</v>
      </c>
      <c r="I4" s="27" t="str">
        <f>+'BASE DE RESPUESTAS'!I5</f>
        <v>Estudiante 3</v>
      </c>
      <c r="J4" s="27" t="str">
        <f>+'BASE DE RESPUESTAS'!J5</f>
        <v>Estudiante 4</v>
      </c>
      <c r="K4" s="27" t="str">
        <f>+'BASE DE RESPUESTAS'!K5</f>
        <v>Estudiante 5</v>
      </c>
      <c r="L4" s="27" t="str">
        <f>+'BASE DE RESPUESTAS'!L5</f>
        <v>Estudiante 6</v>
      </c>
      <c r="M4" s="27" t="str">
        <f>+'BASE DE RESPUESTAS'!M5</f>
        <v>Estudiante 7</v>
      </c>
      <c r="N4" s="27" t="str">
        <f>+'BASE DE RESPUESTAS'!N5</f>
        <v>Estudiante 8</v>
      </c>
      <c r="O4" s="27" t="str">
        <f>+'BASE DE RESPUESTAS'!O5</f>
        <v>Estudiante 9</v>
      </c>
      <c r="P4" s="27" t="str">
        <f>+'BASE DE RESPUESTAS'!P5</f>
        <v>Estudiante 10</v>
      </c>
      <c r="Q4" s="27" t="str">
        <f>+'BASE DE RESPUESTAS'!Q5</f>
        <v>Estudiante 11</v>
      </c>
      <c r="R4" s="27" t="str">
        <f>+'BASE DE RESPUESTAS'!R5</f>
        <v>Estudiante 12</v>
      </c>
      <c r="S4" s="27" t="str">
        <f>+'BASE DE RESPUESTAS'!S5</f>
        <v>Estudiante 13</v>
      </c>
      <c r="T4" s="27" t="str">
        <f>+'BASE DE RESPUESTAS'!T5</f>
        <v>Estudiante 14</v>
      </c>
      <c r="U4" s="27" t="str">
        <f>+'BASE DE RESPUESTAS'!U5</f>
        <v>Estudiante 15</v>
      </c>
      <c r="V4" s="27" t="str">
        <f>+'BASE DE RESPUESTAS'!V5</f>
        <v>Estudiante 16</v>
      </c>
      <c r="W4" s="27" t="str">
        <f>+'BASE DE RESPUESTAS'!W5</f>
        <v>Estudiante 17</v>
      </c>
      <c r="X4" s="27" t="str">
        <f>+'BASE DE RESPUESTAS'!X5</f>
        <v>Estudiante 18</v>
      </c>
      <c r="Y4" s="27" t="str">
        <f>+'BASE DE RESPUESTAS'!Y5</f>
        <v>Estudiante 19</v>
      </c>
      <c r="Z4" s="27" t="str">
        <f>+'BASE DE RESPUESTAS'!Z5</f>
        <v>Estudiante 20</v>
      </c>
      <c r="AA4" s="27" t="str">
        <f>+'BASE DE RESPUESTAS'!AA5</f>
        <v>Estudiante 21</v>
      </c>
      <c r="AB4" s="27" t="str">
        <f>+'BASE DE RESPUESTAS'!AB5</f>
        <v>Estudiante 22</v>
      </c>
      <c r="AC4" s="27" t="str">
        <f>+'BASE DE RESPUESTAS'!AC5</f>
        <v>Estudiante 23</v>
      </c>
      <c r="AD4" s="27" t="str">
        <f>+'BASE DE RESPUESTAS'!AD5</f>
        <v>Estudiante 24</v>
      </c>
      <c r="AE4" s="27" t="str">
        <f>+'BASE DE RESPUESTAS'!AE5</f>
        <v>Estudiante 25</v>
      </c>
      <c r="AF4" s="27" t="str">
        <f>+'BASE DE RESPUESTAS'!AF5</f>
        <v>Estudiante 26</v>
      </c>
      <c r="AG4" s="27" t="str">
        <f>+'BASE DE RESPUESTAS'!AG5</f>
        <v>Estudiante 27</v>
      </c>
      <c r="AH4" s="27" t="str">
        <f>+'BASE DE RESPUESTAS'!AH5</f>
        <v>Estudiante 28</v>
      </c>
      <c r="AI4" s="27" t="str">
        <f>+'BASE DE RESPUESTAS'!AI5</f>
        <v>Estudiante 29</v>
      </c>
      <c r="AJ4" s="27" t="str">
        <f>+'BASE DE RESPUESTAS'!AJ5</f>
        <v>Estudiante 30</v>
      </c>
      <c r="AK4" s="27" t="str">
        <f>+'BASE DE RESPUESTAS'!AK5</f>
        <v>Estudiante 31</v>
      </c>
      <c r="AL4" s="27" t="str">
        <f>+'BASE DE RESPUESTAS'!AL5</f>
        <v>Estudiante 32</v>
      </c>
      <c r="AM4" s="27" t="str">
        <f>+'BASE DE RESPUESTAS'!AM5</f>
        <v>Estudiante 33</v>
      </c>
      <c r="AN4" s="27" t="str">
        <f>+'BASE DE RESPUESTAS'!AN5</f>
        <v>Estudiante 34</v>
      </c>
      <c r="AO4" s="27" t="str">
        <f>+'BASE DE RESPUESTAS'!AO5</f>
        <v>Estudiante 35</v>
      </c>
      <c r="AP4" s="27" t="str">
        <f>+'BASE DE RESPUESTAS'!AP5</f>
        <v>Estudiante 36</v>
      </c>
      <c r="AQ4" s="27" t="str">
        <f>+'BASE DE RESPUESTAS'!AQ5</f>
        <v>Estudiante 37</v>
      </c>
      <c r="AR4" s="27" t="str">
        <f>+'BASE DE RESPUESTAS'!AR5</f>
        <v>Estudiante 38</v>
      </c>
      <c r="AS4" s="27" t="str">
        <f>+'BASE DE RESPUESTAS'!AS5</f>
        <v>Estudiante 39</v>
      </c>
      <c r="AT4" s="27" t="str">
        <f>+'BASE DE RESPUESTAS'!AT5</f>
        <v>Estudiante 40</v>
      </c>
      <c r="AU4" s="27" t="str">
        <f>+'BASE DE RESPUESTAS'!AU5</f>
        <v>Estudiante 41</v>
      </c>
      <c r="AV4" s="27" t="str">
        <f>+'BASE DE RESPUESTAS'!AV5</f>
        <v>Estudiante 42</v>
      </c>
      <c r="AW4" s="27" t="str">
        <f>+'BASE DE RESPUESTAS'!AW5</f>
        <v>Estudiante 43</v>
      </c>
      <c r="AX4" s="27" t="str">
        <f>+'BASE DE RESPUESTAS'!AX5</f>
        <v>Estudiante 44</v>
      </c>
      <c r="AY4" s="27" t="str">
        <f>+'BASE DE RESPUESTAS'!AY5</f>
        <v>Estudiante 45</v>
      </c>
      <c r="AZ4" s="27" t="str">
        <f>+'BASE DE RESPUESTAS'!AZ5</f>
        <v>Estudiante 46</v>
      </c>
      <c r="BA4" s="27" t="str">
        <f>+'BASE DE RESPUESTAS'!BA5</f>
        <v>Estudiante 47</v>
      </c>
      <c r="BB4" s="27" t="str">
        <f>+'BASE DE RESPUESTAS'!BB5</f>
        <v>Estudiante 48</v>
      </c>
      <c r="BC4" s="27" t="str">
        <f>+'BASE DE RESPUESTAS'!BC5</f>
        <v>Estudiante 49</v>
      </c>
      <c r="BD4" s="27" t="str">
        <f>+'BASE DE RESPUESTAS'!BD5</f>
        <v>Estudiante 50</v>
      </c>
    </row>
    <row r="5" spans="1:56" ht="30" customHeight="1" x14ac:dyDescent="0.3">
      <c r="B5" s="28" t="s">
        <v>176</v>
      </c>
      <c r="C5" s="84" t="s">
        <v>177</v>
      </c>
      <c r="D5" s="95" t="s">
        <v>178</v>
      </c>
      <c r="E5" s="75"/>
      <c r="F5" s="29">
        <f t="shared" ref="F5:F37" si="0">+IFERROR(AVERAGEIFS(G5:BD5,G5:BD5,"&gt;=0"),"")</f>
        <v>3.5238095238095237</v>
      </c>
      <c r="G5" s="29">
        <f>+IFERROR((VLOOKUP('BASE DE RESPUESTAS'!G6,Back!$M$16:$N$20,2,0)),"")</f>
        <v>4</v>
      </c>
      <c r="H5" s="29">
        <f>+IFERROR((VLOOKUP('BASE DE RESPUESTAS'!H6,Back!$M$16:$N$20,2,0)),"")</f>
        <v>3</v>
      </c>
      <c r="I5" s="29">
        <f>+IFERROR((VLOOKUP('BASE DE RESPUESTAS'!I6,Back!$M$16:$N$20,2,0)),"")</f>
        <v>4</v>
      </c>
      <c r="J5" s="29">
        <f>+IFERROR((VLOOKUP('BASE DE RESPUESTAS'!J6,Back!$M$16:$N$20,2,0)),"")</f>
        <v>3</v>
      </c>
      <c r="K5" s="29">
        <f>+IFERROR((VLOOKUP('BASE DE RESPUESTAS'!K6,Back!$M$16:$N$20,2,0)),"")</f>
        <v>4</v>
      </c>
      <c r="L5" s="29">
        <f>+IFERROR((VLOOKUP('BASE DE RESPUESTAS'!L6,Back!$M$16:$N$20,2,0)),"")</f>
        <v>3</v>
      </c>
      <c r="M5" s="29">
        <f>+IFERROR((VLOOKUP('BASE DE RESPUESTAS'!M6,Back!$M$16:$N$20,2,0)),"")</f>
        <v>4</v>
      </c>
      <c r="N5" s="29">
        <f>+IFERROR((VLOOKUP('BASE DE RESPUESTAS'!N6,Back!$M$16:$N$20,2,0)),"")</f>
        <v>3</v>
      </c>
      <c r="O5" s="29">
        <f>+IFERROR((VLOOKUP('BASE DE RESPUESTAS'!O6,Back!$M$16:$N$20,2,0)),"")</f>
        <v>4</v>
      </c>
      <c r="P5" s="29">
        <f>+IFERROR((VLOOKUP('BASE DE RESPUESTAS'!P6,Back!$M$16:$N$20,2,0)),"")</f>
        <v>3</v>
      </c>
      <c r="Q5" s="29">
        <f>+IFERROR((VLOOKUP('BASE DE RESPUESTAS'!Q6,Back!$M$16:$N$20,2,0)),"")</f>
        <v>4</v>
      </c>
      <c r="R5" s="29">
        <f>+IFERROR((VLOOKUP('BASE DE RESPUESTAS'!R6,Back!$M$16:$N$20,2,0)),"")</f>
        <v>3</v>
      </c>
      <c r="S5" s="29">
        <f>+IFERROR((VLOOKUP('BASE DE RESPUESTAS'!S6,Back!$M$16:$N$20,2,0)),"")</f>
        <v>4</v>
      </c>
      <c r="T5" s="29">
        <f>+IFERROR((VLOOKUP('BASE DE RESPUESTAS'!T6,Back!$M$16:$N$20,2,0)),"")</f>
        <v>3</v>
      </c>
      <c r="U5" s="29">
        <f>+IFERROR((VLOOKUP('BASE DE RESPUESTAS'!U6,Back!$M$16:$N$20,2,0)),"")</f>
        <v>4</v>
      </c>
      <c r="V5" s="29">
        <f>+IFERROR((VLOOKUP('BASE DE RESPUESTAS'!V6,Back!$M$16:$N$20,2,0)),"")</f>
        <v>3</v>
      </c>
      <c r="W5" s="29">
        <f>+IFERROR((VLOOKUP('BASE DE RESPUESTAS'!W6,Back!$M$16:$N$20,2,0)),"")</f>
        <v>4</v>
      </c>
      <c r="X5" s="29">
        <f>+IFERROR((VLOOKUP('BASE DE RESPUESTAS'!X6,Back!$M$16:$N$20,2,0)),"")</f>
        <v>3</v>
      </c>
      <c r="Y5" s="29">
        <f>+IFERROR((VLOOKUP('BASE DE RESPUESTAS'!Y6,Back!$M$16:$N$20,2,0)),"")</f>
        <v>4</v>
      </c>
      <c r="Z5" s="29">
        <f>+IFERROR((VLOOKUP('BASE DE RESPUESTAS'!Z6,Back!$M$16:$N$20,2,0)),"")</f>
        <v>3</v>
      </c>
      <c r="AA5" s="29">
        <f>+IFERROR((VLOOKUP('BASE DE RESPUESTAS'!AA6,Back!$M$16:$N$20,2,0)),"")</f>
        <v>4</v>
      </c>
      <c r="AB5" s="29" t="str">
        <f>+IFERROR((VLOOKUP('BASE DE RESPUESTAS'!AB6,Back!$M$16:$N$20,2,0)),"")</f>
        <v/>
      </c>
      <c r="AC5" s="29" t="str">
        <f>+IFERROR((VLOOKUP('BASE DE RESPUESTAS'!AC6,Back!$M$16:$N$20,2,0)),"")</f>
        <v/>
      </c>
      <c r="AD5" s="29" t="str">
        <f>+IFERROR((VLOOKUP('BASE DE RESPUESTAS'!AD6,Back!$M$16:$N$20,2,0)),"")</f>
        <v/>
      </c>
      <c r="AE5" s="29" t="str">
        <f>+IFERROR((VLOOKUP('BASE DE RESPUESTAS'!AE6,Back!$M$16:$N$20,2,0)),"")</f>
        <v/>
      </c>
      <c r="AF5" s="29" t="str">
        <f>+IFERROR((VLOOKUP('BASE DE RESPUESTAS'!AF6,Back!$M$16:$N$20,2,0)),"")</f>
        <v/>
      </c>
      <c r="AG5" s="29" t="str">
        <f>+IFERROR((VLOOKUP('BASE DE RESPUESTAS'!AG6,Back!$M$16:$N$20,2,0)),"")</f>
        <v/>
      </c>
      <c r="AH5" s="29" t="str">
        <f>+IFERROR((VLOOKUP('BASE DE RESPUESTAS'!AH6,Back!$M$16:$N$20,2,0)),"")</f>
        <v/>
      </c>
      <c r="AI5" s="29" t="str">
        <f>+IFERROR((VLOOKUP('BASE DE RESPUESTAS'!AI6,Back!$M$16:$N$20,2,0)),"")</f>
        <v/>
      </c>
      <c r="AJ5" s="29" t="str">
        <f>+IFERROR((VLOOKUP('BASE DE RESPUESTAS'!AJ6,Back!$M$16:$N$20,2,0)),"")</f>
        <v/>
      </c>
      <c r="AK5" s="29" t="str">
        <f>+IFERROR((VLOOKUP('BASE DE RESPUESTAS'!AK6,Back!$M$16:$N$20,2,0)),"")</f>
        <v/>
      </c>
      <c r="AL5" s="29" t="str">
        <f>+IFERROR((VLOOKUP('BASE DE RESPUESTAS'!AL6,Back!$M$16:$N$20,2,0)),"")</f>
        <v/>
      </c>
      <c r="AM5" s="29" t="str">
        <f>+IFERROR((VLOOKUP('BASE DE RESPUESTAS'!AM6,Back!$M$16:$N$20,2,0)),"")</f>
        <v/>
      </c>
      <c r="AN5" s="29" t="str">
        <f>+IFERROR((VLOOKUP('BASE DE RESPUESTAS'!AN6,Back!$M$16:$N$20,2,0)),"")</f>
        <v/>
      </c>
      <c r="AO5" s="29" t="str">
        <f>+IFERROR((VLOOKUP('BASE DE RESPUESTAS'!AO6,Back!$M$16:$N$20,2,0)),"")</f>
        <v/>
      </c>
      <c r="AP5" s="29" t="str">
        <f>+IFERROR((VLOOKUP('BASE DE RESPUESTAS'!AP6,Back!$M$16:$N$20,2,0)),"")</f>
        <v/>
      </c>
      <c r="AQ5" s="29" t="str">
        <f>+IFERROR((VLOOKUP('BASE DE RESPUESTAS'!AQ6,Back!$M$16:$N$20,2,0)),"")</f>
        <v/>
      </c>
      <c r="AR5" s="29" t="str">
        <f>+IFERROR((VLOOKUP('BASE DE RESPUESTAS'!AR6,Back!$M$16:$N$20,2,0)),"")</f>
        <v/>
      </c>
      <c r="AS5" s="29" t="str">
        <f>+IFERROR((VLOOKUP('BASE DE RESPUESTAS'!AS6,Back!$M$16:$N$20,2,0)),"")</f>
        <v/>
      </c>
      <c r="AT5" s="29" t="str">
        <f>+IFERROR((VLOOKUP('BASE DE RESPUESTAS'!AT6,Back!$M$16:$N$20,2,0)),"")</f>
        <v/>
      </c>
      <c r="AU5" s="29" t="str">
        <f>+IFERROR((VLOOKUP('BASE DE RESPUESTAS'!AU6,Back!$M$16:$N$20,2,0)),"")</f>
        <v/>
      </c>
      <c r="AV5" s="29" t="str">
        <f>+IFERROR((VLOOKUP('BASE DE RESPUESTAS'!AV6,Back!$M$16:$N$20,2,0)),"")</f>
        <v/>
      </c>
      <c r="AW5" s="29" t="str">
        <f>+IFERROR((VLOOKUP('BASE DE RESPUESTAS'!AW6,Back!$M$16:$N$20,2,0)),"")</f>
        <v/>
      </c>
      <c r="AX5" s="29" t="str">
        <f>+IFERROR((VLOOKUP('BASE DE RESPUESTAS'!AX6,Back!$M$16:$N$20,2,0)),"")</f>
        <v/>
      </c>
      <c r="AY5" s="29" t="str">
        <f>+IFERROR((VLOOKUP('BASE DE RESPUESTAS'!AY6,Back!$M$16:$N$20,2,0)),"")</f>
        <v/>
      </c>
      <c r="AZ5" s="29" t="str">
        <f>+IFERROR((VLOOKUP('BASE DE RESPUESTAS'!AZ6,Back!$M$16:$N$20,2,0)),"")</f>
        <v/>
      </c>
      <c r="BA5" s="29" t="str">
        <f>+IFERROR((VLOOKUP('BASE DE RESPUESTAS'!BA6,Back!$M$16:$N$20,2,0)),"")</f>
        <v/>
      </c>
      <c r="BB5" s="29" t="str">
        <f>+IFERROR((VLOOKUP('BASE DE RESPUESTAS'!BB6,Back!$M$16:$N$20,2,0)),"")</f>
        <v/>
      </c>
      <c r="BC5" s="29" t="str">
        <f>+IFERROR((VLOOKUP('BASE DE RESPUESTAS'!BC6,Back!$M$16:$N$20,2,0)),"")</f>
        <v/>
      </c>
      <c r="BD5" s="29" t="str">
        <f>+IFERROR((VLOOKUP('BASE DE RESPUESTAS'!BD6,Back!$M$16:$N$20,2,0)),"")</f>
        <v/>
      </c>
    </row>
    <row r="6" spans="1:56" ht="30" customHeight="1" x14ac:dyDescent="0.3">
      <c r="B6" s="28" t="s">
        <v>176</v>
      </c>
      <c r="C6" s="82"/>
      <c r="D6" s="95" t="s">
        <v>180</v>
      </c>
      <c r="E6" s="75"/>
      <c r="F6" s="29">
        <f t="shared" si="0"/>
        <v>2.9523809523809526</v>
      </c>
      <c r="G6" s="29">
        <f>+IFERROR((VLOOKUP('BASE DE RESPUESTAS'!G7,Back!$M$16:$N$20,2,0)),"")</f>
        <v>2</v>
      </c>
      <c r="H6" s="29">
        <f>+IFERROR((VLOOKUP('BASE DE RESPUESTAS'!H7,Back!$M$16:$N$20,2,0)),"")</f>
        <v>4</v>
      </c>
      <c r="I6" s="29">
        <f>+IFERROR((VLOOKUP('BASE DE RESPUESTAS'!I7,Back!$M$16:$N$20,2,0)),"")</f>
        <v>2</v>
      </c>
      <c r="J6" s="29">
        <f>+IFERROR((VLOOKUP('BASE DE RESPUESTAS'!J7,Back!$M$16:$N$20,2,0)),"")</f>
        <v>4</v>
      </c>
      <c r="K6" s="29">
        <f>+IFERROR((VLOOKUP('BASE DE RESPUESTAS'!K7,Back!$M$16:$N$20,2,0)),"")</f>
        <v>2</v>
      </c>
      <c r="L6" s="29">
        <f>+IFERROR((VLOOKUP('BASE DE RESPUESTAS'!L7,Back!$M$16:$N$20,2,0)),"")</f>
        <v>4</v>
      </c>
      <c r="M6" s="29">
        <f>+IFERROR((VLOOKUP('BASE DE RESPUESTAS'!M7,Back!$M$16:$N$20,2,0)),"")</f>
        <v>2</v>
      </c>
      <c r="N6" s="29">
        <f>+IFERROR((VLOOKUP('BASE DE RESPUESTAS'!N7,Back!$M$16:$N$20,2,0)),"")</f>
        <v>4</v>
      </c>
      <c r="O6" s="29">
        <f>+IFERROR((VLOOKUP('BASE DE RESPUESTAS'!O7,Back!$M$16:$N$20,2,0)),"")</f>
        <v>2</v>
      </c>
      <c r="P6" s="29">
        <f>+IFERROR((VLOOKUP('BASE DE RESPUESTAS'!P7,Back!$M$16:$N$20,2,0)),"")</f>
        <v>4</v>
      </c>
      <c r="Q6" s="29">
        <f>+IFERROR((VLOOKUP('BASE DE RESPUESTAS'!Q7,Back!$M$16:$N$20,2,0)),"")</f>
        <v>2</v>
      </c>
      <c r="R6" s="29">
        <f>+IFERROR((VLOOKUP('BASE DE RESPUESTAS'!R7,Back!$M$16:$N$20,2,0)),"")</f>
        <v>4</v>
      </c>
      <c r="S6" s="29">
        <f>+IFERROR((VLOOKUP('BASE DE RESPUESTAS'!S7,Back!$M$16:$N$20,2,0)),"")</f>
        <v>2</v>
      </c>
      <c r="T6" s="29">
        <f>+IFERROR((VLOOKUP('BASE DE RESPUESTAS'!T7,Back!$M$16:$N$20,2,0)),"")</f>
        <v>4</v>
      </c>
      <c r="U6" s="29">
        <f>+IFERROR((VLOOKUP('BASE DE RESPUESTAS'!U7,Back!$M$16:$N$20,2,0)),"")</f>
        <v>2</v>
      </c>
      <c r="V6" s="29">
        <f>+IFERROR((VLOOKUP('BASE DE RESPUESTAS'!V7,Back!$M$16:$N$20,2,0)),"")</f>
        <v>4</v>
      </c>
      <c r="W6" s="29">
        <f>+IFERROR((VLOOKUP('BASE DE RESPUESTAS'!W7,Back!$M$16:$N$20,2,0)),"")</f>
        <v>2</v>
      </c>
      <c r="X6" s="29">
        <f>+IFERROR((VLOOKUP('BASE DE RESPUESTAS'!X7,Back!$M$16:$N$20,2,0)),"")</f>
        <v>4</v>
      </c>
      <c r="Y6" s="29">
        <f>+IFERROR((VLOOKUP('BASE DE RESPUESTAS'!Y7,Back!$M$16:$N$20,2,0)),"")</f>
        <v>2</v>
      </c>
      <c r="Z6" s="29">
        <f>+IFERROR((VLOOKUP('BASE DE RESPUESTAS'!Z7,Back!$M$16:$N$20,2,0)),"")</f>
        <v>4</v>
      </c>
      <c r="AA6" s="29">
        <f>+IFERROR((VLOOKUP('BASE DE RESPUESTAS'!AA7,Back!$M$16:$N$20,2,0)),"")</f>
        <v>2</v>
      </c>
      <c r="AB6" s="29" t="str">
        <f>+IFERROR((VLOOKUP('BASE DE RESPUESTAS'!AB7,Back!$M$16:$N$20,2,0)),"")</f>
        <v/>
      </c>
      <c r="AC6" s="29" t="str">
        <f>+IFERROR((VLOOKUP('BASE DE RESPUESTAS'!AC7,Back!$M$16:$N$20,2,0)),"")</f>
        <v/>
      </c>
      <c r="AD6" s="29" t="str">
        <f>+IFERROR((VLOOKUP('BASE DE RESPUESTAS'!AD7,Back!$M$16:$N$20,2,0)),"")</f>
        <v/>
      </c>
      <c r="AE6" s="29" t="str">
        <f>+IFERROR((VLOOKUP('BASE DE RESPUESTAS'!AE7,Back!$M$16:$N$20,2,0)),"")</f>
        <v/>
      </c>
      <c r="AF6" s="29" t="str">
        <f>+IFERROR((VLOOKUP('BASE DE RESPUESTAS'!AF7,Back!$M$16:$N$20,2,0)),"")</f>
        <v/>
      </c>
      <c r="AG6" s="29" t="str">
        <f>+IFERROR((VLOOKUP('BASE DE RESPUESTAS'!AG7,Back!$M$16:$N$20,2,0)),"")</f>
        <v/>
      </c>
      <c r="AH6" s="29" t="str">
        <f>+IFERROR((VLOOKUP('BASE DE RESPUESTAS'!AH7,Back!$M$16:$N$20,2,0)),"")</f>
        <v/>
      </c>
      <c r="AI6" s="29" t="str">
        <f>+IFERROR((VLOOKUP('BASE DE RESPUESTAS'!AI7,Back!$M$16:$N$20,2,0)),"")</f>
        <v/>
      </c>
      <c r="AJ6" s="29" t="str">
        <f>+IFERROR((VLOOKUP('BASE DE RESPUESTAS'!AJ7,Back!$M$16:$N$20,2,0)),"")</f>
        <v/>
      </c>
      <c r="AK6" s="29" t="str">
        <f>+IFERROR((VLOOKUP('BASE DE RESPUESTAS'!AK7,Back!$M$16:$N$20,2,0)),"")</f>
        <v/>
      </c>
      <c r="AL6" s="29" t="str">
        <f>+IFERROR((VLOOKUP('BASE DE RESPUESTAS'!AL7,Back!$M$16:$N$20,2,0)),"")</f>
        <v/>
      </c>
      <c r="AM6" s="29" t="str">
        <f>+IFERROR((VLOOKUP('BASE DE RESPUESTAS'!AM7,Back!$M$16:$N$20,2,0)),"")</f>
        <v/>
      </c>
      <c r="AN6" s="29" t="str">
        <f>+IFERROR((VLOOKUP('BASE DE RESPUESTAS'!AN7,Back!$M$16:$N$20,2,0)),"")</f>
        <v/>
      </c>
      <c r="AO6" s="29" t="str">
        <f>+IFERROR((VLOOKUP('BASE DE RESPUESTAS'!AO7,Back!$M$16:$N$20,2,0)),"")</f>
        <v/>
      </c>
      <c r="AP6" s="29" t="str">
        <f>+IFERROR((VLOOKUP('BASE DE RESPUESTAS'!AP7,Back!$M$16:$N$20,2,0)),"")</f>
        <v/>
      </c>
      <c r="AQ6" s="29" t="str">
        <f>+IFERROR((VLOOKUP('BASE DE RESPUESTAS'!AQ7,Back!$M$16:$N$20,2,0)),"")</f>
        <v/>
      </c>
      <c r="AR6" s="29" t="str">
        <f>+IFERROR((VLOOKUP('BASE DE RESPUESTAS'!AR7,Back!$M$16:$N$20,2,0)),"")</f>
        <v/>
      </c>
      <c r="AS6" s="29" t="str">
        <f>+IFERROR((VLOOKUP('BASE DE RESPUESTAS'!AS7,Back!$M$16:$N$20,2,0)),"")</f>
        <v/>
      </c>
      <c r="AT6" s="29" t="str">
        <f>+IFERROR((VLOOKUP('BASE DE RESPUESTAS'!AT7,Back!$M$16:$N$20,2,0)),"")</f>
        <v/>
      </c>
      <c r="AU6" s="29" t="str">
        <f>+IFERROR((VLOOKUP('BASE DE RESPUESTAS'!AU7,Back!$M$16:$N$20,2,0)),"")</f>
        <v/>
      </c>
      <c r="AV6" s="29" t="str">
        <f>+IFERROR((VLOOKUP('BASE DE RESPUESTAS'!AV7,Back!$M$16:$N$20,2,0)),"")</f>
        <v/>
      </c>
      <c r="AW6" s="29" t="str">
        <f>+IFERROR((VLOOKUP('BASE DE RESPUESTAS'!AW7,Back!$M$16:$N$20,2,0)),"")</f>
        <v/>
      </c>
      <c r="AX6" s="29" t="str">
        <f>+IFERROR((VLOOKUP('BASE DE RESPUESTAS'!AX7,Back!$M$16:$N$20,2,0)),"")</f>
        <v/>
      </c>
      <c r="AY6" s="29" t="str">
        <f>+IFERROR((VLOOKUP('BASE DE RESPUESTAS'!AY7,Back!$M$16:$N$20,2,0)),"")</f>
        <v/>
      </c>
      <c r="AZ6" s="29" t="str">
        <f>+IFERROR((VLOOKUP('BASE DE RESPUESTAS'!AZ7,Back!$M$16:$N$20,2,0)),"")</f>
        <v/>
      </c>
      <c r="BA6" s="29" t="str">
        <f>+IFERROR((VLOOKUP('BASE DE RESPUESTAS'!BA7,Back!$M$16:$N$20,2,0)),"")</f>
        <v/>
      </c>
      <c r="BB6" s="29" t="str">
        <f>+IFERROR((VLOOKUP('BASE DE RESPUESTAS'!BB7,Back!$M$16:$N$20,2,0)),"")</f>
        <v/>
      </c>
      <c r="BC6" s="29" t="str">
        <f>+IFERROR((VLOOKUP('BASE DE RESPUESTAS'!BC7,Back!$M$16:$N$20,2,0)),"")</f>
        <v/>
      </c>
      <c r="BD6" s="29" t="str">
        <f>+IFERROR((VLOOKUP('BASE DE RESPUESTAS'!BD7,Back!$M$16:$N$20,2,0)),"")</f>
        <v/>
      </c>
    </row>
    <row r="7" spans="1:56" ht="30" customHeight="1" x14ac:dyDescent="0.3">
      <c r="B7" s="28" t="s">
        <v>176</v>
      </c>
      <c r="C7" s="84" t="s">
        <v>182</v>
      </c>
      <c r="D7" s="95" t="s">
        <v>183</v>
      </c>
      <c r="E7" s="75"/>
      <c r="F7" s="29">
        <f t="shared" si="0"/>
        <v>3.4761904761904763</v>
      </c>
      <c r="G7" s="29">
        <f>+IFERROR((VLOOKUP('BASE DE RESPUESTAS'!G8,Back!$M$16:$N$20,2,0)),"")</f>
        <v>3</v>
      </c>
      <c r="H7" s="29">
        <f>+IFERROR((VLOOKUP('BASE DE RESPUESTAS'!H8,Back!$M$16:$N$20,2,0)),"")</f>
        <v>4</v>
      </c>
      <c r="I7" s="29">
        <f>+IFERROR((VLOOKUP('BASE DE RESPUESTAS'!I8,Back!$M$16:$N$20,2,0)),"")</f>
        <v>3</v>
      </c>
      <c r="J7" s="29">
        <f>+IFERROR((VLOOKUP('BASE DE RESPUESTAS'!J8,Back!$M$16:$N$20,2,0)),"")</f>
        <v>4</v>
      </c>
      <c r="K7" s="29">
        <f>+IFERROR((VLOOKUP('BASE DE RESPUESTAS'!K8,Back!$M$16:$N$20,2,0)),"")</f>
        <v>3</v>
      </c>
      <c r="L7" s="29">
        <f>+IFERROR((VLOOKUP('BASE DE RESPUESTAS'!L8,Back!$M$16:$N$20,2,0)),"")</f>
        <v>4</v>
      </c>
      <c r="M7" s="29">
        <f>+IFERROR((VLOOKUP('BASE DE RESPUESTAS'!M8,Back!$M$16:$N$20,2,0)),"")</f>
        <v>3</v>
      </c>
      <c r="N7" s="29">
        <f>+IFERROR((VLOOKUP('BASE DE RESPUESTAS'!N8,Back!$M$16:$N$20,2,0)),"")</f>
        <v>4</v>
      </c>
      <c r="O7" s="29">
        <f>+IFERROR((VLOOKUP('BASE DE RESPUESTAS'!O8,Back!$M$16:$N$20,2,0)),"")</f>
        <v>3</v>
      </c>
      <c r="P7" s="29">
        <f>+IFERROR((VLOOKUP('BASE DE RESPUESTAS'!P8,Back!$M$16:$N$20,2,0)),"")</f>
        <v>4</v>
      </c>
      <c r="Q7" s="29">
        <f>+IFERROR((VLOOKUP('BASE DE RESPUESTAS'!Q8,Back!$M$16:$N$20,2,0)),"")</f>
        <v>3</v>
      </c>
      <c r="R7" s="29">
        <f>+IFERROR((VLOOKUP('BASE DE RESPUESTAS'!R8,Back!$M$16:$N$20,2,0)),"")</f>
        <v>4</v>
      </c>
      <c r="S7" s="29">
        <f>+IFERROR((VLOOKUP('BASE DE RESPUESTAS'!S8,Back!$M$16:$N$20,2,0)),"")</f>
        <v>3</v>
      </c>
      <c r="T7" s="29">
        <f>+IFERROR((VLOOKUP('BASE DE RESPUESTAS'!T8,Back!$M$16:$N$20,2,0)),"")</f>
        <v>4</v>
      </c>
      <c r="U7" s="29">
        <f>+IFERROR((VLOOKUP('BASE DE RESPUESTAS'!U8,Back!$M$16:$N$20,2,0)),"")</f>
        <v>3</v>
      </c>
      <c r="V7" s="29">
        <f>+IFERROR((VLOOKUP('BASE DE RESPUESTAS'!V8,Back!$M$16:$N$20,2,0)),"")</f>
        <v>4</v>
      </c>
      <c r="W7" s="29">
        <f>+IFERROR((VLOOKUP('BASE DE RESPUESTAS'!W8,Back!$M$16:$N$20,2,0)),"")</f>
        <v>3</v>
      </c>
      <c r="X7" s="29">
        <f>+IFERROR((VLOOKUP('BASE DE RESPUESTAS'!X8,Back!$M$16:$N$20,2,0)),"")</f>
        <v>4</v>
      </c>
      <c r="Y7" s="29">
        <f>+IFERROR((VLOOKUP('BASE DE RESPUESTAS'!Y8,Back!$M$16:$N$20,2,0)),"")</f>
        <v>3</v>
      </c>
      <c r="Z7" s="29">
        <f>+IFERROR((VLOOKUP('BASE DE RESPUESTAS'!Z8,Back!$M$16:$N$20,2,0)),"")</f>
        <v>4</v>
      </c>
      <c r="AA7" s="29">
        <f>+IFERROR((VLOOKUP('BASE DE RESPUESTAS'!AA8,Back!$M$16:$N$20,2,0)),"")</f>
        <v>3</v>
      </c>
      <c r="AB7" s="29" t="str">
        <f>+IFERROR((VLOOKUP('BASE DE RESPUESTAS'!AB8,Back!$M$16:$N$20,2,0)),"")</f>
        <v/>
      </c>
      <c r="AC7" s="29" t="str">
        <f>+IFERROR((VLOOKUP('BASE DE RESPUESTAS'!AC8,Back!$M$16:$N$20,2,0)),"")</f>
        <v/>
      </c>
      <c r="AD7" s="29" t="str">
        <f>+IFERROR((VLOOKUP('BASE DE RESPUESTAS'!AD8,Back!$M$16:$N$20,2,0)),"")</f>
        <v/>
      </c>
      <c r="AE7" s="29" t="str">
        <f>+IFERROR((VLOOKUP('BASE DE RESPUESTAS'!AE8,Back!$M$16:$N$20,2,0)),"")</f>
        <v/>
      </c>
      <c r="AF7" s="29" t="str">
        <f>+IFERROR((VLOOKUP('BASE DE RESPUESTAS'!AF8,Back!$M$16:$N$20,2,0)),"")</f>
        <v/>
      </c>
      <c r="AG7" s="29" t="str">
        <f>+IFERROR((VLOOKUP('BASE DE RESPUESTAS'!AG8,Back!$M$16:$N$20,2,0)),"")</f>
        <v/>
      </c>
      <c r="AH7" s="29" t="str">
        <f>+IFERROR((VLOOKUP('BASE DE RESPUESTAS'!AH8,Back!$M$16:$N$20,2,0)),"")</f>
        <v/>
      </c>
      <c r="AI7" s="29" t="str">
        <f>+IFERROR((VLOOKUP('BASE DE RESPUESTAS'!AI8,Back!$M$16:$N$20,2,0)),"")</f>
        <v/>
      </c>
      <c r="AJ7" s="29" t="str">
        <f>+IFERROR((VLOOKUP('BASE DE RESPUESTAS'!AJ8,Back!$M$16:$N$20,2,0)),"")</f>
        <v/>
      </c>
      <c r="AK7" s="29" t="str">
        <f>+IFERROR((VLOOKUP('BASE DE RESPUESTAS'!AK8,Back!$M$16:$N$20,2,0)),"")</f>
        <v/>
      </c>
      <c r="AL7" s="29" t="str">
        <f>+IFERROR((VLOOKUP('BASE DE RESPUESTAS'!AL8,Back!$M$16:$N$20,2,0)),"")</f>
        <v/>
      </c>
      <c r="AM7" s="29" t="str">
        <f>+IFERROR((VLOOKUP('BASE DE RESPUESTAS'!AM8,Back!$M$16:$N$20,2,0)),"")</f>
        <v/>
      </c>
      <c r="AN7" s="29" t="str">
        <f>+IFERROR((VLOOKUP('BASE DE RESPUESTAS'!AN8,Back!$M$16:$N$20,2,0)),"")</f>
        <v/>
      </c>
      <c r="AO7" s="29" t="str">
        <f>+IFERROR((VLOOKUP('BASE DE RESPUESTAS'!AO8,Back!$M$16:$N$20,2,0)),"")</f>
        <v/>
      </c>
      <c r="AP7" s="29" t="str">
        <f>+IFERROR((VLOOKUP('BASE DE RESPUESTAS'!AP8,Back!$M$16:$N$20,2,0)),"")</f>
        <v/>
      </c>
      <c r="AQ7" s="29" t="str">
        <f>+IFERROR((VLOOKUP('BASE DE RESPUESTAS'!AQ8,Back!$M$16:$N$20,2,0)),"")</f>
        <v/>
      </c>
      <c r="AR7" s="29" t="str">
        <f>+IFERROR((VLOOKUP('BASE DE RESPUESTAS'!AR8,Back!$M$16:$N$20,2,0)),"")</f>
        <v/>
      </c>
      <c r="AS7" s="29" t="str">
        <f>+IFERROR((VLOOKUP('BASE DE RESPUESTAS'!AS8,Back!$M$16:$N$20,2,0)),"")</f>
        <v/>
      </c>
      <c r="AT7" s="29" t="str">
        <f>+IFERROR((VLOOKUP('BASE DE RESPUESTAS'!AT8,Back!$M$16:$N$20,2,0)),"")</f>
        <v/>
      </c>
      <c r="AU7" s="29" t="str">
        <f>+IFERROR((VLOOKUP('BASE DE RESPUESTAS'!AU8,Back!$M$16:$N$20,2,0)),"")</f>
        <v/>
      </c>
      <c r="AV7" s="29" t="str">
        <f>+IFERROR((VLOOKUP('BASE DE RESPUESTAS'!AV8,Back!$M$16:$N$20,2,0)),"")</f>
        <v/>
      </c>
      <c r="AW7" s="29" t="str">
        <f>+IFERROR((VLOOKUP('BASE DE RESPUESTAS'!AW8,Back!$M$16:$N$20,2,0)),"")</f>
        <v/>
      </c>
      <c r="AX7" s="29" t="str">
        <f>+IFERROR((VLOOKUP('BASE DE RESPUESTAS'!AX8,Back!$M$16:$N$20,2,0)),"")</f>
        <v/>
      </c>
      <c r="AY7" s="29" t="str">
        <f>+IFERROR((VLOOKUP('BASE DE RESPUESTAS'!AY8,Back!$M$16:$N$20,2,0)),"")</f>
        <v/>
      </c>
      <c r="AZ7" s="29" t="str">
        <f>+IFERROR((VLOOKUP('BASE DE RESPUESTAS'!AZ8,Back!$M$16:$N$20,2,0)),"")</f>
        <v/>
      </c>
      <c r="BA7" s="29" t="str">
        <f>+IFERROR((VLOOKUP('BASE DE RESPUESTAS'!BA8,Back!$M$16:$N$20,2,0)),"")</f>
        <v/>
      </c>
      <c r="BB7" s="29" t="str">
        <f>+IFERROR((VLOOKUP('BASE DE RESPUESTAS'!BB8,Back!$M$16:$N$20,2,0)),"")</f>
        <v/>
      </c>
      <c r="BC7" s="29" t="str">
        <f>+IFERROR((VLOOKUP('BASE DE RESPUESTAS'!BC8,Back!$M$16:$N$20,2,0)),"")</f>
        <v/>
      </c>
      <c r="BD7" s="29" t="str">
        <f>+IFERROR((VLOOKUP('BASE DE RESPUESTAS'!BD8,Back!$M$16:$N$20,2,0)),"")</f>
        <v/>
      </c>
    </row>
    <row r="8" spans="1:56" ht="30" customHeight="1" x14ac:dyDescent="0.3">
      <c r="B8" s="28" t="s">
        <v>176</v>
      </c>
      <c r="C8" s="81"/>
      <c r="D8" s="95" t="s">
        <v>185</v>
      </c>
      <c r="E8" s="75"/>
      <c r="F8" s="29">
        <f t="shared" si="0"/>
        <v>3.0476190476190474</v>
      </c>
      <c r="G8" s="29">
        <f>+IFERROR((VLOOKUP('BASE DE RESPUESTAS'!G9,Back!$M$16:$N$20,2,0)),"")</f>
        <v>4</v>
      </c>
      <c r="H8" s="29">
        <f>+IFERROR((VLOOKUP('BASE DE RESPUESTAS'!H9,Back!$M$16:$N$20,2,0)),"")</f>
        <v>2</v>
      </c>
      <c r="I8" s="29">
        <f>+IFERROR((VLOOKUP('BASE DE RESPUESTAS'!I9,Back!$M$16:$N$20,2,0)),"")</f>
        <v>4</v>
      </c>
      <c r="J8" s="29">
        <f>+IFERROR((VLOOKUP('BASE DE RESPUESTAS'!J9,Back!$M$16:$N$20,2,0)),"")</f>
        <v>2</v>
      </c>
      <c r="K8" s="29">
        <f>+IFERROR((VLOOKUP('BASE DE RESPUESTAS'!K9,Back!$M$16:$N$20,2,0)),"")</f>
        <v>4</v>
      </c>
      <c r="L8" s="29">
        <f>+IFERROR((VLOOKUP('BASE DE RESPUESTAS'!L9,Back!$M$16:$N$20,2,0)),"")</f>
        <v>2</v>
      </c>
      <c r="M8" s="29">
        <f>+IFERROR((VLOOKUP('BASE DE RESPUESTAS'!M9,Back!$M$16:$N$20,2,0)),"")</f>
        <v>4</v>
      </c>
      <c r="N8" s="29">
        <f>+IFERROR((VLOOKUP('BASE DE RESPUESTAS'!N9,Back!$M$16:$N$20,2,0)),"")</f>
        <v>2</v>
      </c>
      <c r="O8" s="29">
        <f>+IFERROR((VLOOKUP('BASE DE RESPUESTAS'!O9,Back!$M$16:$N$20,2,0)),"")</f>
        <v>4</v>
      </c>
      <c r="P8" s="29">
        <f>+IFERROR((VLOOKUP('BASE DE RESPUESTAS'!P9,Back!$M$16:$N$20,2,0)),"")</f>
        <v>2</v>
      </c>
      <c r="Q8" s="29">
        <f>+IFERROR((VLOOKUP('BASE DE RESPUESTAS'!Q9,Back!$M$16:$N$20,2,0)),"")</f>
        <v>4</v>
      </c>
      <c r="R8" s="29">
        <f>+IFERROR((VLOOKUP('BASE DE RESPUESTAS'!R9,Back!$M$16:$N$20,2,0)),"")</f>
        <v>2</v>
      </c>
      <c r="S8" s="29">
        <f>+IFERROR((VLOOKUP('BASE DE RESPUESTAS'!S9,Back!$M$16:$N$20,2,0)),"")</f>
        <v>4</v>
      </c>
      <c r="T8" s="29">
        <f>+IFERROR((VLOOKUP('BASE DE RESPUESTAS'!T9,Back!$M$16:$N$20,2,0)),"")</f>
        <v>2</v>
      </c>
      <c r="U8" s="29">
        <f>+IFERROR((VLOOKUP('BASE DE RESPUESTAS'!U9,Back!$M$16:$N$20,2,0)),"")</f>
        <v>4</v>
      </c>
      <c r="V8" s="29">
        <f>+IFERROR((VLOOKUP('BASE DE RESPUESTAS'!V9,Back!$M$16:$N$20,2,0)),"")</f>
        <v>2</v>
      </c>
      <c r="W8" s="29">
        <f>+IFERROR((VLOOKUP('BASE DE RESPUESTAS'!W9,Back!$M$16:$N$20,2,0)),"")</f>
        <v>4</v>
      </c>
      <c r="X8" s="29">
        <f>+IFERROR((VLOOKUP('BASE DE RESPUESTAS'!X9,Back!$M$16:$N$20,2,0)),"")</f>
        <v>2</v>
      </c>
      <c r="Y8" s="29">
        <f>+IFERROR((VLOOKUP('BASE DE RESPUESTAS'!Y9,Back!$M$16:$N$20,2,0)),"")</f>
        <v>4</v>
      </c>
      <c r="Z8" s="29">
        <f>+IFERROR((VLOOKUP('BASE DE RESPUESTAS'!Z9,Back!$M$16:$N$20,2,0)),"")</f>
        <v>2</v>
      </c>
      <c r="AA8" s="29">
        <f>+IFERROR((VLOOKUP('BASE DE RESPUESTAS'!AA9,Back!$M$16:$N$20,2,0)),"")</f>
        <v>4</v>
      </c>
      <c r="AB8" s="29" t="str">
        <f>+IFERROR((VLOOKUP('BASE DE RESPUESTAS'!AB9,Back!$M$16:$N$20,2,0)),"")</f>
        <v/>
      </c>
      <c r="AC8" s="29" t="str">
        <f>+IFERROR((VLOOKUP('BASE DE RESPUESTAS'!AC9,Back!$M$16:$N$20,2,0)),"")</f>
        <v/>
      </c>
      <c r="AD8" s="29" t="str">
        <f>+IFERROR((VLOOKUP('BASE DE RESPUESTAS'!AD9,Back!$M$16:$N$20,2,0)),"")</f>
        <v/>
      </c>
      <c r="AE8" s="29" t="str">
        <f>+IFERROR((VLOOKUP('BASE DE RESPUESTAS'!AE9,Back!$M$16:$N$20,2,0)),"")</f>
        <v/>
      </c>
      <c r="AF8" s="29" t="str">
        <f>+IFERROR((VLOOKUP('BASE DE RESPUESTAS'!AF9,Back!$M$16:$N$20,2,0)),"")</f>
        <v/>
      </c>
      <c r="AG8" s="29" t="str">
        <f>+IFERROR((VLOOKUP('BASE DE RESPUESTAS'!AG9,Back!$M$16:$N$20,2,0)),"")</f>
        <v/>
      </c>
      <c r="AH8" s="29" t="str">
        <f>+IFERROR((VLOOKUP('BASE DE RESPUESTAS'!AH9,Back!$M$16:$N$20,2,0)),"")</f>
        <v/>
      </c>
      <c r="AI8" s="29" t="str">
        <f>+IFERROR((VLOOKUP('BASE DE RESPUESTAS'!AI9,Back!$M$16:$N$20,2,0)),"")</f>
        <v/>
      </c>
      <c r="AJ8" s="29" t="str">
        <f>+IFERROR((VLOOKUP('BASE DE RESPUESTAS'!AJ9,Back!$M$16:$N$20,2,0)),"")</f>
        <v/>
      </c>
      <c r="AK8" s="29" t="str">
        <f>+IFERROR((VLOOKUP('BASE DE RESPUESTAS'!AK9,Back!$M$16:$N$20,2,0)),"")</f>
        <v/>
      </c>
      <c r="AL8" s="29" t="str">
        <f>+IFERROR((VLOOKUP('BASE DE RESPUESTAS'!AL9,Back!$M$16:$N$20,2,0)),"")</f>
        <v/>
      </c>
      <c r="AM8" s="29" t="str">
        <f>+IFERROR((VLOOKUP('BASE DE RESPUESTAS'!AM9,Back!$M$16:$N$20,2,0)),"")</f>
        <v/>
      </c>
      <c r="AN8" s="29" t="str">
        <f>+IFERROR((VLOOKUP('BASE DE RESPUESTAS'!AN9,Back!$M$16:$N$20,2,0)),"")</f>
        <v/>
      </c>
      <c r="AO8" s="29" t="str">
        <f>+IFERROR((VLOOKUP('BASE DE RESPUESTAS'!AO9,Back!$M$16:$N$20,2,0)),"")</f>
        <v/>
      </c>
      <c r="AP8" s="29" t="str">
        <f>+IFERROR((VLOOKUP('BASE DE RESPUESTAS'!AP9,Back!$M$16:$N$20,2,0)),"")</f>
        <v/>
      </c>
      <c r="AQ8" s="29" t="str">
        <f>+IFERROR((VLOOKUP('BASE DE RESPUESTAS'!AQ9,Back!$M$16:$N$20,2,0)),"")</f>
        <v/>
      </c>
      <c r="AR8" s="29" t="str">
        <f>+IFERROR((VLOOKUP('BASE DE RESPUESTAS'!AR9,Back!$M$16:$N$20,2,0)),"")</f>
        <v/>
      </c>
      <c r="AS8" s="29" t="str">
        <f>+IFERROR((VLOOKUP('BASE DE RESPUESTAS'!AS9,Back!$M$16:$N$20,2,0)),"")</f>
        <v/>
      </c>
      <c r="AT8" s="29" t="str">
        <f>+IFERROR((VLOOKUP('BASE DE RESPUESTAS'!AT9,Back!$M$16:$N$20,2,0)),"")</f>
        <v/>
      </c>
      <c r="AU8" s="29" t="str">
        <f>+IFERROR((VLOOKUP('BASE DE RESPUESTAS'!AU9,Back!$M$16:$N$20,2,0)),"")</f>
        <v/>
      </c>
      <c r="AV8" s="29" t="str">
        <f>+IFERROR((VLOOKUP('BASE DE RESPUESTAS'!AV9,Back!$M$16:$N$20,2,0)),"")</f>
        <v/>
      </c>
      <c r="AW8" s="29" t="str">
        <f>+IFERROR((VLOOKUP('BASE DE RESPUESTAS'!AW9,Back!$M$16:$N$20,2,0)),"")</f>
        <v/>
      </c>
      <c r="AX8" s="29" t="str">
        <f>+IFERROR((VLOOKUP('BASE DE RESPUESTAS'!AX9,Back!$M$16:$N$20,2,0)),"")</f>
        <v/>
      </c>
      <c r="AY8" s="29" t="str">
        <f>+IFERROR((VLOOKUP('BASE DE RESPUESTAS'!AY9,Back!$M$16:$N$20,2,0)),"")</f>
        <v/>
      </c>
      <c r="AZ8" s="29" t="str">
        <f>+IFERROR((VLOOKUP('BASE DE RESPUESTAS'!AZ9,Back!$M$16:$N$20,2,0)),"")</f>
        <v/>
      </c>
      <c r="BA8" s="29" t="str">
        <f>+IFERROR((VLOOKUP('BASE DE RESPUESTAS'!BA9,Back!$M$16:$N$20,2,0)),"")</f>
        <v/>
      </c>
      <c r="BB8" s="29" t="str">
        <f>+IFERROR((VLOOKUP('BASE DE RESPUESTAS'!BB9,Back!$M$16:$N$20,2,0)),"")</f>
        <v/>
      </c>
      <c r="BC8" s="29" t="str">
        <f>+IFERROR((VLOOKUP('BASE DE RESPUESTAS'!BC9,Back!$M$16:$N$20,2,0)),"")</f>
        <v/>
      </c>
      <c r="BD8" s="29" t="str">
        <f>+IFERROR((VLOOKUP('BASE DE RESPUESTAS'!BD9,Back!$M$16:$N$20,2,0)),"")</f>
        <v/>
      </c>
    </row>
    <row r="9" spans="1:56" ht="30" customHeight="1" x14ac:dyDescent="0.3">
      <c r="B9" s="28" t="s">
        <v>176</v>
      </c>
      <c r="C9" s="82"/>
      <c r="D9" s="95" t="s">
        <v>187</v>
      </c>
      <c r="E9" s="75"/>
      <c r="F9" s="29">
        <f t="shared" si="0"/>
        <v>3.5238095238095237</v>
      </c>
      <c r="G9" s="29">
        <f>+IFERROR((VLOOKUP('BASE DE RESPUESTAS'!G10,Back!$M$16:$N$20,2,0)),"")</f>
        <v>4</v>
      </c>
      <c r="H9" s="29">
        <f>+IFERROR((VLOOKUP('BASE DE RESPUESTAS'!H10,Back!$M$16:$N$20,2,0)),"")</f>
        <v>3</v>
      </c>
      <c r="I9" s="29">
        <f>+IFERROR((VLOOKUP('BASE DE RESPUESTAS'!I10,Back!$M$16:$N$20,2,0)),"")</f>
        <v>4</v>
      </c>
      <c r="J9" s="29">
        <f>+IFERROR((VLOOKUP('BASE DE RESPUESTAS'!J10,Back!$M$16:$N$20,2,0)),"")</f>
        <v>3</v>
      </c>
      <c r="K9" s="29">
        <f>+IFERROR((VLOOKUP('BASE DE RESPUESTAS'!K10,Back!$M$16:$N$20,2,0)),"")</f>
        <v>4</v>
      </c>
      <c r="L9" s="29">
        <f>+IFERROR((VLOOKUP('BASE DE RESPUESTAS'!L10,Back!$M$16:$N$20,2,0)),"")</f>
        <v>3</v>
      </c>
      <c r="M9" s="29">
        <f>+IFERROR((VLOOKUP('BASE DE RESPUESTAS'!M10,Back!$M$16:$N$20,2,0)),"")</f>
        <v>4</v>
      </c>
      <c r="N9" s="29">
        <f>+IFERROR((VLOOKUP('BASE DE RESPUESTAS'!N10,Back!$M$16:$N$20,2,0)),"")</f>
        <v>3</v>
      </c>
      <c r="O9" s="29">
        <f>+IFERROR((VLOOKUP('BASE DE RESPUESTAS'!O10,Back!$M$16:$N$20,2,0)),"")</f>
        <v>4</v>
      </c>
      <c r="P9" s="29">
        <f>+IFERROR((VLOOKUP('BASE DE RESPUESTAS'!P10,Back!$M$16:$N$20,2,0)),"")</f>
        <v>3</v>
      </c>
      <c r="Q9" s="29">
        <f>+IFERROR((VLOOKUP('BASE DE RESPUESTAS'!Q10,Back!$M$16:$N$20,2,0)),"")</f>
        <v>4</v>
      </c>
      <c r="R9" s="29">
        <f>+IFERROR((VLOOKUP('BASE DE RESPUESTAS'!R10,Back!$M$16:$N$20,2,0)),"")</f>
        <v>3</v>
      </c>
      <c r="S9" s="29">
        <f>+IFERROR((VLOOKUP('BASE DE RESPUESTAS'!S10,Back!$M$16:$N$20,2,0)),"")</f>
        <v>4</v>
      </c>
      <c r="T9" s="29">
        <f>+IFERROR((VLOOKUP('BASE DE RESPUESTAS'!T10,Back!$M$16:$N$20,2,0)),"")</f>
        <v>3</v>
      </c>
      <c r="U9" s="29">
        <f>+IFERROR((VLOOKUP('BASE DE RESPUESTAS'!U10,Back!$M$16:$N$20,2,0)),"")</f>
        <v>4</v>
      </c>
      <c r="V9" s="29">
        <f>+IFERROR((VLOOKUP('BASE DE RESPUESTAS'!V10,Back!$M$16:$N$20,2,0)),"")</f>
        <v>3</v>
      </c>
      <c r="W9" s="29">
        <f>+IFERROR((VLOOKUP('BASE DE RESPUESTAS'!W10,Back!$M$16:$N$20,2,0)),"")</f>
        <v>4</v>
      </c>
      <c r="X9" s="29">
        <f>+IFERROR((VLOOKUP('BASE DE RESPUESTAS'!X10,Back!$M$16:$N$20,2,0)),"")</f>
        <v>3</v>
      </c>
      <c r="Y9" s="29">
        <f>+IFERROR((VLOOKUP('BASE DE RESPUESTAS'!Y10,Back!$M$16:$N$20,2,0)),"")</f>
        <v>4</v>
      </c>
      <c r="Z9" s="29">
        <f>+IFERROR((VLOOKUP('BASE DE RESPUESTAS'!Z10,Back!$M$16:$N$20,2,0)),"")</f>
        <v>3</v>
      </c>
      <c r="AA9" s="29">
        <f>+IFERROR((VLOOKUP('BASE DE RESPUESTAS'!AA10,Back!$M$16:$N$20,2,0)),"")</f>
        <v>4</v>
      </c>
      <c r="AB9" s="29" t="str">
        <f>+IFERROR((VLOOKUP('BASE DE RESPUESTAS'!AB10,Back!$M$16:$N$20,2,0)),"")</f>
        <v/>
      </c>
      <c r="AC9" s="29" t="str">
        <f>+IFERROR((VLOOKUP('BASE DE RESPUESTAS'!AC10,Back!$M$16:$N$20,2,0)),"")</f>
        <v/>
      </c>
      <c r="AD9" s="29" t="str">
        <f>+IFERROR((VLOOKUP('BASE DE RESPUESTAS'!AD10,Back!$M$16:$N$20,2,0)),"")</f>
        <v/>
      </c>
      <c r="AE9" s="29" t="str">
        <f>+IFERROR((VLOOKUP('BASE DE RESPUESTAS'!AE10,Back!$M$16:$N$20,2,0)),"")</f>
        <v/>
      </c>
      <c r="AF9" s="29" t="str">
        <f>+IFERROR((VLOOKUP('BASE DE RESPUESTAS'!AF10,Back!$M$16:$N$20,2,0)),"")</f>
        <v/>
      </c>
      <c r="AG9" s="29" t="str">
        <f>+IFERROR((VLOOKUP('BASE DE RESPUESTAS'!AG10,Back!$M$16:$N$20,2,0)),"")</f>
        <v/>
      </c>
      <c r="AH9" s="29" t="str">
        <f>+IFERROR((VLOOKUP('BASE DE RESPUESTAS'!AH10,Back!$M$16:$N$20,2,0)),"")</f>
        <v/>
      </c>
      <c r="AI9" s="29" t="str">
        <f>+IFERROR((VLOOKUP('BASE DE RESPUESTAS'!AI10,Back!$M$16:$N$20,2,0)),"")</f>
        <v/>
      </c>
      <c r="AJ9" s="29" t="str">
        <f>+IFERROR((VLOOKUP('BASE DE RESPUESTAS'!AJ10,Back!$M$16:$N$20,2,0)),"")</f>
        <v/>
      </c>
      <c r="AK9" s="29" t="str">
        <f>+IFERROR((VLOOKUP('BASE DE RESPUESTAS'!AK10,Back!$M$16:$N$20,2,0)),"")</f>
        <v/>
      </c>
      <c r="AL9" s="29" t="str">
        <f>+IFERROR((VLOOKUP('BASE DE RESPUESTAS'!AL10,Back!$M$16:$N$20,2,0)),"")</f>
        <v/>
      </c>
      <c r="AM9" s="29" t="str">
        <f>+IFERROR((VLOOKUP('BASE DE RESPUESTAS'!AM10,Back!$M$16:$N$20,2,0)),"")</f>
        <v/>
      </c>
      <c r="AN9" s="29" t="str">
        <f>+IFERROR((VLOOKUP('BASE DE RESPUESTAS'!AN10,Back!$M$16:$N$20,2,0)),"")</f>
        <v/>
      </c>
      <c r="AO9" s="29" t="str">
        <f>+IFERROR((VLOOKUP('BASE DE RESPUESTAS'!AO10,Back!$M$16:$N$20,2,0)),"")</f>
        <v/>
      </c>
      <c r="AP9" s="29" t="str">
        <f>+IFERROR((VLOOKUP('BASE DE RESPUESTAS'!AP10,Back!$M$16:$N$20,2,0)),"")</f>
        <v/>
      </c>
      <c r="AQ9" s="29" t="str">
        <f>+IFERROR((VLOOKUP('BASE DE RESPUESTAS'!AQ10,Back!$M$16:$N$20,2,0)),"")</f>
        <v/>
      </c>
      <c r="AR9" s="29" t="str">
        <f>+IFERROR((VLOOKUP('BASE DE RESPUESTAS'!AR10,Back!$M$16:$N$20,2,0)),"")</f>
        <v/>
      </c>
      <c r="AS9" s="29" t="str">
        <f>+IFERROR((VLOOKUP('BASE DE RESPUESTAS'!AS10,Back!$M$16:$N$20,2,0)),"")</f>
        <v/>
      </c>
      <c r="AT9" s="29" t="str">
        <f>+IFERROR((VLOOKUP('BASE DE RESPUESTAS'!AT10,Back!$M$16:$N$20,2,0)),"")</f>
        <v/>
      </c>
      <c r="AU9" s="29" t="str">
        <f>+IFERROR((VLOOKUP('BASE DE RESPUESTAS'!AU10,Back!$M$16:$N$20,2,0)),"")</f>
        <v/>
      </c>
      <c r="AV9" s="29" t="str">
        <f>+IFERROR((VLOOKUP('BASE DE RESPUESTAS'!AV10,Back!$M$16:$N$20,2,0)),"")</f>
        <v/>
      </c>
      <c r="AW9" s="29" t="str">
        <f>+IFERROR((VLOOKUP('BASE DE RESPUESTAS'!AW10,Back!$M$16:$N$20,2,0)),"")</f>
        <v/>
      </c>
      <c r="AX9" s="29" t="str">
        <f>+IFERROR((VLOOKUP('BASE DE RESPUESTAS'!AX10,Back!$M$16:$N$20,2,0)),"")</f>
        <v/>
      </c>
      <c r="AY9" s="29" t="str">
        <f>+IFERROR((VLOOKUP('BASE DE RESPUESTAS'!AY10,Back!$M$16:$N$20,2,0)),"")</f>
        <v/>
      </c>
      <c r="AZ9" s="29" t="str">
        <f>+IFERROR((VLOOKUP('BASE DE RESPUESTAS'!AZ10,Back!$M$16:$N$20,2,0)),"")</f>
        <v/>
      </c>
      <c r="BA9" s="29" t="str">
        <f>+IFERROR((VLOOKUP('BASE DE RESPUESTAS'!BA10,Back!$M$16:$N$20,2,0)),"")</f>
        <v/>
      </c>
      <c r="BB9" s="29" t="str">
        <f>+IFERROR((VLOOKUP('BASE DE RESPUESTAS'!BB10,Back!$M$16:$N$20,2,0)),"")</f>
        <v/>
      </c>
      <c r="BC9" s="29" t="str">
        <f>+IFERROR((VLOOKUP('BASE DE RESPUESTAS'!BC10,Back!$M$16:$N$20,2,0)),"")</f>
        <v/>
      </c>
      <c r="BD9" s="29" t="str">
        <f>+IFERROR((VLOOKUP('BASE DE RESPUESTAS'!BD10,Back!$M$16:$N$20,2,0)),"")</f>
        <v/>
      </c>
    </row>
    <row r="10" spans="1:56" ht="30" customHeight="1" x14ac:dyDescent="0.3">
      <c r="B10" s="28" t="s">
        <v>176</v>
      </c>
      <c r="C10" s="84" t="s">
        <v>189</v>
      </c>
      <c r="D10" s="95" t="s">
        <v>190</v>
      </c>
      <c r="E10" s="75"/>
      <c r="F10" s="29">
        <f t="shared" si="0"/>
        <v>2.9523809523809526</v>
      </c>
      <c r="G10" s="29">
        <f>+IFERROR((VLOOKUP('BASE DE RESPUESTAS'!G11,Back!$M$16:$N$20,2,0)),"")</f>
        <v>2</v>
      </c>
      <c r="H10" s="29">
        <f>+IFERROR((VLOOKUP('BASE DE RESPUESTAS'!H11,Back!$M$16:$N$20,2,0)),"")</f>
        <v>4</v>
      </c>
      <c r="I10" s="29">
        <f>+IFERROR((VLOOKUP('BASE DE RESPUESTAS'!I11,Back!$M$16:$N$20,2,0)),"")</f>
        <v>2</v>
      </c>
      <c r="J10" s="29">
        <f>+IFERROR((VLOOKUP('BASE DE RESPUESTAS'!J11,Back!$M$16:$N$20,2,0)),"")</f>
        <v>4</v>
      </c>
      <c r="K10" s="29">
        <f>+IFERROR((VLOOKUP('BASE DE RESPUESTAS'!K11,Back!$M$16:$N$20,2,0)),"")</f>
        <v>2</v>
      </c>
      <c r="L10" s="29">
        <f>+IFERROR((VLOOKUP('BASE DE RESPUESTAS'!L11,Back!$M$16:$N$20,2,0)),"")</f>
        <v>4</v>
      </c>
      <c r="M10" s="29">
        <f>+IFERROR((VLOOKUP('BASE DE RESPUESTAS'!M11,Back!$M$16:$N$20,2,0)),"")</f>
        <v>2</v>
      </c>
      <c r="N10" s="29">
        <f>+IFERROR((VLOOKUP('BASE DE RESPUESTAS'!N11,Back!$M$16:$N$20,2,0)),"")</f>
        <v>4</v>
      </c>
      <c r="O10" s="29">
        <f>+IFERROR((VLOOKUP('BASE DE RESPUESTAS'!O11,Back!$M$16:$N$20,2,0)),"")</f>
        <v>2</v>
      </c>
      <c r="P10" s="29">
        <f>+IFERROR((VLOOKUP('BASE DE RESPUESTAS'!P11,Back!$M$16:$N$20,2,0)),"")</f>
        <v>4</v>
      </c>
      <c r="Q10" s="29">
        <f>+IFERROR((VLOOKUP('BASE DE RESPUESTAS'!Q11,Back!$M$16:$N$20,2,0)),"")</f>
        <v>2</v>
      </c>
      <c r="R10" s="29">
        <f>+IFERROR((VLOOKUP('BASE DE RESPUESTAS'!R11,Back!$M$16:$N$20,2,0)),"")</f>
        <v>4</v>
      </c>
      <c r="S10" s="29">
        <f>+IFERROR((VLOOKUP('BASE DE RESPUESTAS'!S11,Back!$M$16:$N$20,2,0)),"")</f>
        <v>2</v>
      </c>
      <c r="T10" s="29">
        <f>+IFERROR((VLOOKUP('BASE DE RESPUESTAS'!T11,Back!$M$16:$N$20,2,0)),"")</f>
        <v>4</v>
      </c>
      <c r="U10" s="29">
        <f>+IFERROR((VLOOKUP('BASE DE RESPUESTAS'!U11,Back!$M$16:$N$20,2,0)),"")</f>
        <v>2</v>
      </c>
      <c r="V10" s="29">
        <f>+IFERROR((VLOOKUP('BASE DE RESPUESTAS'!V11,Back!$M$16:$N$20,2,0)),"")</f>
        <v>4</v>
      </c>
      <c r="W10" s="29">
        <f>+IFERROR((VLOOKUP('BASE DE RESPUESTAS'!W11,Back!$M$16:$N$20,2,0)),"")</f>
        <v>2</v>
      </c>
      <c r="X10" s="29">
        <f>+IFERROR((VLOOKUP('BASE DE RESPUESTAS'!X11,Back!$M$16:$N$20,2,0)),"")</f>
        <v>4</v>
      </c>
      <c r="Y10" s="29">
        <f>+IFERROR((VLOOKUP('BASE DE RESPUESTAS'!Y11,Back!$M$16:$N$20,2,0)),"")</f>
        <v>2</v>
      </c>
      <c r="Z10" s="29">
        <f>+IFERROR((VLOOKUP('BASE DE RESPUESTAS'!Z11,Back!$M$16:$N$20,2,0)),"")</f>
        <v>4</v>
      </c>
      <c r="AA10" s="29">
        <f>+IFERROR((VLOOKUP('BASE DE RESPUESTAS'!AA11,Back!$M$16:$N$20,2,0)),"")</f>
        <v>2</v>
      </c>
      <c r="AB10" s="29" t="str">
        <f>+IFERROR((VLOOKUP('BASE DE RESPUESTAS'!AB11,Back!$M$16:$N$20,2,0)),"")</f>
        <v/>
      </c>
      <c r="AC10" s="29" t="str">
        <f>+IFERROR((VLOOKUP('BASE DE RESPUESTAS'!AC11,Back!$M$16:$N$20,2,0)),"")</f>
        <v/>
      </c>
      <c r="AD10" s="29" t="str">
        <f>+IFERROR((VLOOKUP('BASE DE RESPUESTAS'!AD11,Back!$M$16:$N$20,2,0)),"")</f>
        <v/>
      </c>
      <c r="AE10" s="29" t="str">
        <f>+IFERROR((VLOOKUP('BASE DE RESPUESTAS'!AE11,Back!$M$16:$N$20,2,0)),"")</f>
        <v/>
      </c>
      <c r="AF10" s="29" t="str">
        <f>+IFERROR((VLOOKUP('BASE DE RESPUESTAS'!AF11,Back!$M$16:$N$20,2,0)),"")</f>
        <v/>
      </c>
      <c r="AG10" s="29" t="str">
        <f>+IFERROR((VLOOKUP('BASE DE RESPUESTAS'!AG11,Back!$M$16:$N$20,2,0)),"")</f>
        <v/>
      </c>
      <c r="AH10" s="29" t="str">
        <f>+IFERROR((VLOOKUP('BASE DE RESPUESTAS'!AH11,Back!$M$16:$N$20,2,0)),"")</f>
        <v/>
      </c>
      <c r="AI10" s="29" t="str">
        <f>+IFERROR((VLOOKUP('BASE DE RESPUESTAS'!AI11,Back!$M$16:$N$20,2,0)),"")</f>
        <v/>
      </c>
      <c r="AJ10" s="29" t="str">
        <f>+IFERROR((VLOOKUP('BASE DE RESPUESTAS'!AJ11,Back!$M$16:$N$20,2,0)),"")</f>
        <v/>
      </c>
      <c r="AK10" s="29" t="str">
        <f>+IFERROR((VLOOKUP('BASE DE RESPUESTAS'!AK11,Back!$M$16:$N$20,2,0)),"")</f>
        <v/>
      </c>
      <c r="AL10" s="29" t="str">
        <f>+IFERROR((VLOOKUP('BASE DE RESPUESTAS'!AL11,Back!$M$16:$N$20,2,0)),"")</f>
        <v/>
      </c>
      <c r="AM10" s="29" t="str">
        <f>+IFERROR((VLOOKUP('BASE DE RESPUESTAS'!AM11,Back!$M$16:$N$20,2,0)),"")</f>
        <v/>
      </c>
      <c r="AN10" s="29" t="str">
        <f>+IFERROR((VLOOKUP('BASE DE RESPUESTAS'!AN11,Back!$M$16:$N$20,2,0)),"")</f>
        <v/>
      </c>
      <c r="AO10" s="29" t="str">
        <f>+IFERROR((VLOOKUP('BASE DE RESPUESTAS'!AO11,Back!$M$16:$N$20,2,0)),"")</f>
        <v/>
      </c>
      <c r="AP10" s="29" t="str">
        <f>+IFERROR((VLOOKUP('BASE DE RESPUESTAS'!AP11,Back!$M$16:$N$20,2,0)),"")</f>
        <v/>
      </c>
      <c r="AQ10" s="29" t="str">
        <f>+IFERROR((VLOOKUP('BASE DE RESPUESTAS'!AQ11,Back!$M$16:$N$20,2,0)),"")</f>
        <v/>
      </c>
      <c r="AR10" s="29" t="str">
        <f>+IFERROR((VLOOKUP('BASE DE RESPUESTAS'!AR11,Back!$M$16:$N$20,2,0)),"")</f>
        <v/>
      </c>
      <c r="AS10" s="29" t="str">
        <f>+IFERROR((VLOOKUP('BASE DE RESPUESTAS'!AS11,Back!$M$16:$N$20,2,0)),"")</f>
        <v/>
      </c>
      <c r="AT10" s="29" t="str">
        <f>+IFERROR((VLOOKUP('BASE DE RESPUESTAS'!AT11,Back!$M$16:$N$20,2,0)),"")</f>
        <v/>
      </c>
      <c r="AU10" s="29" t="str">
        <f>+IFERROR((VLOOKUP('BASE DE RESPUESTAS'!AU11,Back!$M$16:$N$20,2,0)),"")</f>
        <v/>
      </c>
      <c r="AV10" s="29" t="str">
        <f>+IFERROR((VLOOKUP('BASE DE RESPUESTAS'!AV11,Back!$M$16:$N$20,2,0)),"")</f>
        <v/>
      </c>
      <c r="AW10" s="29" t="str">
        <f>+IFERROR((VLOOKUP('BASE DE RESPUESTAS'!AW11,Back!$M$16:$N$20,2,0)),"")</f>
        <v/>
      </c>
      <c r="AX10" s="29" t="str">
        <f>+IFERROR((VLOOKUP('BASE DE RESPUESTAS'!AX11,Back!$M$16:$N$20,2,0)),"")</f>
        <v/>
      </c>
      <c r="AY10" s="29" t="str">
        <f>+IFERROR((VLOOKUP('BASE DE RESPUESTAS'!AY11,Back!$M$16:$N$20,2,0)),"")</f>
        <v/>
      </c>
      <c r="AZ10" s="29" t="str">
        <f>+IFERROR((VLOOKUP('BASE DE RESPUESTAS'!AZ11,Back!$M$16:$N$20,2,0)),"")</f>
        <v/>
      </c>
      <c r="BA10" s="29" t="str">
        <f>+IFERROR((VLOOKUP('BASE DE RESPUESTAS'!BA11,Back!$M$16:$N$20,2,0)),"")</f>
        <v/>
      </c>
      <c r="BB10" s="29" t="str">
        <f>+IFERROR((VLOOKUP('BASE DE RESPUESTAS'!BB11,Back!$M$16:$N$20,2,0)),"")</f>
        <v/>
      </c>
      <c r="BC10" s="29" t="str">
        <f>+IFERROR((VLOOKUP('BASE DE RESPUESTAS'!BC11,Back!$M$16:$N$20,2,0)),"")</f>
        <v/>
      </c>
      <c r="BD10" s="29" t="str">
        <f>+IFERROR((VLOOKUP('BASE DE RESPUESTAS'!BD11,Back!$M$16:$N$20,2,0)),"")</f>
        <v/>
      </c>
    </row>
    <row r="11" spans="1:56" ht="30" customHeight="1" x14ac:dyDescent="0.3">
      <c r="B11" s="28" t="s">
        <v>176</v>
      </c>
      <c r="C11" s="81"/>
      <c r="D11" s="95" t="s">
        <v>192</v>
      </c>
      <c r="E11" s="75"/>
      <c r="F11" s="29">
        <f t="shared" si="0"/>
        <v>3.4761904761904763</v>
      </c>
      <c r="G11" s="29">
        <f>+IFERROR((VLOOKUP('BASE DE RESPUESTAS'!G12,Back!$M$16:$N$20,2,0)),"")</f>
        <v>3</v>
      </c>
      <c r="H11" s="29">
        <f>+IFERROR((VLOOKUP('BASE DE RESPUESTAS'!H12,Back!$M$16:$N$20,2,0)),"")</f>
        <v>4</v>
      </c>
      <c r="I11" s="29">
        <f>+IFERROR((VLOOKUP('BASE DE RESPUESTAS'!I12,Back!$M$16:$N$20,2,0)),"")</f>
        <v>3</v>
      </c>
      <c r="J11" s="29">
        <f>+IFERROR((VLOOKUP('BASE DE RESPUESTAS'!J12,Back!$M$16:$N$20,2,0)),"")</f>
        <v>4</v>
      </c>
      <c r="K11" s="29">
        <f>+IFERROR((VLOOKUP('BASE DE RESPUESTAS'!K12,Back!$M$16:$N$20,2,0)),"")</f>
        <v>3</v>
      </c>
      <c r="L11" s="29">
        <f>+IFERROR((VLOOKUP('BASE DE RESPUESTAS'!L12,Back!$M$16:$N$20,2,0)),"")</f>
        <v>4</v>
      </c>
      <c r="M11" s="29">
        <f>+IFERROR((VLOOKUP('BASE DE RESPUESTAS'!M12,Back!$M$16:$N$20,2,0)),"")</f>
        <v>3</v>
      </c>
      <c r="N11" s="29">
        <f>+IFERROR((VLOOKUP('BASE DE RESPUESTAS'!N12,Back!$M$16:$N$20,2,0)),"")</f>
        <v>4</v>
      </c>
      <c r="O11" s="29">
        <f>+IFERROR((VLOOKUP('BASE DE RESPUESTAS'!O12,Back!$M$16:$N$20,2,0)),"")</f>
        <v>3</v>
      </c>
      <c r="P11" s="29">
        <f>+IFERROR((VLOOKUP('BASE DE RESPUESTAS'!P12,Back!$M$16:$N$20,2,0)),"")</f>
        <v>4</v>
      </c>
      <c r="Q11" s="29">
        <f>+IFERROR((VLOOKUP('BASE DE RESPUESTAS'!Q12,Back!$M$16:$N$20,2,0)),"")</f>
        <v>3</v>
      </c>
      <c r="R11" s="29">
        <f>+IFERROR((VLOOKUP('BASE DE RESPUESTAS'!R12,Back!$M$16:$N$20,2,0)),"")</f>
        <v>4</v>
      </c>
      <c r="S11" s="29">
        <f>+IFERROR((VLOOKUP('BASE DE RESPUESTAS'!S12,Back!$M$16:$N$20,2,0)),"")</f>
        <v>3</v>
      </c>
      <c r="T11" s="29">
        <f>+IFERROR((VLOOKUP('BASE DE RESPUESTAS'!T12,Back!$M$16:$N$20,2,0)),"")</f>
        <v>4</v>
      </c>
      <c r="U11" s="29">
        <f>+IFERROR((VLOOKUP('BASE DE RESPUESTAS'!U12,Back!$M$16:$N$20,2,0)),"")</f>
        <v>3</v>
      </c>
      <c r="V11" s="29">
        <f>+IFERROR((VLOOKUP('BASE DE RESPUESTAS'!V12,Back!$M$16:$N$20,2,0)),"")</f>
        <v>4</v>
      </c>
      <c r="W11" s="29">
        <f>+IFERROR((VLOOKUP('BASE DE RESPUESTAS'!W12,Back!$M$16:$N$20,2,0)),"")</f>
        <v>3</v>
      </c>
      <c r="X11" s="29">
        <f>+IFERROR((VLOOKUP('BASE DE RESPUESTAS'!X12,Back!$M$16:$N$20,2,0)),"")</f>
        <v>4</v>
      </c>
      <c r="Y11" s="29">
        <f>+IFERROR((VLOOKUP('BASE DE RESPUESTAS'!Y12,Back!$M$16:$N$20,2,0)),"")</f>
        <v>3</v>
      </c>
      <c r="Z11" s="29">
        <f>+IFERROR((VLOOKUP('BASE DE RESPUESTAS'!Z12,Back!$M$16:$N$20,2,0)),"")</f>
        <v>4</v>
      </c>
      <c r="AA11" s="29">
        <f>+IFERROR((VLOOKUP('BASE DE RESPUESTAS'!AA12,Back!$M$16:$N$20,2,0)),"")</f>
        <v>3</v>
      </c>
      <c r="AB11" s="29" t="str">
        <f>+IFERROR((VLOOKUP('BASE DE RESPUESTAS'!AB12,Back!$M$16:$N$20,2,0)),"")</f>
        <v/>
      </c>
      <c r="AC11" s="29" t="str">
        <f>+IFERROR((VLOOKUP('BASE DE RESPUESTAS'!AC12,Back!$M$16:$N$20,2,0)),"")</f>
        <v/>
      </c>
      <c r="AD11" s="29" t="str">
        <f>+IFERROR((VLOOKUP('BASE DE RESPUESTAS'!AD12,Back!$M$16:$N$20,2,0)),"")</f>
        <v/>
      </c>
      <c r="AE11" s="29" t="str">
        <f>+IFERROR((VLOOKUP('BASE DE RESPUESTAS'!AE12,Back!$M$16:$N$20,2,0)),"")</f>
        <v/>
      </c>
      <c r="AF11" s="29" t="str">
        <f>+IFERROR((VLOOKUP('BASE DE RESPUESTAS'!AF12,Back!$M$16:$N$20,2,0)),"")</f>
        <v/>
      </c>
      <c r="AG11" s="29" t="str">
        <f>+IFERROR((VLOOKUP('BASE DE RESPUESTAS'!AG12,Back!$M$16:$N$20,2,0)),"")</f>
        <v/>
      </c>
      <c r="AH11" s="29" t="str">
        <f>+IFERROR((VLOOKUP('BASE DE RESPUESTAS'!AH12,Back!$M$16:$N$20,2,0)),"")</f>
        <v/>
      </c>
      <c r="AI11" s="29" t="str">
        <f>+IFERROR((VLOOKUP('BASE DE RESPUESTAS'!AI12,Back!$M$16:$N$20,2,0)),"")</f>
        <v/>
      </c>
      <c r="AJ11" s="29" t="str">
        <f>+IFERROR((VLOOKUP('BASE DE RESPUESTAS'!AJ12,Back!$M$16:$N$20,2,0)),"")</f>
        <v/>
      </c>
      <c r="AK11" s="29" t="str">
        <f>+IFERROR((VLOOKUP('BASE DE RESPUESTAS'!AK12,Back!$M$16:$N$20,2,0)),"")</f>
        <v/>
      </c>
      <c r="AL11" s="29" t="str">
        <f>+IFERROR((VLOOKUP('BASE DE RESPUESTAS'!AL12,Back!$M$16:$N$20,2,0)),"")</f>
        <v/>
      </c>
      <c r="AM11" s="29" t="str">
        <f>+IFERROR((VLOOKUP('BASE DE RESPUESTAS'!AM12,Back!$M$16:$N$20,2,0)),"")</f>
        <v/>
      </c>
      <c r="AN11" s="29" t="str">
        <f>+IFERROR((VLOOKUP('BASE DE RESPUESTAS'!AN12,Back!$M$16:$N$20,2,0)),"")</f>
        <v/>
      </c>
      <c r="AO11" s="29" t="str">
        <f>+IFERROR((VLOOKUP('BASE DE RESPUESTAS'!AO12,Back!$M$16:$N$20,2,0)),"")</f>
        <v/>
      </c>
      <c r="AP11" s="29" t="str">
        <f>+IFERROR((VLOOKUP('BASE DE RESPUESTAS'!AP12,Back!$M$16:$N$20,2,0)),"")</f>
        <v/>
      </c>
      <c r="AQ11" s="29" t="str">
        <f>+IFERROR((VLOOKUP('BASE DE RESPUESTAS'!AQ12,Back!$M$16:$N$20,2,0)),"")</f>
        <v/>
      </c>
      <c r="AR11" s="29" t="str">
        <f>+IFERROR((VLOOKUP('BASE DE RESPUESTAS'!AR12,Back!$M$16:$N$20,2,0)),"")</f>
        <v/>
      </c>
      <c r="AS11" s="29" t="str">
        <f>+IFERROR((VLOOKUP('BASE DE RESPUESTAS'!AS12,Back!$M$16:$N$20,2,0)),"")</f>
        <v/>
      </c>
      <c r="AT11" s="29" t="str">
        <f>+IFERROR((VLOOKUP('BASE DE RESPUESTAS'!AT12,Back!$M$16:$N$20,2,0)),"")</f>
        <v/>
      </c>
      <c r="AU11" s="29" t="str">
        <f>+IFERROR((VLOOKUP('BASE DE RESPUESTAS'!AU12,Back!$M$16:$N$20,2,0)),"")</f>
        <v/>
      </c>
      <c r="AV11" s="29" t="str">
        <f>+IFERROR((VLOOKUP('BASE DE RESPUESTAS'!AV12,Back!$M$16:$N$20,2,0)),"")</f>
        <v/>
      </c>
      <c r="AW11" s="29" t="str">
        <f>+IFERROR((VLOOKUP('BASE DE RESPUESTAS'!AW12,Back!$M$16:$N$20,2,0)),"")</f>
        <v/>
      </c>
      <c r="AX11" s="29" t="str">
        <f>+IFERROR((VLOOKUP('BASE DE RESPUESTAS'!AX12,Back!$M$16:$N$20,2,0)),"")</f>
        <v/>
      </c>
      <c r="AY11" s="29" t="str">
        <f>+IFERROR((VLOOKUP('BASE DE RESPUESTAS'!AY12,Back!$M$16:$N$20,2,0)),"")</f>
        <v/>
      </c>
      <c r="AZ11" s="29" t="str">
        <f>+IFERROR((VLOOKUP('BASE DE RESPUESTAS'!AZ12,Back!$M$16:$N$20,2,0)),"")</f>
        <v/>
      </c>
      <c r="BA11" s="29" t="str">
        <f>+IFERROR((VLOOKUP('BASE DE RESPUESTAS'!BA12,Back!$M$16:$N$20,2,0)),"")</f>
        <v/>
      </c>
      <c r="BB11" s="29" t="str">
        <f>+IFERROR((VLOOKUP('BASE DE RESPUESTAS'!BB12,Back!$M$16:$N$20,2,0)),"")</f>
        <v/>
      </c>
      <c r="BC11" s="29" t="str">
        <f>+IFERROR((VLOOKUP('BASE DE RESPUESTAS'!BC12,Back!$M$16:$N$20,2,0)),"")</f>
        <v/>
      </c>
      <c r="BD11" s="29" t="str">
        <f>+IFERROR((VLOOKUP('BASE DE RESPUESTAS'!BD12,Back!$M$16:$N$20,2,0)),"")</f>
        <v/>
      </c>
    </row>
    <row r="12" spans="1:56" ht="30" customHeight="1" x14ac:dyDescent="0.3">
      <c r="B12" s="28" t="s">
        <v>176</v>
      </c>
      <c r="C12" s="82"/>
      <c r="D12" s="95" t="s">
        <v>194</v>
      </c>
      <c r="E12" s="75"/>
      <c r="F12" s="29">
        <f t="shared" si="0"/>
        <v>3.0476190476190474</v>
      </c>
      <c r="G12" s="29">
        <f>+IFERROR((VLOOKUP('BASE DE RESPUESTAS'!G13,Back!$M$16:$N$20,2,0)),"")</f>
        <v>4</v>
      </c>
      <c r="H12" s="29">
        <f>+IFERROR((VLOOKUP('BASE DE RESPUESTAS'!H13,Back!$M$16:$N$20,2,0)),"")</f>
        <v>2</v>
      </c>
      <c r="I12" s="29">
        <f>+IFERROR((VLOOKUP('BASE DE RESPUESTAS'!I13,Back!$M$16:$N$20,2,0)),"")</f>
        <v>4</v>
      </c>
      <c r="J12" s="29">
        <f>+IFERROR((VLOOKUP('BASE DE RESPUESTAS'!J13,Back!$M$16:$N$20,2,0)),"")</f>
        <v>2</v>
      </c>
      <c r="K12" s="29">
        <f>+IFERROR((VLOOKUP('BASE DE RESPUESTAS'!K13,Back!$M$16:$N$20,2,0)),"")</f>
        <v>4</v>
      </c>
      <c r="L12" s="29">
        <f>+IFERROR((VLOOKUP('BASE DE RESPUESTAS'!L13,Back!$M$16:$N$20,2,0)),"")</f>
        <v>2</v>
      </c>
      <c r="M12" s="29">
        <f>+IFERROR((VLOOKUP('BASE DE RESPUESTAS'!M13,Back!$M$16:$N$20,2,0)),"")</f>
        <v>4</v>
      </c>
      <c r="N12" s="29">
        <f>+IFERROR((VLOOKUP('BASE DE RESPUESTAS'!N13,Back!$M$16:$N$20,2,0)),"")</f>
        <v>2</v>
      </c>
      <c r="O12" s="29">
        <f>+IFERROR((VLOOKUP('BASE DE RESPUESTAS'!O13,Back!$M$16:$N$20,2,0)),"")</f>
        <v>4</v>
      </c>
      <c r="P12" s="29">
        <f>+IFERROR((VLOOKUP('BASE DE RESPUESTAS'!P13,Back!$M$16:$N$20,2,0)),"")</f>
        <v>2</v>
      </c>
      <c r="Q12" s="29">
        <f>+IFERROR((VLOOKUP('BASE DE RESPUESTAS'!Q13,Back!$M$16:$N$20,2,0)),"")</f>
        <v>4</v>
      </c>
      <c r="R12" s="29">
        <f>+IFERROR((VLOOKUP('BASE DE RESPUESTAS'!R13,Back!$M$16:$N$20,2,0)),"")</f>
        <v>2</v>
      </c>
      <c r="S12" s="29">
        <f>+IFERROR((VLOOKUP('BASE DE RESPUESTAS'!S13,Back!$M$16:$N$20,2,0)),"")</f>
        <v>4</v>
      </c>
      <c r="T12" s="29">
        <f>+IFERROR((VLOOKUP('BASE DE RESPUESTAS'!T13,Back!$M$16:$N$20,2,0)),"")</f>
        <v>2</v>
      </c>
      <c r="U12" s="29">
        <f>+IFERROR((VLOOKUP('BASE DE RESPUESTAS'!U13,Back!$M$16:$N$20,2,0)),"")</f>
        <v>4</v>
      </c>
      <c r="V12" s="29">
        <f>+IFERROR((VLOOKUP('BASE DE RESPUESTAS'!V13,Back!$M$16:$N$20,2,0)),"")</f>
        <v>2</v>
      </c>
      <c r="W12" s="29">
        <f>+IFERROR((VLOOKUP('BASE DE RESPUESTAS'!W13,Back!$M$16:$N$20,2,0)),"")</f>
        <v>4</v>
      </c>
      <c r="X12" s="29">
        <f>+IFERROR((VLOOKUP('BASE DE RESPUESTAS'!X13,Back!$M$16:$N$20,2,0)),"")</f>
        <v>2</v>
      </c>
      <c r="Y12" s="29">
        <f>+IFERROR((VLOOKUP('BASE DE RESPUESTAS'!Y13,Back!$M$16:$N$20,2,0)),"")</f>
        <v>4</v>
      </c>
      <c r="Z12" s="29">
        <f>+IFERROR((VLOOKUP('BASE DE RESPUESTAS'!Z13,Back!$M$16:$N$20,2,0)),"")</f>
        <v>2</v>
      </c>
      <c r="AA12" s="29">
        <f>+IFERROR((VLOOKUP('BASE DE RESPUESTAS'!AA13,Back!$M$16:$N$20,2,0)),"")</f>
        <v>4</v>
      </c>
      <c r="AB12" s="29" t="str">
        <f>+IFERROR((VLOOKUP('BASE DE RESPUESTAS'!AB13,Back!$M$16:$N$20,2,0)),"")</f>
        <v/>
      </c>
      <c r="AC12" s="29" t="str">
        <f>+IFERROR((VLOOKUP('BASE DE RESPUESTAS'!AC13,Back!$M$16:$N$20,2,0)),"")</f>
        <v/>
      </c>
      <c r="AD12" s="29" t="str">
        <f>+IFERROR((VLOOKUP('BASE DE RESPUESTAS'!AD13,Back!$M$16:$N$20,2,0)),"")</f>
        <v/>
      </c>
      <c r="AE12" s="29" t="str">
        <f>+IFERROR((VLOOKUP('BASE DE RESPUESTAS'!AE13,Back!$M$16:$N$20,2,0)),"")</f>
        <v/>
      </c>
      <c r="AF12" s="29" t="str">
        <f>+IFERROR((VLOOKUP('BASE DE RESPUESTAS'!AF13,Back!$M$16:$N$20,2,0)),"")</f>
        <v/>
      </c>
      <c r="AG12" s="29" t="str">
        <f>+IFERROR((VLOOKUP('BASE DE RESPUESTAS'!AG13,Back!$M$16:$N$20,2,0)),"")</f>
        <v/>
      </c>
      <c r="AH12" s="29" t="str">
        <f>+IFERROR((VLOOKUP('BASE DE RESPUESTAS'!AH13,Back!$M$16:$N$20,2,0)),"")</f>
        <v/>
      </c>
      <c r="AI12" s="29" t="str">
        <f>+IFERROR((VLOOKUP('BASE DE RESPUESTAS'!AI13,Back!$M$16:$N$20,2,0)),"")</f>
        <v/>
      </c>
      <c r="AJ12" s="29" t="str">
        <f>+IFERROR((VLOOKUP('BASE DE RESPUESTAS'!AJ13,Back!$M$16:$N$20,2,0)),"")</f>
        <v/>
      </c>
      <c r="AK12" s="29" t="str">
        <f>+IFERROR((VLOOKUP('BASE DE RESPUESTAS'!AK13,Back!$M$16:$N$20,2,0)),"")</f>
        <v/>
      </c>
      <c r="AL12" s="29" t="str">
        <f>+IFERROR((VLOOKUP('BASE DE RESPUESTAS'!AL13,Back!$M$16:$N$20,2,0)),"")</f>
        <v/>
      </c>
      <c r="AM12" s="29" t="str">
        <f>+IFERROR((VLOOKUP('BASE DE RESPUESTAS'!AM13,Back!$M$16:$N$20,2,0)),"")</f>
        <v/>
      </c>
      <c r="AN12" s="29" t="str">
        <f>+IFERROR((VLOOKUP('BASE DE RESPUESTAS'!AN13,Back!$M$16:$N$20,2,0)),"")</f>
        <v/>
      </c>
      <c r="AO12" s="29" t="str">
        <f>+IFERROR((VLOOKUP('BASE DE RESPUESTAS'!AO13,Back!$M$16:$N$20,2,0)),"")</f>
        <v/>
      </c>
      <c r="AP12" s="29" t="str">
        <f>+IFERROR((VLOOKUP('BASE DE RESPUESTAS'!AP13,Back!$M$16:$N$20,2,0)),"")</f>
        <v/>
      </c>
      <c r="AQ12" s="29" t="str">
        <f>+IFERROR((VLOOKUP('BASE DE RESPUESTAS'!AQ13,Back!$M$16:$N$20,2,0)),"")</f>
        <v/>
      </c>
      <c r="AR12" s="29" t="str">
        <f>+IFERROR((VLOOKUP('BASE DE RESPUESTAS'!AR13,Back!$M$16:$N$20,2,0)),"")</f>
        <v/>
      </c>
      <c r="AS12" s="29" t="str">
        <f>+IFERROR((VLOOKUP('BASE DE RESPUESTAS'!AS13,Back!$M$16:$N$20,2,0)),"")</f>
        <v/>
      </c>
      <c r="AT12" s="29" t="str">
        <f>+IFERROR((VLOOKUP('BASE DE RESPUESTAS'!AT13,Back!$M$16:$N$20,2,0)),"")</f>
        <v/>
      </c>
      <c r="AU12" s="29" t="str">
        <f>+IFERROR((VLOOKUP('BASE DE RESPUESTAS'!AU13,Back!$M$16:$N$20,2,0)),"")</f>
        <v/>
      </c>
      <c r="AV12" s="29" t="str">
        <f>+IFERROR((VLOOKUP('BASE DE RESPUESTAS'!AV13,Back!$M$16:$N$20,2,0)),"")</f>
        <v/>
      </c>
      <c r="AW12" s="29" t="str">
        <f>+IFERROR((VLOOKUP('BASE DE RESPUESTAS'!AW13,Back!$M$16:$N$20,2,0)),"")</f>
        <v/>
      </c>
      <c r="AX12" s="29" t="str">
        <f>+IFERROR((VLOOKUP('BASE DE RESPUESTAS'!AX13,Back!$M$16:$N$20,2,0)),"")</f>
        <v/>
      </c>
      <c r="AY12" s="29" t="str">
        <f>+IFERROR((VLOOKUP('BASE DE RESPUESTAS'!AY13,Back!$M$16:$N$20,2,0)),"")</f>
        <v/>
      </c>
      <c r="AZ12" s="29" t="str">
        <f>+IFERROR((VLOOKUP('BASE DE RESPUESTAS'!AZ13,Back!$M$16:$N$20,2,0)),"")</f>
        <v/>
      </c>
      <c r="BA12" s="29" t="str">
        <f>+IFERROR((VLOOKUP('BASE DE RESPUESTAS'!BA13,Back!$M$16:$N$20,2,0)),"")</f>
        <v/>
      </c>
      <c r="BB12" s="29" t="str">
        <f>+IFERROR((VLOOKUP('BASE DE RESPUESTAS'!BB13,Back!$M$16:$N$20,2,0)),"")</f>
        <v/>
      </c>
      <c r="BC12" s="29" t="str">
        <f>+IFERROR((VLOOKUP('BASE DE RESPUESTAS'!BC13,Back!$M$16:$N$20,2,0)),"")</f>
        <v/>
      </c>
      <c r="BD12" s="29" t="str">
        <f>+IFERROR((VLOOKUP('BASE DE RESPUESTAS'!BD13,Back!$M$16:$N$20,2,0)),"")</f>
        <v/>
      </c>
    </row>
    <row r="13" spans="1:56" ht="30" customHeight="1" x14ac:dyDescent="0.3">
      <c r="B13" s="28" t="s">
        <v>176</v>
      </c>
      <c r="C13" s="84" t="s">
        <v>196</v>
      </c>
      <c r="D13" s="95" t="s">
        <v>197</v>
      </c>
      <c r="E13" s="75"/>
      <c r="F13" s="29">
        <f t="shared" si="0"/>
        <v>3.5238095238095237</v>
      </c>
      <c r="G13" s="29">
        <f>+IFERROR((VLOOKUP('BASE DE RESPUESTAS'!G14,Back!$M$16:$N$20,2,0)),"")</f>
        <v>4</v>
      </c>
      <c r="H13" s="29">
        <f>+IFERROR((VLOOKUP('BASE DE RESPUESTAS'!H14,Back!$M$16:$N$20,2,0)),"")</f>
        <v>3</v>
      </c>
      <c r="I13" s="29">
        <f>+IFERROR((VLOOKUP('BASE DE RESPUESTAS'!I14,Back!$M$16:$N$20,2,0)),"")</f>
        <v>4</v>
      </c>
      <c r="J13" s="29">
        <f>+IFERROR((VLOOKUP('BASE DE RESPUESTAS'!J14,Back!$M$16:$N$20,2,0)),"")</f>
        <v>3</v>
      </c>
      <c r="K13" s="29">
        <f>+IFERROR((VLOOKUP('BASE DE RESPUESTAS'!K14,Back!$M$16:$N$20,2,0)),"")</f>
        <v>4</v>
      </c>
      <c r="L13" s="29">
        <f>+IFERROR((VLOOKUP('BASE DE RESPUESTAS'!L14,Back!$M$16:$N$20,2,0)),"")</f>
        <v>3</v>
      </c>
      <c r="M13" s="29">
        <f>+IFERROR((VLOOKUP('BASE DE RESPUESTAS'!M14,Back!$M$16:$N$20,2,0)),"")</f>
        <v>4</v>
      </c>
      <c r="N13" s="29">
        <f>+IFERROR((VLOOKUP('BASE DE RESPUESTAS'!N14,Back!$M$16:$N$20,2,0)),"")</f>
        <v>3</v>
      </c>
      <c r="O13" s="29">
        <f>+IFERROR((VLOOKUP('BASE DE RESPUESTAS'!O14,Back!$M$16:$N$20,2,0)),"")</f>
        <v>4</v>
      </c>
      <c r="P13" s="29">
        <f>+IFERROR((VLOOKUP('BASE DE RESPUESTAS'!P14,Back!$M$16:$N$20,2,0)),"")</f>
        <v>3</v>
      </c>
      <c r="Q13" s="29">
        <f>+IFERROR((VLOOKUP('BASE DE RESPUESTAS'!Q14,Back!$M$16:$N$20,2,0)),"")</f>
        <v>4</v>
      </c>
      <c r="R13" s="29">
        <f>+IFERROR((VLOOKUP('BASE DE RESPUESTAS'!R14,Back!$M$16:$N$20,2,0)),"")</f>
        <v>3</v>
      </c>
      <c r="S13" s="29">
        <f>+IFERROR((VLOOKUP('BASE DE RESPUESTAS'!S14,Back!$M$16:$N$20,2,0)),"")</f>
        <v>4</v>
      </c>
      <c r="T13" s="29">
        <f>+IFERROR((VLOOKUP('BASE DE RESPUESTAS'!T14,Back!$M$16:$N$20,2,0)),"")</f>
        <v>3</v>
      </c>
      <c r="U13" s="29">
        <f>+IFERROR((VLOOKUP('BASE DE RESPUESTAS'!U14,Back!$M$16:$N$20,2,0)),"")</f>
        <v>4</v>
      </c>
      <c r="V13" s="29">
        <f>+IFERROR((VLOOKUP('BASE DE RESPUESTAS'!V14,Back!$M$16:$N$20,2,0)),"")</f>
        <v>3</v>
      </c>
      <c r="W13" s="29">
        <f>+IFERROR((VLOOKUP('BASE DE RESPUESTAS'!W14,Back!$M$16:$N$20,2,0)),"")</f>
        <v>4</v>
      </c>
      <c r="X13" s="29">
        <f>+IFERROR((VLOOKUP('BASE DE RESPUESTAS'!X14,Back!$M$16:$N$20,2,0)),"")</f>
        <v>3</v>
      </c>
      <c r="Y13" s="29">
        <f>+IFERROR((VLOOKUP('BASE DE RESPUESTAS'!Y14,Back!$M$16:$N$20,2,0)),"")</f>
        <v>4</v>
      </c>
      <c r="Z13" s="29">
        <f>+IFERROR((VLOOKUP('BASE DE RESPUESTAS'!Z14,Back!$M$16:$N$20,2,0)),"")</f>
        <v>3</v>
      </c>
      <c r="AA13" s="29">
        <f>+IFERROR((VLOOKUP('BASE DE RESPUESTAS'!AA14,Back!$M$16:$N$20,2,0)),"")</f>
        <v>4</v>
      </c>
      <c r="AB13" s="29" t="str">
        <f>+IFERROR((VLOOKUP('BASE DE RESPUESTAS'!AB14,Back!$M$16:$N$20,2,0)),"")</f>
        <v/>
      </c>
      <c r="AC13" s="29" t="str">
        <f>+IFERROR((VLOOKUP('BASE DE RESPUESTAS'!AC14,Back!$M$16:$N$20,2,0)),"")</f>
        <v/>
      </c>
      <c r="AD13" s="29" t="str">
        <f>+IFERROR((VLOOKUP('BASE DE RESPUESTAS'!AD14,Back!$M$16:$N$20,2,0)),"")</f>
        <v/>
      </c>
      <c r="AE13" s="29" t="str">
        <f>+IFERROR((VLOOKUP('BASE DE RESPUESTAS'!AE14,Back!$M$16:$N$20,2,0)),"")</f>
        <v/>
      </c>
      <c r="AF13" s="29" t="str">
        <f>+IFERROR((VLOOKUP('BASE DE RESPUESTAS'!AF14,Back!$M$16:$N$20,2,0)),"")</f>
        <v/>
      </c>
      <c r="AG13" s="29" t="str">
        <f>+IFERROR((VLOOKUP('BASE DE RESPUESTAS'!AG14,Back!$M$16:$N$20,2,0)),"")</f>
        <v/>
      </c>
      <c r="AH13" s="29" t="str">
        <f>+IFERROR((VLOOKUP('BASE DE RESPUESTAS'!AH14,Back!$M$16:$N$20,2,0)),"")</f>
        <v/>
      </c>
      <c r="AI13" s="29" t="str">
        <f>+IFERROR((VLOOKUP('BASE DE RESPUESTAS'!AI14,Back!$M$16:$N$20,2,0)),"")</f>
        <v/>
      </c>
      <c r="AJ13" s="29" t="str">
        <f>+IFERROR((VLOOKUP('BASE DE RESPUESTAS'!AJ14,Back!$M$16:$N$20,2,0)),"")</f>
        <v/>
      </c>
      <c r="AK13" s="29" t="str">
        <f>+IFERROR((VLOOKUP('BASE DE RESPUESTAS'!AK14,Back!$M$16:$N$20,2,0)),"")</f>
        <v/>
      </c>
      <c r="AL13" s="29" t="str">
        <f>+IFERROR((VLOOKUP('BASE DE RESPUESTAS'!AL14,Back!$M$16:$N$20,2,0)),"")</f>
        <v/>
      </c>
      <c r="AM13" s="29" t="str">
        <f>+IFERROR((VLOOKUP('BASE DE RESPUESTAS'!AM14,Back!$M$16:$N$20,2,0)),"")</f>
        <v/>
      </c>
      <c r="AN13" s="29" t="str">
        <f>+IFERROR((VLOOKUP('BASE DE RESPUESTAS'!AN14,Back!$M$16:$N$20,2,0)),"")</f>
        <v/>
      </c>
      <c r="AO13" s="29" t="str">
        <f>+IFERROR((VLOOKUP('BASE DE RESPUESTAS'!AO14,Back!$M$16:$N$20,2,0)),"")</f>
        <v/>
      </c>
      <c r="AP13" s="29" t="str">
        <f>+IFERROR((VLOOKUP('BASE DE RESPUESTAS'!AP14,Back!$M$16:$N$20,2,0)),"")</f>
        <v/>
      </c>
      <c r="AQ13" s="29" t="str">
        <f>+IFERROR((VLOOKUP('BASE DE RESPUESTAS'!AQ14,Back!$M$16:$N$20,2,0)),"")</f>
        <v/>
      </c>
      <c r="AR13" s="29" t="str">
        <f>+IFERROR((VLOOKUP('BASE DE RESPUESTAS'!AR14,Back!$M$16:$N$20,2,0)),"")</f>
        <v/>
      </c>
      <c r="AS13" s="29" t="str">
        <f>+IFERROR((VLOOKUP('BASE DE RESPUESTAS'!AS14,Back!$M$16:$N$20,2,0)),"")</f>
        <v/>
      </c>
      <c r="AT13" s="29" t="str">
        <f>+IFERROR((VLOOKUP('BASE DE RESPUESTAS'!AT14,Back!$M$16:$N$20,2,0)),"")</f>
        <v/>
      </c>
      <c r="AU13" s="29" t="str">
        <f>+IFERROR((VLOOKUP('BASE DE RESPUESTAS'!AU14,Back!$M$16:$N$20,2,0)),"")</f>
        <v/>
      </c>
      <c r="AV13" s="29" t="str">
        <f>+IFERROR((VLOOKUP('BASE DE RESPUESTAS'!AV14,Back!$M$16:$N$20,2,0)),"")</f>
        <v/>
      </c>
      <c r="AW13" s="29" t="str">
        <f>+IFERROR((VLOOKUP('BASE DE RESPUESTAS'!AW14,Back!$M$16:$N$20,2,0)),"")</f>
        <v/>
      </c>
      <c r="AX13" s="29" t="str">
        <f>+IFERROR((VLOOKUP('BASE DE RESPUESTAS'!AX14,Back!$M$16:$N$20,2,0)),"")</f>
        <v/>
      </c>
      <c r="AY13" s="29" t="str">
        <f>+IFERROR((VLOOKUP('BASE DE RESPUESTAS'!AY14,Back!$M$16:$N$20,2,0)),"")</f>
        <v/>
      </c>
      <c r="AZ13" s="29" t="str">
        <f>+IFERROR((VLOOKUP('BASE DE RESPUESTAS'!AZ14,Back!$M$16:$N$20,2,0)),"")</f>
        <v/>
      </c>
      <c r="BA13" s="29" t="str">
        <f>+IFERROR((VLOOKUP('BASE DE RESPUESTAS'!BA14,Back!$M$16:$N$20,2,0)),"")</f>
        <v/>
      </c>
      <c r="BB13" s="29" t="str">
        <f>+IFERROR((VLOOKUP('BASE DE RESPUESTAS'!BB14,Back!$M$16:$N$20,2,0)),"")</f>
        <v/>
      </c>
      <c r="BC13" s="29" t="str">
        <f>+IFERROR((VLOOKUP('BASE DE RESPUESTAS'!BC14,Back!$M$16:$N$20,2,0)),"")</f>
        <v/>
      </c>
      <c r="BD13" s="29" t="str">
        <f>+IFERROR((VLOOKUP('BASE DE RESPUESTAS'!BD14,Back!$M$16:$N$20,2,0)),"")</f>
        <v/>
      </c>
    </row>
    <row r="14" spans="1:56" ht="30" customHeight="1" x14ac:dyDescent="0.3">
      <c r="B14" s="28" t="s">
        <v>176</v>
      </c>
      <c r="C14" s="81"/>
      <c r="D14" s="95" t="s">
        <v>199</v>
      </c>
      <c r="E14" s="75"/>
      <c r="F14" s="29">
        <f t="shared" si="0"/>
        <v>3.2142857142857144</v>
      </c>
      <c r="G14" s="29">
        <f>+IFERROR((AVERAGE(Espejo!H14:H15)),"")</f>
        <v>2.5</v>
      </c>
      <c r="H14" s="29">
        <f>+IFERROR((AVERAGE(Espejo!I14:I15)),"")</f>
        <v>4</v>
      </c>
      <c r="I14" s="29">
        <f>+IFERROR((AVERAGE(Espejo!J14:J15)),"")</f>
        <v>2.5</v>
      </c>
      <c r="J14" s="29">
        <f>+IFERROR((AVERAGE(Espejo!K14:K15)),"")</f>
        <v>4</v>
      </c>
      <c r="K14" s="29">
        <f>+IFERROR((AVERAGE(Espejo!L14:L15)),"")</f>
        <v>2.5</v>
      </c>
      <c r="L14" s="29">
        <f>+IFERROR((AVERAGE(Espejo!M14:M15)),"")</f>
        <v>4</v>
      </c>
      <c r="M14" s="29">
        <f>+IFERROR((AVERAGE(Espejo!N14:N15)),"")</f>
        <v>2.5</v>
      </c>
      <c r="N14" s="29">
        <f>+IFERROR((AVERAGE(Espejo!O14:O15)),"")</f>
        <v>4</v>
      </c>
      <c r="O14" s="29">
        <f>+IFERROR((AVERAGE(Espejo!P14:P15)),"")</f>
        <v>2.5</v>
      </c>
      <c r="P14" s="29">
        <f>+IFERROR((AVERAGE(Espejo!Q14:Q15)),"")</f>
        <v>4</v>
      </c>
      <c r="Q14" s="29">
        <f>+IFERROR((AVERAGE(Espejo!R14:R15)),"")</f>
        <v>2.5</v>
      </c>
      <c r="R14" s="29">
        <f>+IFERROR((AVERAGE(Espejo!S14:S15)),"")</f>
        <v>4</v>
      </c>
      <c r="S14" s="29">
        <f>+IFERROR((AVERAGE(Espejo!T14:T15)),"")</f>
        <v>2.5</v>
      </c>
      <c r="T14" s="29">
        <f>+IFERROR((AVERAGE(Espejo!U14:U15)),"")</f>
        <v>4</v>
      </c>
      <c r="U14" s="29">
        <f>+IFERROR((AVERAGE(Espejo!V14:V15)),"")</f>
        <v>2.5</v>
      </c>
      <c r="V14" s="29">
        <f>+IFERROR((AVERAGE(Espejo!W14:W15)),"")</f>
        <v>4</v>
      </c>
      <c r="W14" s="29">
        <f>+IFERROR((AVERAGE(Espejo!X14:X15)),"")</f>
        <v>2.5</v>
      </c>
      <c r="X14" s="29">
        <f>+IFERROR((AVERAGE(Espejo!Y14:Y15)),"")</f>
        <v>4</v>
      </c>
      <c r="Y14" s="29">
        <f>+IFERROR((AVERAGE(Espejo!Z14:Z15)),"")</f>
        <v>2.5</v>
      </c>
      <c r="Z14" s="29">
        <f>+IFERROR((AVERAGE(Espejo!AA14:AA15)),"")</f>
        <v>4</v>
      </c>
      <c r="AA14" s="29">
        <f>+IFERROR((AVERAGE(Espejo!AB14:AB15)),"")</f>
        <v>2.5</v>
      </c>
      <c r="AB14" s="29" t="str">
        <f>+IFERROR((AVERAGE(Espejo!AC14:AC15)),"")</f>
        <v/>
      </c>
      <c r="AC14" s="29" t="str">
        <f>+IFERROR((AVERAGE(Espejo!AD14:AD15)),"")</f>
        <v/>
      </c>
      <c r="AD14" s="29" t="str">
        <f>+IFERROR((AVERAGE(Espejo!AE14:AE15)),"")</f>
        <v/>
      </c>
      <c r="AE14" s="29" t="str">
        <f>+IFERROR((AVERAGE(Espejo!AF14:AF15)),"")</f>
        <v/>
      </c>
      <c r="AF14" s="29" t="str">
        <f>+IFERROR((AVERAGE(Espejo!AG14:AG15)),"")</f>
        <v/>
      </c>
      <c r="AG14" s="29" t="str">
        <f>+IFERROR((AVERAGE(Espejo!AH14:AH15)),"")</f>
        <v/>
      </c>
      <c r="AH14" s="29" t="str">
        <f>+IFERROR((AVERAGE(Espejo!AI14:AI15)),"")</f>
        <v/>
      </c>
      <c r="AI14" s="29" t="str">
        <f>+IFERROR((AVERAGE(Espejo!AJ14:AJ15)),"")</f>
        <v/>
      </c>
      <c r="AJ14" s="29" t="str">
        <f>+IFERROR((AVERAGE(Espejo!AK14:AK15)),"")</f>
        <v/>
      </c>
      <c r="AK14" s="29" t="str">
        <f>+IFERROR((AVERAGE(Espejo!AL14:AL15)),"")</f>
        <v/>
      </c>
      <c r="AL14" s="29" t="str">
        <f>+IFERROR((AVERAGE(Espejo!AM14:AM15)),"")</f>
        <v/>
      </c>
      <c r="AM14" s="29" t="str">
        <f>+IFERROR((AVERAGE(Espejo!AN14:AN15)),"")</f>
        <v/>
      </c>
      <c r="AN14" s="29" t="str">
        <f>+IFERROR((AVERAGE(Espejo!AO14:AO15)),"")</f>
        <v/>
      </c>
      <c r="AO14" s="29" t="str">
        <f>+IFERROR((AVERAGE(Espejo!AP14:AP15)),"")</f>
        <v/>
      </c>
      <c r="AP14" s="29" t="str">
        <f>+IFERROR((AVERAGE(Espejo!AQ14:AQ15)),"")</f>
        <v/>
      </c>
      <c r="AQ14" s="29" t="str">
        <f>+IFERROR((AVERAGE(Espejo!AR14:AR15)),"")</f>
        <v/>
      </c>
      <c r="AR14" s="29" t="str">
        <f>+IFERROR((AVERAGE(Espejo!AS14:AS15)),"")</f>
        <v/>
      </c>
      <c r="AS14" s="29" t="str">
        <f>+IFERROR((AVERAGE(Espejo!AT14:AT15)),"")</f>
        <v/>
      </c>
      <c r="AT14" s="29" t="str">
        <f>+IFERROR((AVERAGE(Espejo!AU14:AU15)),"")</f>
        <v/>
      </c>
      <c r="AU14" s="29" t="str">
        <f>+IFERROR((AVERAGE(Espejo!AV14:AV15)),"")</f>
        <v/>
      </c>
      <c r="AV14" s="29" t="str">
        <f>+IFERROR((AVERAGE(Espejo!AW14:AW15)),"")</f>
        <v/>
      </c>
      <c r="AW14" s="29" t="str">
        <f>+IFERROR((AVERAGE(Espejo!AX14:AX15)),"")</f>
        <v/>
      </c>
      <c r="AX14" s="29" t="str">
        <f>+IFERROR((AVERAGE(Espejo!AY14:AY15)),"")</f>
        <v/>
      </c>
      <c r="AY14" s="29" t="str">
        <f>+IFERROR((AVERAGE(Espejo!AZ14:AZ15)),"")</f>
        <v/>
      </c>
      <c r="AZ14" s="29" t="str">
        <f>+IFERROR((AVERAGE(Espejo!BA14:BA15)),"")</f>
        <v/>
      </c>
      <c r="BA14" s="29" t="str">
        <f>+IFERROR((AVERAGE(Espejo!BB14:BB15)),"")</f>
        <v/>
      </c>
      <c r="BB14" s="29" t="str">
        <f>+IFERROR((AVERAGE(Espejo!BC14:BC15)),"")</f>
        <v/>
      </c>
      <c r="BC14" s="29" t="str">
        <f>+IFERROR((AVERAGE(Espejo!BD14:BD15)),"")</f>
        <v/>
      </c>
      <c r="BD14" s="29" t="str">
        <f>+IFERROR((AVERAGE(Espejo!BE14:BE15)),"")</f>
        <v/>
      </c>
    </row>
    <row r="15" spans="1:56" ht="30" customHeight="1" x14ac:dyDescent="0.3">
      <c r="B15" s="28" t="s">
        <v>176</v>
      </c>
      <c r="C15" s="84" t="s">
        <v>202</v>
      </c>
      <c r="D15" s="95" t="s">
        <v>203</v>
      </c>
      <c r="E15" s="75"/>
      <c r="F15" s="29">
        <f t="shared" si="0"/>
        <v>3.0476190476190474</v>
      </c>
      <c r="G15" s="29">
        <f>+IFERROR((VLOOKUP('BASE DE RESPUESTAS'!G17,Back!$M$16:$N$20,2,0)),"")</f>
        <v>4</v>
      </c>
      <c r="H15" s="29">
        <f>+IFERROR((VLOOKUP('BASE DE RESPUESTAS'!H17,Back!$M$16:$N$20,2,0)),"")</f>
        <v>2</v>
      </c>
      <c r="I15" s="29">
        <f>+IFERROR((VLOOKUP('BASE DE RESPUESTAS'!I17,Back!$M$16:$N$20,2,0)),"")</f>
        <v>4</v>
      </c>
      <c r="J15" s="29">
        <f>+IFERROR((VLOOKUP('BASE DE RESPUESTAS'!J17,Back!$M$16:$N$20,2,0)),"")</f>
        <v>2</v>
      </c>
      <c r="K15" s="29">
        <f>+IFERROR((VLOOKUP('BASE DE RESPUESTAS'!K17,Back!$M$16:$N$20,2,0)),"")</f>
        <v>4</v>
      </c>
      <c r="L15" s="29">
        <f>+IFERROR((VLOOKUP('BASE DE RESPUESTAS'!L17,Back!$M$16:$N$20,2,0)),"")</f>
        <v>2</v>
      </c>
      <c r="M15" s="29">
        <f>+IFERROR((VLOOKUP('BASE DE RESPUESTAS'!M17,Back!$M$16:$N$20,2,0)),"")</f>
        <v>4</v>
      </c>
      <c r="N15" s="29">
        <f>+IFERROR((VLOOKUP('BASE DE RESPUESTAS'!N17,Back!$M$16:$N$20,2,0)),"")</f>
        <v>2</v>
      </c>
      <c r="O15" s="29">
        <f>+IFERROR((VLOOKUP('BASE DE RESPUESTAS'!O17,Back!$M$16:$N$20,2,0)),"")</f>
        <v>4</v>
      </c>
      <c r="P15" s="29">
        <f>+IFERROR((VLOOKUP('BASE DE RESPUESTAS'!P17,Back!$M$16:$N$20,2,0)),"")</f>
        <v>2</v>
      </c>
      <c r="Q15" s="29">
        <f>+IFERROR((VLOOKUP('BASE DE RESPUESTAS'!Q17,Back!$M$16:$N$20,2,0)),"")</f>
        <v>4</v>
      </c>
      <c r="R15" s="29">
        <f>+IFERROR((VLOOKUP('BASE DE RESPUESTAS'!R17,Back!$M$16:$N$20,2,0)),"")</f>
        <v>2</v>
      </c>
      <c r="S15" s="29">
        <f>+IFERROR((VLOOKUP('BASE DE RESPUESTAS'!S17,Back!$M$16:$N$20,2,0)),"")</f>
        <v>4</v>
      </c>
      <c r="T15" s="29">
        <f>+IFERROR((VLOOKUP('BASE DE RESPUESTAS'!T17,Back!$M$16:$N$20,2,0)),"")</f>
        <v>2</v>
      </c>
      <c r="U15" s="29">
        <f>+IFERROR((VLOOKUP('BASE DE RESPUESTAS'!U17,Back!$M$16:$N$20,2,0)),"")</f>
        <v>4</v>
      </c>
      <c r="V15" s="29">
        <f>+IFERROR((VLOOKUP('BASE DE RESPUESTAS'!V17,Back!$M$16:$N$20,2,0)),"")</f>
        <v>2</v>
      </c>
      <c r="W15" s="29">
        <f>+IFERROR((VLOOKUP('BASE DE RESPUESTAS'!W17,Back!$M$16:$N$20,2,0)),"")</f>
        <v>4</v>
      </c>
      <c r="X15" s="29">
        <f>+IFERROR((VLOOKUP('BASE DE RESPUESTAS'!X17,Back!$M$16:$N$20,2,0)),"")</f>
        <v>2</v>
      </c>
      <c r="Y15" s="29">
        <f>+IFERROR((VLOOKUP('BASE DE RESPUESTAS'!Y17,Back!$M$16:$N$20,2,0)),"")</f>
        <v>4</v>
      </c>
      <c r="Z15" s="29">
        <f>+IFERROR((VLOOKUP('BASE DE RESPUESTAS'!Z17,Back!$M$16:$N$20,2,0)),"")</f>
        <v>2</v>
      </c>
      <c r="AA15" s="29">
        <f>+IFERROR((VLOOKUP('BASE DE RESPUESTAS'!AA17,Back!$M$16:$N$20,2,0)),"")</f>
        <v>4</v>
      </c>
      <c r="AB15" s="29" t="str">
        <f>+IFERROR((VLOOKUP('BASE DE RESPUESTAS'!AB17,Back!$M$16:$N$20,2,0)),"")</f>
        <v/>
      </c>
      <c r="AC15" s="29" t="str">
        <f>+IFERROR((VLOOKUP('BASE DE RESPUESTAS'!AC17,Back!$M$16:$N$20,2,0)),"")</f>
        <v/>
      </c>
      <c r="AD15" s="29" t="str">
        <f>+IFERROR((VLOOKUP('BASE DE RESPUESTAS'!AD17,Back!$M$16:$N$20,2,0)),"")</f>
        <v/>
      </c>
      <c r="AE15" s="29" t="str">
        <f>+IFERROR((VLOOKUP('BASE DE RESPUESTAS'!AE17,Back!$M$16:$N$20,2,0)),"")</f>
        <v/>
      </c>
      <c r="AF15" s="29" t="str">
        <f>+IFERROR((VLOOKUP('BASE DE RESPUESTAS'!AF17,Back!$M$16:$N$20,2,0)),"")</f>
        <v/>
      </c>
      <c r="AG15" s="29" t="str">
        <f>+IFERROR((VLOOKUP('BASE DE RESPUESTAS'!AG17,Back!$M$16:$N$20,2,0)),"")</f>
        <v/>
      </c>
      <c r="AH15" s="29" t="str">
        <f>+IFERROR((VLOOKUP('BASE DE RESPUESTAS'!AH17,Back!$M$16:$N$20,2,0)),"")</f>
        <v/>
      </c>
      <c r="AI15" s="29" t="str">
        <f>+IFERROR((VLOOKUP('BASE DE RESPUESTAS'!AI17,Back!$M$16:$N$20,2,0)),"")</f>
        <v/>
      </c>
      <c r="AJ15" s="29" t="str">
        <f>+IFERROR((VLOOKUP('BASE DE RESPUESTAS'!AJ17,Back!$M$16:$N$20,2,0)),"")</f>
        <v/>
      </c>
      <c r="AK15" s="29" t="str">
        <f>+IFERROR((VLOOKUP('BASE DE RESPUESTAS'!AK17,Back!$M$16:$N$20,2,0)),"")</f>
        <v/>
      </c>
      <c r="AL15" s="29" t="str">
        <f>+IFERROR((VLOOKUP('BASE DE RESPUESTAS'!AL17,Back!$M$16:$N$20,2,0)),"")</f>
        <v/>
      </c>
      <c r="AM15" s="29" t="str">
        <f>+IFERROR((VLOOKUP('BASE DE RESPUESTAS'!AM17,Back!$M$16:$N$20,2,0)),"")</f>
        <v/>
      </c>
      <c r="AN15" s="29" t="str">
        <f>+IFERROR((VLOOKUP('BASE DE RESPUESTAS'!AN17,Back!$M$16:$N$20,2,0)),"")</f>
        <v/>
      </c>
      <c r="AO15" s="29" t="str">
        <f>+IFERROR((VLOOKUP('BASE DE RESPUESTAS'!AO17,Back!$M$16:$N$20,2,0)),"")</f>
        <v/>
      </c>
      <c r="AP15" s="29" t="str">
        <f>+IFERROR((VLOOKUP('BASE DE RESPUESTAS'!AP17,Back!$M$16:$N$20,2,0)),"")</f>
        <v/>
      </c>
      <c r="AQ15" s="29" t="str">
        <f>+IFERROR((VLOOKUP('BASE DE RESPUESTAS'!AQ17,Back!$M$16:$N$20,2,0)),"")</f>
        <v/>
      </c>
      <c r="AR15" s="29" t="str">
        <f>+IFERROR((VLOOKUP('BASE DE RESPUESTAS'!AR17,Back!$M$16:$N$20,2,0)),"")</f>
        <v/>
      </c>
      <c r="AS15" s="29" t="str">
        <f>+IFERROR((VLOOKUP('BASE DE RESPUESTAS'!AS17,Back!$M$16:$N$20,2,0)),"")</f>
        <v/>
      </c>
      <c r="AT15" s="29" t="str">
        <f>+IFERROR((VLOOKUP('BASE DE RESPUESTAS'!AT17,Back!$M$16:$N$20,2,0)),"")</f>
        <v/>
      </c>
      <c r="AU15" s="29" t="str">
        <f>+IFERROR((VLOOKUP('BASE DE RESPUESTAS'!AU17,Back!$M$16:$N$20,2,0)),"")</f>
        <v/>
      </c>
      <c r="AV15" s="29" t="str">
        <f>+IFERROR((VLOOKUP('BASE DE RESPUESTAS'!AV17,Back!$M$16:$N$20,2,0)),"")</f>
        <v/>
      </c>
      <c r="AW15" s="29" t="str">
        <f>+IFERROR((VLOOKUP('BASE DE RESPUESTAS'!AW17,Back!$M$16:$N$20,2,0)),"")</f>
        <v/>
      </c>
      <c r="AX15" s="29" t="str">
        <f>+IFERROR((VLOOKUP('BASE DE RESPUESTAS'!AX17,Back!$M$16:$N$20,2,0)),"")</f>
        <v/>
      </c>
      <c r="AY15" s="29" t="str">
        <f>+IFERROR((VLOOKUP('BASE DE RESPUESTAS'!AY17,Back!$M$16:$N$20,2,0)),"")</f>
        <v/>
      </c>
      <c r="AZ15" s="29" t="str">
        <f>+IFERROR((VLOOKUP('BASE DE RESPUESTAS'!AZ17,Back!$M$16:$N$20,2,0)),"")</f>
        <v/>
      </c>
      <c r="BA15" s="29" t="str">
        <f>+IFERROR((VLOOKUP('BASE DE RESPUESTAS'!BA17,Back!$M$16:$N$20,2,0)),"")</f>
        <v/>
      </c>
      <c r="BB15" s="29" t="str">
        <f>+IFERROR((VLOOKUP('BASE DE RESPUESTAS'!BB17,Back!$M$16:$N$20,2,0)),"")</f>
        <v/>
      </c>
      <c r="BC15" s="29" t="str">
        <f>+IFERROR((VLOOKUP('BASE DE RESPUESTAS'!BC17,Back!$M$16:$N$20,2,0)),"")</f>
        <v/>
      </c>
      <c r="BD15" s="29" t="str">
        <f>+IFERROR((VLOOKUP('BASE DE RESPUESTAS'!BD17,Back!$M$16:$N$20,2,0)),"")</f>
        <v/>
      </c>
    </row>
    <row r="16" spans="1:56" ht="30" customHeight="1" x14ac:dyDescent="0.3">
      <c r="B16" s="28" t="s">
        <v>176</v>
      </c>
      <c r="C16" s="81"/>
      <c r="D16" s="95" t="s">
        <v>205</v>
      </c>
      <c r="E16" s="75"/>
      <c r="F16" s="29">
        <f t="shared" si="0"/>
        <v>3.5238095238095237</v>
      </c>
      <c r="G16" s="29">
        <f>+IFERROR((VLOOKUP('BASE DE RESPUESTAS'!G18,Back!$M$16:$N$20,2,0)),"")</f>
        <v>4</v>
      </c>
      <c r="H16" s="29">
        <f>+IFERROR((VLOOKUP('BASE DE RESPUESTAS'!H18,Back!$M$16:$N$20,2,0)),"")</f>
        <v>3</v>
      </c>
      <c r="I16" s="29">
        <f>+IFERROR((VLOOKUP('BASE DE RESPUESTAS'!I18,Back!$M$16:$N$20,2,0)),"")</f>
        <v>4</v>
      </c>
      <c r="J16" s="29">
        <f>+IFERROR((VLOOKUP('BASE DE RESPUESTAS'!J18,Back!$M$16:$N$20,2,0)),"")</f>
        <v>3</v>
      </c>
      <c r="K16" s="29">
        <f>+IFERROR((VLOOKUP('BASE DE RESPUESTAS'!K18,Back!$M$16:$N$20,2,0)),"")</f>
        <v>4</v>
      </c>
      <c r="L16" s="29">
        <f>+IFERROR((VLOOKUP('BASE DE RESPUESTAS'!L18,Back!$M$16:$N$20,2,0)),"")</f>
        <v>3</v>
      </c>
      <c r="M16" s="29">
        <f>+IFERROR((VLOOKUP('BASE DE RESPUESTAS'!M18,Back!$M$16:$N$20,2,0)),"")</f>
        <v>4</v>
      </c>
      <c r="N16" s="29">
        <f>+IFERROR((VLOOKUP('BASE DE RESPUESTAS'!N18,Back!$M$16:$N$20,2,0)),"")</f>
        <v>3</v>
      </c>
      <c r="O16" s="29">
        <f>+IFERROR((VLOOKUP('BASE DE RESPUESTAS'!O18,Back!$M$16:$N$20,2,0)),"")</f>
        <v>4</v>
      </c>
      <c r="P16" s="29">
        <f>+IFERROR((VLOOKUP('BASE DE RESPUESTAS'!P18,Back!$M$16:$N$20,2,0)),"")</f>
        <v>3</v>
      </c>
      <c r="Q16" s="29">
        <f>+IFERROR((VLOOKUP('BASE DE RESPUESTAS'!Q18,Back!$M$16:$N$20,2,0)),"")</f>
        <v>4</v>
      </c>
      <c r="R16" s="29">
        <f>+IFERROR((VLOOKUP('BASE DE RESPUESTAS'!R18,Back!$M$16:$N$20,2,0)),"")</f>
        <v>3</v>
      </c>
      <c r="S16" s="29">
        <f>+IFERROR((VLOOKUP('BASE DE RESPUESTAS'!S18,Back!$M$16:$N$20,2,0)),"")</f>
        <v>4</v>
      </c>
      <c r="T16" s="29">
        <f>+IFERROR((VLOOKUP('BASE DE RESPUESTAS'!T18,Back!$M$16:$N$20,2,0)),"")</f>
        <v>3</v>
      </c>
      <c r="U16" s="29">
        <f>+IFERROR((VLOOKUP('BASE DE RESPUESTAS'!U18,Back!$M$16:$N$20,2,0)),"")</f>
        <v>4</v>
      </c>
      <c r="V16" s="29">
        <f>+IFERROR((VLOOKUP('BASE DE RESPUESTAS'!V18,Back!$M$16:$N$20,2,0)),"")</f>
        <v>3</v>
      </c>
      <c r="W16" s="29">
        <f>+IFERROR((VLOOKUP('BASE DE RESPUESTAS'!W18,Back!$M$16:$N$20,2,0)),"")</f>
        <v>4</v>
      </c>
      <c r="X16" s="29">
        <f>+IFERROR((VLOOKUP('BASE DE RESPUESTAS'!X18,Back!$M$16:$N$20,2,0)),"")</f>
        <v>3</v>
      </c>
      <c r="Y16" s="29">
        <f>+IFERROR((VLOOKUP('BASE DE RESPUESTAS'!Y18,Back!$M$16:$N$20,2,0)),"")</f>
        <v>4</v>
      </c>
      <c r="Z16" s="29">
        <f>+IFERROR((VLOOKUP('BASE DE RESPUESTAS'!Z18,Back!$M$16:$N$20,2,0)),"")</f>
        <v>3</v>
      </c>
      <c r="AA16" s="29">
        <f>+IFERROR((VLOOKUP('BASE DE RESPUESTAS'!AA18,Back!$M$16:$N$20,2,0)),"")</f>
        <v>4</v>
      </c>
      <c r="AB16" s="29" t="str">
        <f>+IFERROR((VLOOKUP('BASE DE RESPUESTAS'!AB18,Back!$M$16:$N$20,2,0)),"")</f>
        <v/>
      </c>
      <c r="AC16" s="29" t="str">
        <f>+IFERROR((VLOOKUP('BASE DE RESPUESTAS'!AC18,Back!$M$16:$N$20,2,0)),"")</f>
        <v/>
      </c>
      <c r="AD16" s="29" t="str">
        <f>+IFERROR((VLOOKUP('BASE DE RESPUESTAS'!AD18,Back!$M$16:$N$20,2,0)),"")</f>
        <v/>
      </c>
      <c r="AE16" s="29" t="str">
        <f>+IFERROR((VLOOKUP('BASE DE RESPUESTAS'!AE18,Back!$M$16:$N$20,2,0)),"")</f>
        <v/>
      </c>
      <c r="AF16" s="29" t="str">
        <f>+IFERROR((VLOOKUP('BASE DE RESPUESTAS'!AF18,Back!$M$16:$N$20,2,0)),"")</f>
        <v/>
      </c>
      <c r="AG16" s="29" t="str">
        <f>+IFERROR((VLOOKUP('BASE DE RESPUESTAS'!AG18,Back!$M$16:$N$20,2,0)),"")</f>
        <v/>
      </c>
      <c r="AH16" s="29" t="str">
        <f>+IFERROR((VLOOKUP('BASE DE RESPUESTAS'!AH18,Back!$M$16:$N$20,2,0)),"")</f>
        <v/>
      </c>
      <c r="AI16" s="29" t="str">
        <f>+IFERROR((VLOOKUP('BASE DE RESPUESTAS'!AI18,Back!$M$16:$N$20,2,0)),"")</f>
        <v/>
      </c>
      <c r="AJ16" s="29" t="str">
        <f>+IFERROR((VLOOKUP('BASE DE RESPUESTAS'!AJ18,Back!$M$16:$N$20,2,0)),"")</f>
        <v/>
      </c>
      <c r="AK16" s="29" t="str">
        <f>+IFERROR((VLOOKUP('BASE DE RESPUESTAS'!AK18,Back!$M$16:$N$20,2,0)),"")</f>
        <v/>
      </c>
      <c r="AL16" s="29" t="str">
        <f>+IFERROR((VLOOKUP('BASE DE RESPUESTAS'!AL18,Back!$M$16:$N$20,2,0)),"")</f>
        <v/>
      </c>
      <c r="AM16" s="29" t="str">
        <f>+IFERROR((VLOOKUP('BASE DE RESPUESTAS'!AM18,Back!$M$16:$N$20,2,0)),"")</f>
        <v/>
      </c>
      <c r="AN16" s="29" t="str">
        <f>+IFERROR((VLOOKUP('BASE DE RESPUESTAS'!AN18,Back!$M$16:$N$20,2,0)),"")</f>
        <v/>
      </c>
      <c r="AO16" s="29" t="str">
        <f>+IFERROR((VLOOKUP('BASE DE RESPUESTAS'!AO18,Back!$M$16:$N$20,2,0)),"")</f>
        <v/>
      </c>
      <c r="AP16" s="29" t="str">
        <f>+IFERROR((VLOOKUP('BASE DE RESPUESTAS'!AP18,Back!$M$16:$N$20,2,0)),"")</f>
        <v/>
      </c>
      <c r="AQ16" s="29" t="str">
        <f>+IFERROR((VLOOKUP('BASE DE RESPUESTAS'!AQ18,Back!$M$16:$N$20,2,0)),"")</f>
        <v/>
      </c>
      <c r="AR16" s="29" t="str">
        <f>+IFERROR((VLOOKUP('BASE DE RESPUESTAS'!AR18,Back!$M$16:$N$20,2,0)),"")</f>
        <v/>
      </c>
      <c r="AS16" s="29" t="str">
        <f>+IFERROR((VLOOKUP('BASE DE RESPUESTAS'!AS18,Back!$M$16:$N$20,2,0)),"")</f>
        <v/>
      </c>
      <c r="AT16" s="29" t="str">
        <f>+IFERROR((VLOOKUP('BASE DE RESPUESTAS'!AT18,Back!$M$16:$N$20,2,0)),"")</f>
        <v/>
      </c>
      <c r="AU16" s="29" t="str">
        <f>+IFERROR((VLOOKUP('BASE DE RESPUESTAS'!AU18,Back!$M$16:$N$20,2,0)),"")</f>
        <v/>
      </c>
      <c r="AV16" s="29" t="str">
        <f>+IFERROR((VLOOKUP('BASE DE RESPUESTAS'!AV18,Back!$M$16:$N$20,2,0)),"")</f>
        <v/>
      </c>
      <c r="AW16" s="29" t="str">
        <f>+IFERROR((VLOOKUP('BASE DE RESPUESTAS'!AW18,Back!$M$16:$N$20,2,0)),"")</f>
        <v/>
      </c>
      <c r="AX16" s="29" t="str">
        <f>+IFERROR((VLOOKUP('BASE DE RESPUESTAS'!AX18,Back!$M$16:$N$20,2,0)),"")</f>
        <v/>
      </c>
      <c r="AY16" s="29" t="str">
        <f>+IFERROR((VLOOKUP('BASE DE RESPUESTAS'!AY18,Back!$M$16:$N$20,2,0)),"")</f>
        <v/>
      </c>
      <c r="AZ16" s="29" t="str">
        <f>+IFERROR((VLOOKUP('BASE DE RESPUESTAS'!AZ18,Back!$M$16:$N$20,2,0)),"")</f>
        <v/>
      </c>
      <c r="BA16" s="29" t="str">
        <f>+IFERROR((VLOOKUP('BASE DE RESPUESTAS'!BA18,Back!$M$16:$N$20,2,0)),"")</f>
        <v/>
      </c>
      <c r="BB16" s="29" t="str">
        <f>+IFERROR((VLOOKUP('BASE DE RESPUESTAS'!BB18,Back!$M$16:$N$20,2,0)),"")</f>
        <v/>
      </c>
      <c r="BC16" s="29" t="str">
        <f>+IFERROR((VLOOKUP('BASE DE RESPUESTAS'!BC18,Back!$M$16:$N$20,2,0)),"")</f>
        <v/>
      </c>
      <c r="BD16" s="29" t="str">
        <f>+IFERROR((VLOOKUP('BASE DE RESPUESTAS'!BD18,Back!$M$16:$N$20,2,0)),"")</f>
        <v/>
      </c>
    </row>
    <row r="17" spans="2:56" ht="30" customHeight="1" x14ac:dyDescent="0.3">
      <c r="B17" s="28" t="s">
        <v>176</v>
      </c>
      <c r="C17" s="82"/>
      <c r="D17" s="95" t="s">
        <v>207</v>
      </c>
      <c r="E17" s="75"/>
      <c r="F17" s="29">
        <f t="shared" si="0"/>
        <v>2.9523809523809526</v>
      </c>
      <c r="G17" s="29">
        <f>+IFERROR((VLOOKUP('BASE DE RESPUESTAS'!G19,Back!$M$16:$N$20,2,0)),"")</f>
        <v>2</v>
      </c>
      <c r="H17" s="29">
        <f>+IFERROR((VLOOKUP('BASE DE RESPUESTAS'!H19,Back!$M$16:$N$20,2,0)),"")</f>
        <v>4</v>
      </c>
      <c r="I17" s="29">
        <f>+IFERROR((VLOOKUP('BASE DE RESPUESTAS'!I19,Back!$M$16:$N$20,2,0)),"")</f>
        <v>2</v>
      </c>
      <c r="J17" s="29">
        <f>+IFERROR((VLOOKUP('BASE DE RESPUESTAS'!J19,Back!$M$16:$N$20,2,0)),"")</f>
        <v>4</v>
      </c>
      <c r="K17" s="29">
        <f>+IFERROR((VLOOKUP('BASE DE RESPUESTAS'!K19,Back!$M$16:$N$20,2,0)),"")</f>
        <v>2</v>
      </c>
      <c r="L17" s="29">
        <f>+IFERROR((VLOOKUP('BASE DE RESPUESTAS'!L19,Back!$M$16:$N$20,2,0)),"")</f>
        <v>4</v>
      </c>
      <c r="M17" s="29">
        <f>+IFERROR((VLOOKUP('BASE DE RESPUESTAS'!M19,Back!$M$16:$N$20,2,0)),"")</f>
        <v>2</v>
      </c>
      <c r="N17" s="29">
        <f>+IFERROR((VLOOKUP('BASE DE RESPUESTAS'!N19,Back!$M$16:$N$20,2,0)),"")</f>
        <v>4</v>
      </c>
      <c r="O17" s="29">
        <f>+IFERROR((VLOOKUP('BASE DE RESPUESTAS'!O19,Back!$M$16:$N$20,2,0)),"")</f>
        <v>2</v>
      </c>
      <c r="P17" s="29">
        <f>+IFERROR((VLOOKUP('BASE DE RESPUESTAS'!P19,Back!$M$16:$N$20,2,0)),"")</f>
        <v>4</v>
      </c>
      <c r="Q17" s="29">
        <f>+IFERROR((VLOOKUP('BASE DE RESPUESTAS'!Q19,Back!$M$16:$N$20,2,0)),"")</f>
        <v>2</v>
      </c>
      <c r="R17" s="29">
        <f>+IFERROR((VLOOKUP('BASE DE RESPUESTAS'!R19,Back!$M$16:$N$20,2,0)),"")</f>
        <v>4</v>
      </c>
      <c r="S17" s="29">
        <f>+IFERROR((VLOOKUP('BASE DE RESPUESTAS'!S19,Back!$M$16:$N$20,2,0)),"")</f>
        <v>2</v>
      </c>
      <c r="T17" s="29">
        <f>+IFERROR((VLOOKUP('BASE DE RESPUESTAS'!T19,Back!$M$16:$N$20,2,0)),"")</f>
        <v>4</v>
      </c>
      <c r="U17" s="29">
        <f>+IFERROR((VLOOKUP('BASE DE RESPUESTAS'!U19,Back!$M$16:$N$20,2,0)),"")</f>
        <v>2</v>
      </c>
      <c r="V17" s="29">
        <f>+IFERROR((VLOOKUP('BASE DE RESPUESTAS'!V19,Back!$M$16:$N$20,2,0)),"")</f>
        <v>4</v>
      </c>
      <c r="W17" s="29">
        <f>+IFERROR((VLOOKUP('BASE DE RESPUESTAS'!W19,Back!$M$16:$N$20,2,0)),"")</f>
        <v>2</v>
      </c>
      <c r="X17" s="29">
        <f>+IFERROR((VLOOKUP('BASE DE RESPUESTAS'!X19,Back!$M$16:$N$20,2,0)),"")</f>
        <v>4</v>
      </c>
      <c r="Y17" s="29">
        <f>+IFERROR((VLOOKUP('BASE DE RESPUESTAS'!Y19,Back!$M$16:$N$20,2,0)),"")</f>
        <v>2</v>
      </c>
      <c r="Z17" s="29">
        <f>+IFERROR((VLOOKUP('BASE DE RESPUESTAS'!Z19,Back!$M$16:$N$20,2,0)),"")</f>
        <v>4</v>
      </c>
      <c r="AA17" s="29">
        <f>+IFERROR((VLOOKUP('BASE DE RESPUESTAS'!AA19,Back!$M$16:$N$20,2,0)),"")</f>
        <v>2</v>
      </c>
      <c r="AB17" s="29" t="str">
        <f>+IFERROR((VLOOKUP('BASE DE RESPUESTAS'!AB19,Back!$M$16:$N$20,2,0)),"")</f>
        <v/>
      </c>
      <c r="AC17" s="29" t="str">
        <f>+IFERROR((VLOOKUP('BASE DE RESPUESTAS'!AC19,Back!$M$16:$N$20,2,0)),"")</f>
        <v/>
      </c>
      <c r="AD17" s="29" t="str">
        <f>+IFERROR((VLOOKUP('BASE DE RESPUESTAS'!AD19,Back!$M$16:$N$20,2,0)),"")</f>
        <v/>
      </c>
      <c r="AE17" s="29" t="str">
        <f>+IFERROR((VLOOKUP('BASE DE RESPUESTAS'!AE19,Back!$M$16:$N$20,2,0)),"")</f>
        <v/>
      </c>
      <c r="AF17" s="29" t="str">
        <f>+IFERROR((VLOOKUP('BASE DE RESPUESTAS'!AF19,Back!$M$16:$N$20,2,0)),"")</f>
        <v/>
      </c>
      <c r="AG17" s="29" t="str">
        <f>+IFERROR((VLOOKUP('BASE DE RESPUESTAS'!AG19,Back!$M$16:$N$20,2,0)),"")</f>
        <v/>
      </c>
      <c r="AH17" s="29" t="str">
        <f>+IFERROR((VLOOKUP('BASE DE RESPUESTAS'!AH19,Back!$M$16:$N$20,2,0)),"")</f>
        <v/>
      </c>
      <c r="AI17" s="29" t="str">
        <f>+IFERROR((VLOOKUP('BASE DE RESPUESTAS'!AI19,Back!$M$16:$N$20,2,0)),"")</f>
        <v/>
      </c>
      <c r="AJ17" s="29" t="str">
        <f>+IFERROR((VLOOKUP('BASE DE RESPUESTAS'!AJ19,Back!$M$16:$N$20,2,0)),"")</f>
        <v/>
      </c>
      <c r="AK17" s="29" t="str">
        <f>+IFERROR((VLOOKUP('BASE DE RESPUESTAS'!AK19,Back!$M$16:$N$20,2,0)),"")</f>
        <v/>
      </c>
      <c r="AL17" s="29" t="str">
        <f>+IFERROR((VLOOKUP('BASE DE RESPUESTAS'!AL19,Back!$M$16:$N$20,2,0)),"")</f>
        <v/>
      </c>
      <c r="AM17" s="29" t="str">
        <f>+IFERROR((VLOOKUP('BASE DE RESPUESTAS'!AM19,Back!$M$16:$N$20,2,0)),"")</f>
        <v/>
      </c>
      <c r="AN17" s="29" t="str">
        <f>+IFERROR((VLOOKUP('BASE DE RESPUESTAS'!AN19,Back!$M$16:$N$20,2,0)),"")</f>
        <v/>
      </c>
      <c r="AO17" s="29" t="str">
        <f>+IFERROR((VLOOKUP('BASE DE RESPUESTAS'!AO19,Back!$M$16:$N$20,2,0)),"")</f>
        <v/>
      </c>
      <c r="AP17" s="29" t="str">
        <f>+IFERROR((VLOOKUP('BASE DE RESPUESTAS'!AP19,Back!$M$16:$N$20,2,0)),"")</f>
        <v/>
      </c>
      <c r="AQ17" s="29" t="str">
        <f>+IFERROR((VLOOKUP('BASE DE RESPUESTAS'!AQ19,Back!$M$16:$N$20,2,0)),"")</f>
        <v/>
      </c>
      <c r="AR17" s="29" t="str">
        <f>+IFERROR((VLOOKUP('BASE DE RESPUESTAS'!AR19,Back!$M$16:$N$20,2,0)),"")</f>
        <v/>
      </c>
      <c r="AS17" s="29" t="str">
        <f>+IFERROR((VLOOKUP('BASE DE RESPUESTAS'!AS19,Back!$M$16:$N$20,2,0)),"")</f>
        <v/>
      </c>
      <c r="AT17" s="29" t="str">
        <f>+IFERROR((VLOOKUP('BASE DE RESPUESTAS'!AT19,Back!$M$16:$N$20,2,0)),"")</f>
        <v/>
      </c>
      <c r="AU17" s="29" t="str">
        <f>+IFERROR((VLOOKUP('BASE DE RESPUESTAS'!AU19,Back!$M$16:$N$20,2,0)),"")</f>
        <v/>
      </c>
      <c r="AV17" s="29" t="str">
        <f>+IFERROR((VLOOKUP('BASE DE RESPUESTAS'!AV19,Back!$M$16:$N$20,2,0)),"")</f>
        <v/>
      </c>
      <c r="AW17" s="29" t="str">
        <f>+IFERROR((VLOOKUP('BASE DE RESPUESTAS'!AW19,Back!$M$16:$N$20,2,0)),"")</f>
        <v/>
      </c>
      <c r="AX17" s="29" t="str">
        <f>+IFERROR((VLOOKUP('BASE DE RESPUESTAS'!AX19,Back!$M$16:$N$20,2,0)),"")</f>
        <v/>
      </c>
      <c r="AY17" s="29" t="str">
        <f>+IFERROR((VLOOKUP('BASE DE RESPUESTAS'!AY19,Back!$M$16:$N$20,2,0)),"")</f>
        <v/>
      </c>
      <c r="AZ17" s="29" t="str">
        <f>+IFERROR((VLOOKUP('BASE DE RESPUESTAS'!AZ19,Back!$M$16:$N$20,2,0)),"")</f>
        <v/>
      </c>
      <c r="BA17" s="29" t="str">
        <f>+IFERROR((VLOOKUP('BASE DE RESPUESTAS'!BA19,Back!$M$16:$N$20,2,0)),"")</f>
        <v/>
      </c>
      <c r="BB17" s="29" t="str">
        <f>+IFERROR((VLOOKUP('BASE DE RESPUESTAS'!BB19,Back!$M$16:$N$20,2,0)),"")</f>
        <v/>
      </c>
      <c r="BC17" s="29" t="str">
        <f>+IFERROR((VLOOKUP('BASE DE RESPUESTAS'!BC19,Back!$M$16:$N$20,2,0)),"")</f>
        <v/>
      </c>
      <c r="BD17" s="29" t="str">
        <f>+IFERROR((VLOOKUP('BASE DE RESPUESTAS'!BD19,Back!$M$16:$N$20,2,0)),"")</f>
        <v/>
      </c>
    </row>
    <row r="18" spans="2:56" ht="30" customHeight="1" x14ac:dyDescent="0.3">
      <c r="B18" s="28" t="s">
        <v>176</v>
      </c>
      <c r="C18" s="84" t="s">
        <v>209</v>
      </c>
      <c r="D18" s="95" t="s">
        <v>210</v>
      </c>
      <c r="E18" s="75"/>
      <c r="F18" s="29">
        <f t="shared" si="0"/>
        <v>3.4761904761904763</v>
      </c>
      <c r="G18" s="29">
        <f>+IFERROR((VLOOKUP('BASE DE RESPUESTAS'!G20,Back!$M$16:$N$20,2,0)),"")</f>
        <v>3</v>
      </c>
      <c r="H18" s="29">
        <f>+IFERROR((VLOOKUP('BASE DE RESPUESTAS'!H20,Back!$M$16:$N$20,2,0)),"")</f>
        <v>4</v>
      </c>
      <c r="I18" s="29">
        <f>+IFERROR((VLOOKUP('BASE DE RESPUESTAS'!I20,Back!$M$16:$N$20,2,0)),"")</f>
        <v>3</v>
      </c>
      <c r="J18" s="29">
        <f>+IFERROR((VLOOKUP('BASE DE RESPUESTAS'!J20,Back!$M$16:$N$20,2,0)),"")</f>
        <v>4</v>
      </c>
      <c r="K18" s="29">
        <f>+IFERROR((VLOOKUP('BASE DE RESPUESTAS'!K20,Back!$M$16:$N$20,2,0)),"")</f>
        <v>3</v>
      </c>
      <c r="L18" s="29">
        <f>+IFERROR((VLOOKUP('BASE DE RESPUESTAS'!L20,Back!$M$16:$N$20,2,0)),"")</f>
        <v>4</v>
      </c>
      <c r="M18" s="29">
        <f>+IFERROR((VLOOKUP('BASE DE RESPUESTAS'!M20,Back!$M$16:$N$20,2,0)),"")</f>
        <v>3</v>
      </c>
      <c r="N18" s="29">
        <f>+IFERROR((VLOOKUP('BASE DE RESPUESTAS'!N20,Back!$M$16:$N$20,2,0)),"")</f>
        <v>4</v>
      </c>
      <c r="O18" s="29">
        <f>+IFERROR((VLOOKUP('BASE DE RESPUESTAS'!O20,Back!$M$16:$N$20,2,0)),"")</f>
        <v>3</v>
      </c>
      <c r="P18" s="29">
        <f>+IFERROR((VLOOKUP('BASE DE RESPUESTAS'!P20,Back!$M$16:$N$20,2,0)),"")</f>
        <v>4</v>
      </c>
      <c r="Q18" s="29">
        <f>+IFERROR((VLOOKUP('BASE DE RESPUESTAS'!Q20,Back!$M$16:$N$20,2,0)),"")</f>
        <v>3</v>
      </c>
      <c r="R18" s="29">
        <f>+IFERROR((VLOOKUP('BASE DE RESPUESTAS'!R20,Back!$M$16:$N$20,2,0)),"")</f>
        <v>4</v>
      </c>
      <c r="S18" s="29">
        <f>+IFERROR((VLOOKUP('BASE DE RESPUESTAS'!S20,Back!$M$16:$N$20,2,0)),"")</f>
        <v>3</v>
      </c>
      <c r="T18" s="29">
        <f>+IFERROR((VLOOKUP('BASE DE RESPUESTAS'!T20,Back!$M$16:$N$20,2,0)),"")</f>
        <v>4</v>
      </c>
      <c r="U18" s="29">
        <f>+IFERROR((VLOOKUP('BASE DE RESPUESTAS'!U20,Back!$M$16:$N$20,2,0)),"")</f>
        <v>3</v>
      </c>
      <c r="V18" s="29">
        <f>+IFERROR((VLOOKUP('BASE DE RESPUESTAS'!V20,Back!$M$16:$N$20,2,0)),"")</f>
        <v>4</v>
      </c>
      <c r="W18" s="29">
        <f>+IFERROR((VLOOKUP('BASE DE RESPUESTAS'!W20,Back!$M$16:$N$20,2,0)),"")</f>
        <v>3</v>
      </c>
      <c r="X18" s="29">
        <f>+IFERROR((VLOOKUP('BASE DE RESPUESTAS'!X20,Back!$M$16:$N$20,2,0)),"")</f>
        <v>4</v>
      </c>
      <c r="Y18" s="29">
        <f>+IFERROR((VLOOKUP('BASE DE RESPUESTAS'!Y20,Back!$M$16:$N$20,2,0)),"")</f>
        <v>3</v>
      </c>
      <c r="Z18" s="29">
        <f>+IFERROR((VLOOKUP('BASE DE RESPUESTAS'!Z20,Back!$M$16:$N$20,2,0)),"")</f>
        <v>4</v>
      </c>
      <c r="AA18" s="29">
        <f>+IFERROR((VLOOKUP('BASE DE RESPUESTAS'!AA20,Back!$M$16:$N$20,2,0)),"")</f>
        <v>3</v>
      </c>
      <c r="AB18" s="29" t="str">
        <f>+IFERROR((VLOOKUP('BASE DE RESPUESTAS'!AB20,Back!$M$16:$N$20,2,0)),"")</f>
        <v/>
      </c>
      <c r="AC18" s="29" t="str">
        <f>+IFERROR((VLOOKUP('BASE DE RESPUESTAS'!AC20,Back!$M$16:$N$20,2,0)),"")</f>
        <v/>
      </c>
      <c r="AD18" s="29" t="str">
        <f>+IFERROR((VLOOKUP('BASE DE RESPUESTAS'!AD20,Back!$M$16:$N$20,2,0)),"")</f>
        <v/>
      </c>
      <c r="AE18" s="29" t="str">
        <f>+IFERROR((VLOOKUP('BASE DE RESPUESTAS'!AE20,Back!$M$16:$N$20,2,0)),"")</f>
        <v/>
      </c>
      <c r="AF18" s="29" t="str">
        <f>+IFERROR((VLOOKUP('BASE DE RESPUESTAS'!AF20,Back!$M$16:$N$20,2,0)),"")</f>
        <v/>
      </c>
      <c r="AG18" s="29" t="str">
        <f>+IFERROR((VLOOKUP('BASE DE RESPUESTAS'!AG20,Back!$M$16:$N$20,2,0)),"")</f>
        <v/>
      </c>
      <c r="AH18" s="29" t="str">
        <f>+IFERROR((VLOOKUP('BASE DE RESPUESTAS'!AH20,Back!$M$16:$N$20,2,0)),"")</f>
        <v/>
      </c>
      <c r="AI18" s="29" t="str">
        <f>+IFERROR((VLOOKUP('BASE DE RESPUESTAS'!AI20,Back!$M$16:$N$20,2,0)),"")</f>
        <v/>
      </c>
      <c r="AJ18" s="29" t="str">
        <f>+IFERROR((VLOOKUP('BASE DE RESPUESTAS'!AJ20,Back!$M$16:$N$20,2,0)),"")</f>
        <v/>
      </c>
      <c r="AK18" s="29" t="str">
        <f>+IFERROR((VLOOKUP('BASE DE RESPUESTAS'!AK20,Back!$M$16:$N$20,2,0)),"")</f>
        <v/>
      </c>
      <c r="AL18" s="29" t="str">
        <f>+IFERROR((VLOOKUP('BASE DE RESPUESTAS'!AL20,Back!$M$16:$N$20,2,0)),"")</f>
        <v/>
      </c>
      <c r="AM18" s="29" t="str">
        <f>+IFERROR((VLOOKUP('BASE DE RESPUESTAS'!AM20,Back!$M$16:$N$20,2,0)),"")</f>
        <v/>
      </c>
      <c r="AN18" s="29" t="str">
        <f>+IFERROR((VLOOKUP('BASE DE RESPUESTAS'!AN20,Back!$M$16:$N$20,2,0)),"")</f>
        <v/>
      </c>
      <c r="AO18" s="29" t="str">
        <f>+IFERROR((VLOOKUP('BASE DE RESPUESTAS'!AO20,Back!$M$16:$N$20,2,0)),"")</f>
        <v/>
      </c>
      <c r="AP18" s="29" t="str">
        <f>+IFERROR((VLOOKUP('BASE DE RESPUESTAS'!AP20,Back!$M$16:$N$20,2,0)),"")</f>
        <v/>
      </c>
      <c r="AQ18" s="29" t="str">
        <f>+IFERROR((VLOOKUP('BASE DE RESPUESTAS'!AQ20,Back!$M$16:$N$20,2,0)),"")</f>
        <v/>
      </c>
      <c r="AR18" s="29" t="str">
        <f>+IFERROR((VLOOKUP('BASE DE RESPUESTAS'!AR20,Back!$M$16:$N$20,2,0)),"")</f>
        <v/>
      </c>
      <c r="AS18" s="29" t="str">
        <f>+IFERROR((VLOOKUP('BASE DE RESPUESTAS'!AS20,Back!$M$16:$N$20,2,0)),"")</f>
        <v/>
      </c>
      <c r="AT18" s="29" t="str">
        <f>+IFERROR((VLOOKUP('BASE DE RESPUESTAS'!AT20,Back!$M$16:$N$20,2,0)),"")</f>
        <v/>
      </c>
      <c r="AU18" s="29" t="str">
        <f>+IFERROR((VLOOKUP('BASE DE RESPUESTAS'!AU20,Back!$M$16:$N$20,2,0)),"")</f>
        <v/>
      </c>
      <c r="AV18" s="29" t="str">
        <f>+IFERROR((VLOOKUP('BASE DE RESPUESTAS'!AV20,Back!$M$16:$N$20,2,0)),"")</f>
        <v/>
      </c>
      <c r="AW18" s="29" t="str">
        <f>+IFERROR((VLOOKUP('BASE DE RESPUESTAS'!AW20,Back!$M$16:$N$20,2,0)),"")</f>
        <v/>
      </c>
      <c r="AX18" s="29" t="str">
        <f>+IFERROR((VLOOKUP('BASE DE RESPUESTAS'!AX20,Back!$M$16:$N$20,2,0)),"")</f>
        <v/>
      </c>
      <c r="AY18" s="29" t="str">
        <f>+IFERROR((VLOOKUP('BASE DE RESPUESTAS'!AY20,Back!$M$16:$N$20,2,0)),"")</f>
        <v/>
      </c>
      <c r="AZ18" s="29" t="str">
        <f>+IFERROR((VLOOKUP('BASE DE RESPUESTAS'!AZ20,Back!$M$16:$N$20,2,0)),"")</f>
        <v/>
      </c>
      <c r="BA18" s="29" t="str">
        <f>+IFERROR((VLOOKUP('BASE DE RESPUESTAS'!BA20,Back!$M$16:$N$20,2,0)),"")</f>
        <v/>
      </c>
      <c r="BB18" s="29" t="str">
        <f>+IFERROR((VLOOKUP('BASE DE RESPUESTAS'!BB20,Back!$M$16:$N$20,2,0)),"")</f>
        <v/>
      </c>
      <c r="BC18" s="29" t="str">
        <f>+IFERROR((VLOOKUP('BASE DE RESPUESTAS'!BC20,Back!$M$16:$N$20,2,0)),"")</f>
        <v/>
      </c>
      <c r="BD18" s="29" t="str">
        <f>+IFERROR((VLOOKUP('BASE DE RESPUESTAS'!BD20,Back!$M$16:$N$20,2,0)),"")</f>
        <v/>
      </c>
    </row>
    <row r="19" spans="2:56" ht="30" customHeight="1" x14ac:dyDescent="0.3">
      <c r="B19" s="28" t="s">
        <v>176</v>
      </c>
      <c r="C19" s="81"/>
      <c r="D19" s="95" t="s">
        <v>212</v>
      </c>
      <c r="E19" s="75"/>
      <c r="F19" s="29">
        <f t="shared" si="0"/>
        <v>3.0476190476190474</v>
      </c>
      <c r="G19" s="29">
        <f>+IFERROR((VLOOKUP('BASE DE RESPUESTAS'!G21,Back!$M$16:$N$20,2,0)),"")</f>
        <v>4</v>
      </c>
      <c r="H19" s="29">
        <f>+IFERROR((VLOOKUP('BASE DE RESPUESTAS'!H21,Back!$M$16:$N$20,2,0)),"")</f>
        <v>2</v>
      </c>
      <c r="I19" s="29">
        <f>+IFERROR((VLOOKUP('BASE DE RESPUESTAS'!I21,Back!$M$16:$N$20,2,0)),"")</f>
        <v>4</v>
      </c>
      <c r="J19" s="29">
        <f>+IFERROR((VLOOKUP('BASE DE RESPUESTAS'!J21,Back!$M$16:$N$20,2,0)),"")</f>
        <v>2</v>
      </c>
      <c r="K19" s="29">
        <f>+IFERROR((VLOOKUP('BASE DE RESPUESTAS'!K21,Back!$M$16:$N$20,2,0)),"")</f>
        <v>4</v>
      </c>
      <c r="L19" s="29">
        <f>+IFERROR((VLOOKUP('BASE DE RESPUESTAS'!L21,Back!$M$16:$N$20,2,0)),"")</f>
        <v>2</v>
      </c>
      <c r="M19" s="29">
        <f>+IFERROR((VLOOKUP('BASE DE RESPUESTAS'!M21,Back!$M$16:$N$20,2,0)),"")</f>
        <v>4</v>
      </c>
      <c r="N19" s="29">
        <f>+IFERROR((VLOOKUP('BASE DE RESPUESTAS'!N21,Back!$M$16:$N$20,2,0)),"")</f>
        <v>2</v>
      </c>
      <c r="O19" s="29">
        <f>+IFERROR((VLOOKUP('BASE DE RESPUESTAS'!O21,Back!$M$16:$N$20,2,0)),"")</f>
        <v>4</v>
      </c>
      <c r="P19" s="29">
        <f>+IFERROR((VLOOKUP('BASE DE RESPUESTAS'!P21,Back!$M$16:$N$20,2,0)),"")</f>
        <v>2</v>
      </c>
      <c r="Q19" s="29">
        <f>+IFERROR((VLOOKUP('BASE DE RESPUESTAS'!Q21,Back!$M$16:$N$20,2,0)),"")</f>
        <v>4</v>
      </c>
      <c r="R19" s="29">
        <f>+IFERROR((VLOOKUP('BASE DE RESPUESTAS'!R21,Back!$M$16:$N$20,2,0)),"")</f>
        <v>2</v>
      </c>
      <c r="S19" s="29">
        <f>+IFERROR((VLOOKUP('BASE DE RESPUESTAS'!S21,Back!$M$16:$N$20,2,0)),"")</f>
        <v>4</v>
      </c>
      <c r="T19" s="29">
        <f>+IFERROR((VLOOKUP('BASE DE RESPUESTAS'!T21,Back!$M$16:$N$20,2,0)),"")</f>
        <v>2</v>
      </c>
      <c r="U19" s="29">
        <f>+IFERROR((VLOOKUP('BASE DE RESPUESTAS'!U21,Back!$M$16:$N$20,2,0)),"")</f>
        <v>4</v>
      </c>
      <c r="V19" s="29">
        <f>+IFERROR((VLOOKUP('BASE DE RESPUESTAS'!V21,Back!$M$16:$N$20,2,0)),"")</f>
        <v>2</v>
      </c>
      <c r="W19" s="29">
        <f>+IFERROR((VLOOKUP('BASE DE RESPUESTAS'!W21,Back!$M$16:$N$20,2,0)),"")</f>
        <v>4</v>
      </c>
      <c r="X19" s="29">
        <f>+IFERROR((VLOOKUP('BASE DE RESPUESTAS'!X21,Back!$M$16:$N$20,2,0)),"")</f>
        <v>2</v>
      </c>
      <c r="Y19" s="29">
        <f>+IFERROR((VLOOKUP('BASE DE RESPUESTAS'!Y21,Back!$M$16:$N$20,2,0)),"")</f>
        <v>4</v>
      </c>
      <c r="Z19" s="29">
        <f>+IFERROR((VLOOKUP('BASE DE RESPUESTAS'!Z21,Back!$M$16:$N$20,2,0)),"")</f>
        <v>2</v>
      </c>
      <c r="AA19" s="29">
        <f>+IFERROR((VLOOKUP('BASE DE RESPUESTAS'!AA21,Back!$M$16:$N$20,2,0)),"")</f>
        <v>4</v>
      </c>
      <c r="AB19" s="29" t="str">
        <f>+IFERROR((VLOOKUP('BASE DE RESPUESTAS'!AB21,Back!$M$16:$N$20,2,0)),"")</f>
        <v/>
      </c>
      <c r="AC19" s="29" t="str">
        <f>+IFERROR((VLOOKUP('BASE DE RESPUESTAS'!AC21,Back!$M$16:$N$20,2,0)),"")</f>
        <v/>
      </c>
      <c r="AD19" s="29" t="str">
        <f>+IFERROR((VLOOKUP('BASE DE RESPUESTAS'!AD21,Back!$M$16:$N$20,2,0)),"")</f>
        <v/>
      </c>
      <c r="AE19" s="29" t="str">
        <f>+IFERROR((VLOOKUP('BASE DE RESPUESTAS'!AE21,Back!$M$16:$N$20,2,0)),"")</f>
        <v/>
      </c>
      <c r="AF19" s="29" t="str">
        <f>+IFERROR((VLOOKUP('BASE DE RESPUESTAS'!AF21,Back!$M$16:$N$20,2,0)),"")</f>
        <v/>
      </c>
      <c r="AG19" s="29" t="str">
        <f>+IFERROR((VLOOKUP('BASE DE RESPUESTAS'!AG21,Back!$M$16:$N$20,2,0)),"")</f>
        <v/>
      </c>
      <c r="AH19" s="29" t="str">
        <f>+IFERROR((VLOOKUP('BASE DE RESPUESTAS'!AH21,Back!$M$16:$N$20,2,0)),"")</f>
        <v/>
      </c>
      <c r="AI19" s="29" t="str">
        <f>+IFERROR((VLOOKUP('BASE DE RESPUESTAS'!AI21,Back!$M$16:$N$20,2,0)),"")</f>
        <v/>
      </c>
      <c r="AJ19" s="29" t="str">
        <f>+IFERROR((VLOOKUP('BASE DE RESPUESTAS'!AJ21,Back!$M$16:$N$20,2,0)),"")</f>
        <v/>
      </c>
      <c r="AK19" s="29" t="str">
        <f>+IFERROR((VLOOKUP('BASE DE RESPUESTAS'!AK21,Back!$M$16:$N$20,2,0)),"")</f>
        <v/>
      </c>
      <c r="AL19" s="29" t="str">
        <f>+IFERROR((VLOOKUP('BASE DE RESPUESTAS'!AL21,Back!$M$16:$N$20,2,0)),"")</f>
        <v/>
      </c>
      <c r="AM19" s="29" t="str">
        <f>+IFERROR((VLOOKUP('BASE DE RESPUESTAS'!AM21,Back!$M$16:$N$20,2,0)),"")</f>
        <v/>
      </c>
      <c r="AN19" s="29" t="str">
        <f>+IFERROR((VLOOKUP('BASE DE RESPUESTAS'!AN21,Back!$M$16:$N$20,2,0)),"")</f>
        <v/>
      </c>
      <c r="AO19" s="29" t="str">
        <f>+IFERROR((VLOOKUP('BASE DE RESPUESTAS'!AO21,Back!$M$16:$N$20,2,0)),"")</f>
        <v/>
      </c>
      <c r="AP19" s="29" t="str">
        <f>+IFERROR((VLOOKUP('BASE DE RESPUESTAS'!AP21,Back!$M$16:$N$20,2,0)),"")</f>
        <v/>
      </c>
      <c r="AQ19" s="29" t="str">
        <f>+IFERROR((VLOOKUP('BASE DE RESPUESTAS'!AQ21,Back!$M$16:$N$20,2,0)),"")</f>
        <v/>
      </c>
      <c r="AR19" s="29" t="str">
        <f>+IFERROR((VLOOKUP('BASE DE RESPUESTAS'!AR21,Back!$M$16:$N$20,2,0)),"")</f>
        <v/>
      </c>
      <c r="AS19" s="29" t="str">
        <f>+IFERROR((VLOOKUP('BASE DE RESPUESTAS'!AS21,Back!$M$16:$N$20,2,0)),"")</f>
        <v/>
      </c>
      <c r="AT19" s="29" t="str">
        <f>+IFERROR((VLOOKUP('BASE DE RESPUESTAS'!AT21,Back!$M$16:$N$20,2,0)),"")</f>
        <v/>
      </c>
      <c r="AU19" s="29" t="str">
        <f>+IFERROR((VLOOKUP('BASE DE RESPUESTAS'!AU21,Back!$M$16:$N$20,2,0)),"")</f>
        <v/>
      </c>
      <c r="AV19" s="29" t="str">
        <f>+IFERROR((VLOOKUP('BASE DE RESPUESTAS'!AV21,Back!$M$16:$N$20,2,0)),"")</f>
        <v/>
      </c>
      <c r="AW19" s="29" t="str">
        <f>+IFERROR((VLOOKUP('BASE DE RESPUESTAS'!AW21,Back!$M$16:$N$20,2,0)),"")</f>
        <v/>
      </c>
      <c r="AX19" s="29" t="str">
        <f>+IFERROR((VLOOKUP('BASE DE RESPUESTAS'!AX21,Back!$M$16:$N$20,2,0)),"")</f>
        <v/>
      </c>
      <c r="AY19" s="29" t="str">
        <f>+IFERROR((VLOOKUP('BASE DE RESPUESTAS'!AY21,Back!$M$16:$N$20,2,0)),"")</f>
        <v/>
      </c>
      <c r="AZ19" s="29" t="str">
        <f>+IFERROR((VLOOKUP('BASE DE RESPUESTAS'!AZ21,Back!$M$16:$N$20,2,0)),"")</f>
        <v/>
      </c>
      <c r="BA19" s="29" t="str">
        <f>+IFERROR((VLOOKUP('BASE DE RESPUESTAS'!BA21,Back!$M$16:$N$20,2,0)),"")</f>
        <v/>
      </c>
      <c r="BB19" s="29" t="str">
        <f>+IFERROR((VLOOKUP('BASE DE RESPUESTAS'!BB21,Back!$M$16:$N$20,2,0)),"")</f>
        <v/>
      </c>
      <c r="BC19" s="29" t="str">
        <f>+IFERROR((VLOOKUP('BASE DE RESPUESTAS'!BC21,Back!$M$16:$N$20,2,0)),"")</f>
        <v/>
      </c>
      <c r="BD19" s="29" t="str">
        <f>+IFERROR((VLOOKUP('BASE DE RESPUESTAS'!BD21,Back!$M$16:$N$20,2,0)),"")</f>
        <v/>
      </c>
    </row>
    <row r="20" spans="2:56" ht="30" customHeight="1" x14ac:dyDescent="0.3">
      <c r="B20" s="28" t="s">
        <v>176</v>
      </c>
      <c r="C20" s="82"/>
      <c r="D20" s="95" t="s">
        <v>214</v>
      </c>
      <c r="E20" s="75"/>
      <c r="F20" s="29">
        <f t="shared" si="0"/>
        <v>3.5238095238095237</v>
      </c>
      <c r="G20" s="29">
        <f>+IFERROR((VLOOKUP('BASE DE RESPUESTAS'!G22,Back!$M$16:$N$20,2,0)),"")</f>
        <v>4</v>
      </c>
      <c r="H20" s="29">
        <f>+IFERROR((VLOOKUP('BASE DE RESPUESTAS'!H22,Back!$M$16:$N$20,2,0)),"")</f>
        <v>3</v>
      </c>
      <c r="I20" s="29">
        <f>+IFERROR((VLOOKUP('BASE DE RESPUESTAS'!I22,Back!$M$16:$N$20,2,0)),"")</f>
        <v>4</v>
      </c>
      <c r="J20" s="29">
        <f>+IFERROR((VLOOKUP('BASE DE RESPUESTAS'!J22,Back!$M$16:$N$20,2,0)),"")</f>
        <v>3</v>
      </c>
      <c r="K20" s="29">
        <f>+IFERROR((VLOOKUP('BASE DE RESPUESTAS'!K22,Back!$M$16:$N$20,2,0)),"")</f>
        <v>4</v>
      </c>
      <c r="L20" s="29">
        <f>+IFERROR((VLOOKUP('BASE DE RESPUESTAS'!L22,Back!$M$16:$N$20,2,0)),"")</f>
        <v>3</v>
      </c>
      <c r="M20" s="29">
        <f>+IFERROR((VLOOKUP('BASE DE RESPUESTAS'!M22,Back!$M$16:$N$20,2,0)),"")</f>
        <v>4</v>
      </c>
      <c r="N20" s="29">
        <f>+IFERROR((VLOOKUP('BASE DE RESPUESTAS'!N22,Back!$M$16:$N$20,2,0)),"")</f>
        <v>3</v>
      </c>
      <c r="O20" s="29">
        <f>+IFERROR((VLOOKUP('BASE DE RESPUESTAS'!O22,Back!$M$16:$N$20,2,0)),"")</f>
        <v>4</v>
      </c>
      <c r="P20" s="29">
        <f>+IFERROR((VLOOKUP('BASE DE RESPUESTAS'!P22,Back!$M$16:$N$20,2,0)),"")</f>
        <v>3</v>
      </c>
      <c r="Q20" s="29">
        <f>+IFERROR((VLOOKUP('BASE DE RESPUESTAS'!Q22,Back!$M$16:$N$20,2,0)),"")</f>
        <v>4</v>
      </c>
      <c r="R20" s="29">
        <f>+IFERROR((VLOOKUP('BASE DE RESPUESTAS'!R22,Back!$M$16:$N$20,2,0)),"")</f>
        <v>3</v>
      </c>
      <c r="S20" s="29">
        <f>+IFERROR((VLOOKUP('BASE DE RESPUESTAS'!S22,Back!$M$16:$N$20,2,0)),"")</f>
        <v>4</v>
      </c>
      <c r="T20" s="29">
        <f>+IFERROR((VLOOKUP('BASE DE RESPUESTAS'!T22,Back!$M$16:$N$20,2,0)),"")</f>
        <v>3</v>
      </c>
      <c r="U20" s="29">
        <f>+IFERROR((VLOOKUP('BASE DE RESPUESTAS'!U22,Back!$M$16:$N$20,2,0)),"")</f>
        <v>4</v>
      </c>
      <c r="V20" s="29">
        <f>+IFERROR((VLOOKUP('BASE DE RESPUESTAS'!V22,Back!$M$16:$N$20,2,0)),"")</f>
        <v>3</v>
      </c>
      <c r="W20" s="29">
        <f>+IFERROR((VLOOKUP('BASE DE RESPUESTAS'!W22,Back!$M$16:$N$20,2,0)),"")</f>
        <v>4</v>
      </c>
      <c r="X20" s="29">
        <f>+IFERROR((VLOOKUP('BASE DE RESPUESTAS'!X22,Back!$M$16:$N$20,2,0)),"")</f>
        <v>3</v>
      </c>
      <c r="Y20" s="29">
        <f>+IFERROR((VLOOKUP('BASE DE RESPUESTAS'!Y22,Back!$M$16:$N$20,2,0)),"")</f>
        <v>4</v>
      </c>
      <c r="Z20" s="29">
        <f>+IFERROR((VLOOKUP('BASE DE RESPUESTAS'!Z22,Back!$M$16:$N$20,2,0)),"")</f>
        <v>3</v>
      </c>
      <c r="AA20" s="29">
        <f>+IFERROR((VLOOKUP('BASE DE RESPUESTAS'!AA22,Back!$M$16:$N$20,2,0)),"")</f>
        <v>4</v>
      </c>
      <c r="AB20" s="29" t="str">
        <f>+IFERROR((VLOOKUP('BASE DE RESPUESTAS'!AB22,Back!$M$16:$N$20,2,0)),"")</f>
        <v/>
      </c>
      <c r="AC20" s="29" t="str">
        <f>+IFERROR((VLOOKUP('BASE DE RESPUESTAS'!AC22,Back!$M$16:$N$20,2,0)),"")</f>
        <v/>
      </c>
      <c r="AD20" s="29" t="str">
        <f>+IFERROR((VLOOKUP('BASE DE RESPUESTAS'!AD22,Back!$M$16:$N$20,2,0)),"")</f>
        <v/>
      </c>
      <c r="AE20" s="29" t="str">
        <f>+IFERROR((VLOOKUP('BASE DE RESPUESTAS'!AE22,Back!$M$16:$N$20,2,0)),"")</f>
        <v/>
      </c>
      <c r="AF20" s="29" t="str">
        <f>+IFERROR((VLOOKUP('BASE DE RESPUESTAS'!AF22,Back!$M$16:$N$20,2,0)),"")</f>
        <v/>
      </c>
      <c r="AG20" s="29" t="str">
        <f>+IFERROR((VLOOKUP('BASE DE RESPUESTAS'!AG22,Back!$M$16:$N$20,2,0)),"")</f>
        <v/>
      </c>
      <c r="AH20" s="29" t="str">
        <f>+IFERROR((VLOOKUP('BASE DE RESPUESTAS'!AH22,Back!$M$16:$N$20,2,0)),"")</f>
        <v/>
      </c>
      <c r="AI20" s="29" t="str">
        <f>+IFERROR((VLOOKUP('BASE DE RESPUESTAS'!AI22,Back!$M$16:$N$20,2,0)),"")</f>
        <v/>
      </c>
      <c r="AJ20" s="29" t="str">
        <f>+IFERROR((VLOOKUP('BASE DE RESPUESTAS'!AJ22,Back!$M$16:$N$20,2,0)),"")</f>
        <v/>
      </c>
      <c r="AK20" s="29" t="str">
        <f>+IFERROR((VLOOKUP('BASE DE RESPUESTAS'!AK22,Back!$M$16:$N$20,2,0)),"")</f>
        <v/>
      </c>
      <c r="AL20" s="29" t="str">
        <f>+IFERROR((VLOOKUP('BASE DE RESPUESTAS'!AL22,Back!$M$16:$N$20,2,0)),"")</f>
        <v/>
      </c>
      <c r="AM20" s="29" t="str">
        <f>+IFERROR((VLOOKUP('BASE DE RESPUESTAS'!AM22,Back!$M$16:$N$20,2,0)),"")</f>
        <v/>
      </c>
      <c r="AN20" s="29" t="str">
        <f>+IFERROR((VLOOKUP('BASE DE RESPUESTAS'!AN22,Back!$M$16:$N$20,2,0)),"")</f>
        <v/>
      </c>
      <c r="AO20" s="29" t="str">
        <f>+IFERROR((VLOOKUP('BASE DE RESPUESTAS'!AO22,Back!$M$16:$N$20,2,0)),"")</f>
        <v/>
      </c>
      <c r="AP20" s="29" t="str">
        <f>+IFERROR((VLOOKUP('BASE DE RESPUESTAS'!AP22,Back!$M$16:$N$20,2,0)),"")</f>
        <v/>
      </c>
      <c r="AQ20" s="29" t="str">
        <f>+IFERROR((VLOOKUP('BASE DE RESPUESTAS'!AQ22,Back!$M$16:$N$20,2,0)),"")</f>
        <v/>
      </c>
      <c r="AR20" s="29" t="str">
        <f>+IFERROR((VLOOKUP('BASE DE RESPUESTAS'!AR22,Back!$M$16:$N$20,2,0)),"")</f>
        <v/>
      </c>
      <c r="AS20" s="29" t="str">
        <f>+IFERROR((VLOOKUP('BASE DE RESPUESTAS'!AS22,Back!$M$16:$N$20,2,0)),"")</f>
        <v/>
      </c>
      <c r="AT20" s="29" t="str">
        <f>+IFERROR((VLOOKUP('BASE DE RESPUESTAS'!AT22,Back!$M$16:$N$20,2,0)),"")</f>
        <v/>
      </c>
      <c r="AU20" s="29" t="str">
        <f>+IFERROR((VLOOKUP('BASE DE RESPUESTAS'!AU22,Back!$M$16:$N$20,2,0)),"")</f>
        <v/>
      </c>
      <c r="AV20" s="29" t="str">
        <f>+IFERROR((VLOOKUP('BASE DE RESPUESTAS'!AV22,Back!$M$16:$N$20,2,0)),"")</f>
        <v/>
      </c>
      <c r="AW20" s="29" t="str">
        <f>+IFERROR((VLOOKUP('BASE DE RESPUESTAS'!AW22,Back!$M$16:$N$20,2,0)),"")</f>
        <v/>
      </c>
      <c r="AX20" s="29" t="str">
        <f>+IFERROR((VLOOKUP('BASE DE RESPUESTAS'!AX22,Back!$M$16:$N$20,2,0)),"")</f>
        <v/>
      </c>
      <c r="AY20" s="29" t="str">
        <f>+IFERROR((VLOOKUP('BASE DE RESPUESTAS'!AY22,Back!$M$16:$N$20,2,0)),"")</f>
        <v/>
      </c>
      <c r="AZ20" s="29" t="str">
        <f>+IFERROR((VLOOKUP('BASE DE RESPUESTAS'!AZ22,Back!$M$16:$N$20,2,0)),"")</f>
        <v/>
      </c>
      <c r="BA20" s="29" t="str">
        <f>+IFERROR((VLOOKUP('BASE DE RESPUESTAS'!BA22,Back!$M$16:$N$20,2,0)),"")</f>
        <v/>
      </c>
      <c r="BB20" s="29" t="str">
        <f>+IFERROR((VLOOKUP('BASE DE RESPUESTAS'!BB22,Back!$M$16:$N$20,2,0)),"")</f>
        <v/>
      </c>
      <c r="BC20" s="29" t="str">
        <f>+IFERROR((VLOOKUP('BASE DE RESPUESTAS'!BC22,Back!$M$16:$N$20,2,0)),"")</f>
        <v/>
      </c>
      <c r="BD20" s="29" t="str">
        <f>+IFERROR((VLOOKUP('BASE DE RESPUESTAS'!BD22,Back!$M$16:$N$20,2,0)),"")</f>
        <v/>
      </c>
    </row>
    <row r="21" spans="2:56" ht="30" customHeight="1" x14ac:dyDescent="0.3">
      <c r="B21" s="28" t="s">
        <v>176</v>
      </c>
      <c r="C21" s="84" t="s">
        <v>216</v>
      </c>
      <c r="D21" s="95" t="s">
        <v>217</v>
      </c>
      <c r="E21" s="75"/>
      <c r="F21" s="29">
        <f t="shared" si="0"/>
        <v>2.9523809523809526</v>
      </c>
      <c r="G21" s="29">
        <f>+IFERROR((VLOOKUP('BASE DE RESPUESTAS'!G23,Back!$M$16:$N$20,2,0)),"")</f>
        <v>2</v>
      </c>
      <c r="H21" s="29">
        <f>+IFERROR((VLOOKUP('BASE DE RESPUESTAS'!H23,Back!$M$16:$N$20,2,0)),"")</f>
        <v>4</v>
      </c>
      <c r="I21" s="29">
        <f>+IFERROR((VLOOKUP('BASE DE RESPUESTAS'!I23,Back!$M$16:$N$20,2,0)),"")</f>
        <v>2</v>
      </c>
      <c r="J21" s="29">
        <f>+IFERROR((VLOOKUP('BASE DE RESPUESTAS'!J23,Back!$M$16:$N$20,2,0)),"")</f>
        <v>4</v>
      </c>
      <c r="K21" s="29">
        <f>+IFERROR((VLOOKUP('BASE DE RESPUESTAS'!K23,Back!$M$16:$N$20,2,0)),"")</f>
        <v>2</v>
      </c>
      <c r="L21" s="29">
        <f>+IFERROR((VLOOKUP('BASE DE RESPUESTAS'!L23,Back!$M$16:$N$20,2,0)),"")</f>
        <v>4</v>
      </c>
      <c r="M21" s="29">
        <f>+IFERROR((VLOOKUP('BASE DE RESPUESTAS'!M23,Back!$M$16:$N$20,2,0)),"")</f>
        <v>2</v>
      </c>
      <c r="N21" s="29">
        <f>+IFERROR((VLOOKUP('BASE DE RESPUESTAS'!N23,Back!$M$16:$N$20,2,0)),"")</f>
        <v>4</v>
      </c>
      <c r="O21" s="29">
        <f>+IFERROR((VLOOKUP('BASE DE RESPUESTAS'!O23,Back!$M$16:$N$20,2,0)),"")</f>
        <v>2</v>
      </c>
      <c r="P21" s="29">
        <f>+IFERROR((VLOOKUP('BASE DE RESPUESTAS'!P23,Back!$M$16:$N$20,2,0)),"")</f>
        <v>4</v>
      </c>
      <c r="Q21" s="29">
        <f>+IFERROR((VLOOKUP('BASE DE RESPUESTAS'!Q23,Back!$M$16:$N$20,2,0)),"")</f>
        <v>2</v>
      </c>
      <c r="R21" s="29">
        <f>+IFERROR((VLOOKUP('BASE DE RESPUESTAS'!R23,Back!$M$16:$N$20,2,0)),"")</f>
        <v>4</v>
      </c>
      <c r="S21" s="29">
        <f>+IFERROR((VLOOKUP('BASE DE RESPUESTAS'!S23,Back!$M$16:$N$20,2,0)),"")</f>
        <v>2</v>
      </c>
      <c r="T21" s="29">
        <f>+IFERROR((VLOOKUP('BASE DE RESPUESTAS'!T23,Back!$M$16:$N$20,2,0)),"")</f>
        <v>4</v>
      </c>
      <c r="U21" s="29">
        <f>+IFERROR((VLOOKUP('BASE DE RESPUESTAS'!U23,Back!$M$16:$N$20,2,0)),"")</f>
        <v>2</v>
      </c>
      <c r="V21" s="29">
        <f>+IFERROR((VLOOKUP('BASE DE RESPUESTAS'!V23,Back!$M$16:$N$20,2,0)),"")</f>
        <v>4</v>
      </c>
      <c r="W21" s="29">
        <f>+IFERROR((VLOOKUP('BASE DE RESPUESTAS'!W23,Back!$M$16:$N$20,2,0)),"")</f>
        <v>2</v>
      </c>
      <c r="X21" s="29">
        <f>+IFERROR((VLOOKUP('BASE DE RESPUESTAS'!X23,Back!$M$16:$N$20,2,0)),"")</f>
        <v>4</v>
      </c>
      <c r="Y21" s="29">
        <f>+IFERROR((VLOOKUP('BASE DE RESPUESTAS'!Y23,Back!$M$16:$N$20,2,0)),"")</f>
        <v>2</v>
      </c>
      <c r="Z21" s="29">
        <f>+IFERROR((VLOOKUP('BASE DE RESPUESTAS'!Z23,Back!$M$16:$N$20,2,0)),"")</f>
        <v>4</v>
      </c>
      <c r="AA21" s="29">
        <f>+IFERROR((VLOOKUP('BASE DE RESPUESTAS'!AA23,Back!$M$16:$N$20,2,0)),"")</f>
        <v>2</v>
      </c>
      <c r="AB21" s="29" t="str">
        <f>+IFERROR((VLOOKUP('BASE DE RESPUESTAS'!AB23,Back!$M$16:$N$20,2,0)),"")</f>
        <v/>
      </c>
      <c r="AC21" s="29" t="str">
        <f>+IFERROR((VLOOKUP('BASE DE RESPUESTAS'!AC23,Back!$M$16:$N$20,2,0)),"")</f>
        <v/>
      </c>
      <c r="AD21" s="29" t="str">
        <f>+IFERROR((VLOOKUP('BASE DE RESPUESTAS'!AD23,Back!$M$16:$N$20,2,0)),"")</f>
        <v/>
      </c>
      <c r="AE21" s="29" t="str">
        <f>+IFERROR((VLOOKUP('BASE DE RESPUESTAS'!AE23,Back!$M$16:$N$20,2,0)),"")</f>
        <v/>
      </c>
      <c r="AF21" s="29" t="str">
        <f>+IFERROR((VLOOKUP('BASE DE RESPUESTAS'!AF23,Back!$M$16:$N$20,2,0)),"")</f>
        <v/>
      </c>
      <c r="AG21" s="29" t="str">
        <f>+IFERROR((VLOOKUP('BASE DE RESPUESTAS'!AG23,Back!$M$16:$N$20,2,0)),"")</f>
        <v/>
      </c>
      <c r="AH21" s="29" t="str">
        <f>+IFERROR((VLOOKUP('BASE DE RESPUESTAS'!AH23,Back!$M$16:$N$20,2,0)),"")</f>
        <v/>
      </c>
      <c r="AI21" s="29" t="str">
        <f>+IFERROR((VLOOKUP('BASE DE RESPUESTAS'!AI23,Back!$M$16:$N$20,2,0)),"")</f>
        <v/>
      </c>
      <c r="AJ21" s="29" t="str">
        <f>+IFERROR((VLOOKUP('BASE DE RESPUESTAS'!AJ23,Back!$M$16:$N$20,2,0)),"")</f>
        <v/>
      </c>
      <c r="AK21" s="29" t="str">
        <f>+IFERROR((VLOOKUP('BASE DE RESPUESTAS'!AK23,Back!$M$16:$N$20,2,0)),"")</f>
        <v/>
      </c>
      <c r="AL21" s="29" t="str">
        <f>+IFERROR((VLOOKUP('BASE DE RESPUESTAS'!AL23,Back!$M$16:$N$20,2,0)),"")</f>
        <v/>
      </c>
      <c r="AM21" s="29" t="str">
        <f>+IFERROR((VLOOKUP('BASE DE RESPUESTAS'!AM23,Back!$M$16:$N$20,2,0)),"")</f>
        <v/>
      </c>
      <c r="AN21" s="29" t="str">
        <f>+IFERROR((VLOOKUP('BASE DE RESPUESTAS'!AN23,Back!$M$16:$N$20,2,0)),"")</f>
        <v/>
      </c>
      <c r="AO21" s="29" t="str">
        <f>+IFERROR((VLOOKUP('BASE DE RESPUESTAS'!AO23,Back!$M$16:$N$20,2,0)),"")</f>
        <v/>
      </c>
      <c r="AP21" s="29" t="str">
        <f>+IFERROR((VLOOKUP('BASE DE RESPUESTAS'!AP23,Back!$M$16:$N$20,2,0)),"")</f>
        <v/>
      </c>
      <c r="AQ21" s="29" t="str">
        <f>+IFERROR((VLOOKUP('BASE DE RESPUESTAS'!AQ23,Back!$M$16:$N$20,2,0)),"")</f>
        <v/>
      </c>
      <c r="AR21" s="29" t="str">
        <f>+IFERROR((VLOOKUP('BASE DE RESPUESTAS'!AR23,Back!$M$16:$N$20,2,0)),"")</f>
        <v/>
      </c>
      <c r="AS21" s="29" t="str">
        <f>+IFERROR((VLOOKUP('BASE DE RESPUESTAS'!AS23,Back!$M$16:$N$20,2,0)),"")</f>
        <v/>
      </c>
      <c r="AT21" s="29" t="str">
        <f>+IFERROR((VLOOKUP('BASE DE RESPUESTAS'!AT23,Back!$M$16:$N$20,2,0)),"")</f>
        <v/>
      </c>
      <c r="AU21" s="29" t="str">
        <f>+IFERROR((VLOOKUP('BASE DE RESPUESTAS'!AU23,Back!$M$16:$N$20,2,0)),"")</f>
        <v/>
      </c>
      <c r="AV21" s="29" t="str">
        <f>+IFERROR((VLOOKUP('BASE DE RESPUESTAS'!AV23,Back!$M$16:$N$20,2,0)),"")</f>
        <v/>
      </c>
      <c r="AW21" s="29" t="str">
        <f>+IFERROR((VLOOKUP('BASE DE RESPUESTAS'!AW23,Back!$M$16:$N$20,2,0)),"")</f>
        <v/>
      </c>
      <c r="AX21" s="29" t="str">
        <f>+IFERROR((VLOOKUP('BASE DE RESPUESTAS'!AX23,Back!$M$16:$N$20,2,0)),"")</f>
        <v/>
      </c>
      <c r="AY21" s="29" t="str">
        <f>+IFERROR((VLOOKUP('BASE DE RESPUESTAS'!AY23,Back!$M$16:$N$20,2,0)),"")</f>
        <v/>
      </c>
      <c r="AZ21" s="29" t="str">
        <f>+IFERROR((VLOOKUP('BASE DE RESPUESTAS'!AZ23,Back!$M$16:$N$20,2,0)),"")</f>
        <v/>
      </c>
      <c r="BA21" s="29" t="str">
        <f>+IFERROR((VLOOKUP('BASE DE RESPUESTAS'!BA23,Back!$M$16:$N$20,2,0)),"")</f>
        <v/>
      </c>
      <c r="BB21" s="29" t="str">
        <f>+IFERROR((VLOOKUP('BASE DE RESPUESTAS'!BB23,Back!$M$16:$N$20,2,0)),"")</f>
        <v/>
      </c>
      <c r="BC21" s="29" t="str">
        <f>+IFERROR((VLOOKUP('BASE DE RESPUESTAS'!BC23,Back!$M$16:$N$20,2,0)),"")</f>
        <v/>
      </c>
      <c r="BD21" s="29" t="str">
        <f>+IFERROR((VLOOKUP('BASE DE RESPUESTAS'!BD23,Back!$M$16:$N$20,2,0)),"")</f>
        <v/>
      </c>
    </row>
    <row r="22" spans="2:56" ht="30" customHeight="1" x14ac:dyDescent="0.3">
      <c r="B22" s="28" t="s">
        <v>176</v>
      </c>
      <c r="C22" s="81"/>
      <c r="D22" s="95" t="s">
        <v>219</v>
      </c>
      <c r="E22" s="75"/>
      <c r="F22" s="29">
        <f t="shared" si="0"/>
        <v>3.4761904761904763</v>
      </c>
      <c r="G22" s="29">
        <f>+IFERROR((VLOOKUP('BASE DE RESPUESTAS'!G24,Back!$M$16:$N$20,2,0)),"")</f>
        <v>3</v>
      </c>
      <c r="H22" s="29">
        <f>+IFERROR((VLOOKUP('BASE DE RESPUESTAS'!H24,Back!$M$16:$N$20,2,0)),"")</f>
        <v>4</v>
      </c>
      <c r="I22" s="29">
        <f>+IFERROR((VLOOKUP('BASE DE RESPUESTAS'!I24,Back!$M$16:$N$20,2,0)),"")</f>
        <v>3</v>
      </c>
      <c r="J22" s="29">
        <f>+IFERROR((VLOOKUP('BASE DE RESPUESTAS'!J24,Back!$M$16:$N$20,2,0)),"")</f>
        <v>4</v>
      </c>
      <c r="K22" s="29">
        <f>+IFERROR((VLOOKUP('BASE DE RESPUESTAS'!K24,Back!$M$16:$N$20,2,0)),"")</f>
        <v>3</v>
      </c>
      <c r="L22" s="29">
        <f>+IFERROR((VLOOKUP('BASE DE RESPUESTAS'!L24,Back!$M$16:$N$20,2,0)),"")</f>
        <v>4</v>
      </c>
      <c r="M22" s="29">
        <f>+IFERROR((VLOOKUP('BASE DE RESPUESTAS'!M24,Back!$M$16:$N$20,2,0)),"")</f>
        <v>3</v>
      </c>
      <c r="N22" s="29">
        <f>+IFERROR((VLOOKUP('BASE DE RESPUESTAS'!N24,Back!$M$16:$N$20,2,0)),"")</f>
        <v>4</v>
      </c>
      <c r="O22" s="29">
        <f>+IFERROR((VLOOKUP('BASE DE RESPUESTAS'!O24,Back!$M$16:$N$20,2,0)),"")</f>
        <v>3</v>
      </c>
      <c r="P22" s="29">
        <f>+IFERROR((VLOOKUP('BASE DE RESPUESTAS'!P24,Back!$M$16:$N$20,2,0)),"")</f>
        <v>4</v>
      </c>
      <c r="Q22" s="29">
        <f>+IFERROR((VLOOKUP('BASE DE RESPUESTAS'!Q24,Back!$M$16:$N$20,2,0)),"")</f>
        <v>3</v>
      </c>
      <c r="R22" s="29">
        <f>+IFERROR((VLOOKUP('BASE DE RESPUESTAS'!R24,Back!$M$16:$N$20,2,0)),"")</f>
        <v>4</v>
      </c>
      <c r="S22" s="29">
        <f>+IFERROR((VLOOKUP('BASE DE RESPUESTAS'!S24,Back!$M$16:$N$20,2,0)),"")</f>
        <v>3</v>
      </c>
      <c r="T22" s="29">
        <f>+IFERROR((VLOOKUP('BASE DE RESPUESTAS'!T24,Back!$M$16:$N$20,2,0)),"")</f>
        <v>4</v>
      </c>
      <c r="U22" s="29">
        <f>+IFERROR((VLOOKUP('BASE DE RESPUESTAS'!U24,Back!$M$16:$N$20,2,0)),"")</f>
        <v>3</v>
      </c>
      <c r="V22" s="29">
        <f>+IFERROR((VLOOKUP('BASE DE RESPUESTAS'!V24,Back!$M$16:$N$20,2,0)),"")</f>
        <v>4</v>
      </c>
      <c r="W22" s="29">
        <f>+IFERROR((VLOOKUP('BASE DE RESPUESTAS'!W24,Back!$M$16:$N$20,2,0)),"")</f>
        <v>3</v>
      </c>
      <c r="X22" s="29">
        <f>+IFERROR((VLOOKUP('BASE DE RESPUESTAS'!X24,Back!$M$16:$N$20,2,0)),"")</f>
        <v>4</v>
      </c>
      <c r="Y22" s="29">
        <f>+IFERROR((VLOOKUP('BASE DE RESPUESTAS'!Y24,Back!$M$16:$N$20,2,0)),"")</f>
        <v>3</v>
      </c>
      <c r="Z22" s="29">
        <f>+IFERROR((VLOOKUP('BASE DE RESPUESTAS'!Z24,Back!$M$16:$N$20,2,0)),"")</f>
        <v>4</v>
      </c>
      <c r="AA22" s="29">
        <f>+IFERROR((VLOOKUP('BASE DE RESPUESTAS'!AA24,Back!$M$16:$N$20,2,0)),"")</f>
        <v>3</v>
      </c>
      <c r="AB22" s="29" t="str">
        <f>+IFERROR((VLOOKUP('BASE DE RESPUESTAS'!AB24,Back!$M$16:$N$20,2,0)),"")</f>
        <v/>
      </c>
      <c r="AC22" s="29" t="str">
        <f>+IFERROR((VLOOKUP('BASE DE RESPUESTAS'!AC24,Back!$M$16:$N$20,2,0)),"")</f>
        <v/>
      </c>
      <c r="AD22" s="29" t="str">
        <f>+IFERROR((VLOOKUP('BASE DE RESPUESTAS'!AD24,Back!$M$16:$N$20,2,0)),"")</f>
        <v/>
      </c>
      <c r="AE22" s="29" t="str">
        <f>+IFERROR((VLOOKUP('BASE DE RESPUESTAS'!AE24,Back!$M$16:$N$20,2,0)),"")</f>
        <v/>
      </c>
      <c r="AF22" s="29" t="str">
        <f>+IFERROR((VLOOKUP('BASE DE RESPUESTAS'!AF24,Back!$M$16:$N$20,2,0)),"")</f>
        <v/>
      </c>
      <c r="AG22" s="29" t="str">
        <f>+IFERROR((VLOOKUP('BASE DE RESPUESTAS'!AG24,Back!$M$16:$N$20,2,0)),"")</f>
        <v/>
      </c>
      <c r="AH22" s="29" t="str">
        <f>+IFERROR((VLOOKUP('BASE DE RESPUESTAS'!AH24,Back!$M$16:$N$20,2,0)),"")</f>
        <v/>
      </c>
      <c r="AI22" s="29" t="str">
        <f>+IFERROR((VLOOKUP('BASE DE RESPUESTAS'!AI24,Back!$M$16:$N$20,2,0)),"")</f>
        <v/>
      </c>
      <c r="AJ22" s="29" t="str">
        <f>+IFERROR((VLOOKUP('BASE DE RESPUESTAS'!AJ24,Back!$M$16:$N$20,2,0)),"")</f>
        <v/>
      </c>
      <c r="AK22" s="29" t="str">
        <f>+IFERROR((VLOOKUP('BASE DE RESPUESTAS'!AK24,Back!$M$16:$N$20,2,0)),"")</f>
        <v/>
      </c>
      <c r="AL22" s="29" t="str">
        <f>+IFERROR((VLOOKUP('BASE DE RESPUESTAS'!AL24,Back!$M$16:$N$20,2,0)),"")</f>
        <v/>
      </c>
      <c r="AM22" s="29" t="str">
        <f>+IFERROR((VLOOKUP('BASE DE RESPUESTAS'!AM24,Back!$M$16:$N$20,2,0)),"")</f>
        <v/>
      </c>
      <c r="AN22" s="29" t="str">
        <f>+IFERROR((VLOOKUP('BASE DE RESPUESTAS'!AN24,Back!$M$16:$N$20,2,0)),"")</f>
        <v/>
      </c>
      <c r="AO22" s="29" t="str">
        <f>+IFERROR((VLOOKUP('BASE DE RESPUESTAS'!AO24,Back!$M$16:$N$20,2,0)),"")</f>
        <v/>
      </c>
      <c r="AP22" s="29" t="str">
        <f>+IFERROR((VLOOKUP('BASE DE RESPUESTAS'!AP24,Back!$M$16:$N$20,2,0)),"")</f>
        <v/>
      </c>
      <c r="AQ22" s="29" t="str">
        <f>+IFERROR((VLOOKUP('BASE DE RESPUESTAS'!AQ24,Back!$M$16:$N$20,2,0)),"")</f>
        <v/>
      </c>
      <c r="AR22" s="29" t="str">
        <f>+IFERROR((VLOOKUP('BASE DE RESPUESTAS'!AR24,Back!$M$16:$N$20,2,0)),"")</f>
        <v/>
      </c>
      <c r="AS22" s="29" t="str">
        <f>+IFERROR((VLOOKUP('BASE DE RESPUESTAS'!AS24,Back!$M$16:$N$20,2,0)),"")</f>
        <v/>
      </c>
      <c r="AT22" s="29" t="str">
        <f>+IFERROR((VLOOKUP('BASE DE RESPUESTAS'!AT24,Back!$M$16:$N$20,2,0)),"")</f>
        <v/>
      </c>
      <c r="AU22" s="29" t="str">
        <f>+IFERROR((VLOOKUP('BASE DE RESPUESTAS'!AU24,Back!$M$16:$N$20,2,0)),"")</f>
        <v/>
      </c>
      <c r="AV22" s="29" t="str">
        <f>+IFERROR((VLOOKUP('BASE DE RESPUESTAS'!AV24,Back!$M$16:$N$20,2,0)),"")</f>
        <v/>
      </c>
      <c r="AW22" s="29" t="str">
        <f>+IFERROR((VLOOKUP('BASE DE RESPUESTAS'!AW24,Back!$M$16:$N$20,2,0)),"")</f>
        <v/>
      </c>
      <c r="AX22" s="29" t="str">
        <f>+IFERROR((VLOOKUP('BASE DE RESPUESTAS'!AX24,Back!$M$16:$N$20,2,0)),"")</f>
        <v/>
      </c>
      <c r="AY22" s="29" t="str">
        <f>+IFERROR((VLOOKUP('BASE DE RESPUESTAS'!AY24,Back!$M$16:$N$20,2,0)),"")</f>
        <v/>
      </c>
      <c r="AZ22" s="29" t="str">
        <f>+IFERROR((VLOOKUP('BASE DE RESPUESTAS'!AZ24,Back!$M$16:$N$20,2,0)),"")</f>
        <v/>
      </c>
      <c r="BA22" s="29" t="str">
        <f>+IFERROR((VLOOKUP('BASE DE RESPUESTAS'!BA24,Back!$M$16:$N$20,2,0)),"")</f>
        <v/>
      </c>
      <c r="BB22" s="29" t="str">
        <f>+IFERROR((VLOOKUP('BASE DE RESPUESTAS'!BB24,Back!$M$16:$N$20,2,0)),"")</f>
        <v/>
      </c>
      <c r="BC22" s="29" t="str">
        <f>+IFERROR((VLOOKUP('BASE DE RESPUESTAS'!BC24,Back!$M$16:$N$20,2,0)),"")</f>
        <v/>
      </c>
      <c r="BD22" s="29" t="str">
        <f>+IFERROR((VLOOKUP('BASE DE RESPUESTAS'!BD24,Back!$M$16:$N$20,2,0)),"")</f>
        <v/>
      </c>
    </row>
    <row r="23" spans="2:56" ht="30" customHeight="1" x14ac:dyDescent="0.3">
      <c r="B23" s="28" t="s">
        <v>176</v>
      </c>
      <c r="C23" s="82"/>
      <c r="D23" s="95" t="s">
        <v>221</v>
      </c>
      <c r="E23" s="75"/>
      <c r="F23" s="29">
        <f t="shared" si="0"/>
        <v>3.0476190476190474</v>
      </c>
      <c r="G23" s="29">
        <f>+IFERROR((VLOOKUP('BASE DE RESPUESTAS'!G25,Back!$M$16:$N$20,2,0)),"")</f>
        <v>4</v>
      </c>
      <c r="H23" s="29">
        <f>+IFERROR((VLOOKUP('BASE DE RESPUESTAS'!H25,Back!$M$16:$N$20,2,0)),"")</f>
        <v>2</v>
      </c>
      <c r="I23" s="29">
        <f>+IFERROR((VLOOKUP('BASE DE RESPUESTAS'!I25,Back!$M$16:$N$20,2,0)),"")</f>
        <v>4</v>
      </c>
      <c r="J23" s="29">
        <f>+IFERROR((VLOOKUP('BASE DE RESPUESTAS'!J25,Back!$M$16:$N$20,2,0)),"")</f>
        <v>2</v>
      </c>
      <c r="K23" s="29">
        <f>+IFERROR((VLOOKUP('BASE DE RESPUESTAS'!K25,Back!$M$16:$N$20,2,0)),"")</f>
        <v>4</v>
      </c>
      <c r="L23" s="29">
        <f>+IFERROR((VLOOKUP('BASE DE RESPUESTAS'!L25,Back!$M$16:$N$20,2,0)),"")</f>
        <v>2</v>
      </c>
      <c r="M23" s="29">
        <f>+IFERROR((VLOOKUP('BASE DE RESPUESTAS'!M25,Back!$M$16:$N$20,2,0)),"")</f>
        <v>4</v>
      </c>
      <c r="N23" s="29">
        <f>+IFERROR((VLOOKUP('BASE DE RESPUESTAS'!N25,Back!$M$16:$N$20,2,0)),"")</f>
        <v>2</v>
      </c>
      <c r="O23" s="29">
        <f>+IFERROR((VLOOKUP('BASE DE RESPUESTAS'!O25,Back!$M$16:$N$20,2,0)),"")</f>
        <v>4</v>
      </c>
      <c r="P23" s="29">
        <f>+IFERROR((VLOOKUP('BASE DE RESPUESTAS'!P25,Back!$M$16:$N$20,2,0)),"")</f>
        <v>2</v>
      </c>
      <c r="Q23" s="29">
        <f>+IFERROR((VLOOKUP('BASE DE RESPUESTAS'!Q25,Back!$M$16:$N$20,2,0)),"")</f>
        <v>4</v>
      </c>
      <c r="R23" s="29">
        <f>+IFERROR((VLOOKUP('BASE DE RESPUESTAS'!R25,Back!$M$16:$N$20,2,0)),"")</f>
        <v>2</v>
      </c>
      <c r="S23" s="29">
        <f>+IFERROR((VLOOKUP('BASE DE RESPUESTAS'!S25,Back!$M$16:$N$20,2,0)),"")</f>
        <v>4</v>
      </c>
      <c r="T23" s="29">
        <f>+IFERROR((VLOOKUP('BASE DE RESPUESTAS'!T25,Back!$M$16:$N$20,2,0)),"")</f>
        <v>2</v>
      </c>
      <c r="U23" s="29">
        <f>+IFERROR((VLOOKUP('BASE DE RESPUESTAS'!U25,Back!$M$16:$N$20,2,0)),"")</f>
        <v>4</v>
      </c>
      <c r="V23" s="29">
        <f>+IFERROR((VLOOKUP('BASE DE RESPUESTAS'!V25,Back!$M$16:$N$20,2,0)),"")</f>
        <v>2</v>
      </c>
      <c r="W23" s="29">
        <f>+IFERROR((VLOOKUP('BASE DE RESPUESTAS'!W25,Back!$M$16:$N$20,2,0)),"")</f>
        <v>4</v>
      </c>
      <c r="X23" s="29">
        <f>+IFERROR((VLOOKUP('BASE DE RESPUESTAS'!X25,Back!$M$16:$N$20,2,0)),"")</f>
        <v>2</v>
      </c>
      <c r="Y23" s="29">
        <f>+IFERROR((VLOOKUP('BASE DE RESPUESTAS'!Y25,Back!$M$16:$N$20,2,0)),"")</f>
        <v>4</v>
      </c>
      <c r="Z23" s="29">
        <f>+IFERROR((VLOOKUP('BASE DE RESPUESTAS'!Z25,Back!$M$16:$N$20,2,0)),"")</f>
        <v>2</v>
      </c>
      <c r="AA23" s="29">
        <f>+IFERROR((VLOOKUP('BASE DE RESPUESTAS'!AA25,Back!$M$16:$N$20,2,0)),"")</f>
        <v>4</v>
      </c>
      <c r="AB23" s="29" t="str">
        <f>+IFERROR((VLOOKUP('BASE DE RESPUESTAS'!AB25,Back!$M$16:$N$20,2,0)),"")</f>
        <v/>
      </c>
      <c r="AC23" s="29" t="str">
        <f>+IFERROR((VLOOKUP('BASE DE RESPUESTAS'!AC25,Back!$M$16:$N$20,2,0)),"")</f>
        <v/>
      </c>
      <c r="AD23" s="29" t="str">
        <f>+IFERROR((VLOOKUP('BASE DE RESPUESTAS'!AD25,Back!$M$16:$N$20,2,0)),"")</f>
        <v/>
      </c>
      <c r="AE23" s="29" t="str">
        <f>+IFERROR((VLOOKUP('BASE DE RESPUESTAS'!AE25,Back!$M$16:$N$20,2,0)),"")</f>
        <v/>
      </c>
      <c r="AF23" s="29" t="str">
        <f>+IFERROR((VLOOKUP('BASE DE RESPUESTAS'!AF25,Back!$M$16:$N$20,2,0)),"")</f>
        <v/>
      </c>
      <c r="AG23" s="29" t="str">
        <f>+IFERROR((VLOOKUP('BASE DE RESPUESTAS'!AG25,Back!$M$16:$N$20,2,0)),"")</f>
        <v/>
      </c>
      <c r="AH23" s="29" t="str">
        <f>+IFERROR((VLOOKUP('BASE DE RESPUESTAS'!AH25,Back!$M$16:$N$20,2,0)),"")</f>
        <v/>
      </c>
      <c r="AI23" s="29" t="str">
        <f>+IFERROR((VLOOKUP('BASE DE RESPUESTAS'!AI25,Back!$M$16:$N$20,2,0)),"")</f>
        <v/>
      </c>
      <c r="AJ23" s="29" t="str">
        <f>+IFERROR((VLOOKUP('BASE DE RESPUESTAS'!AJ25,Back!$M$16:$N$20,2,0)),"")</f>
        <v/>
      </c>
      <c r="AK23" s="29" t="str">
        <f>+IFERROR((VLOOKUP('BASE DE RESPUESTAS'!AK25,Back!$M$16:$N$20,2,0)),"")</f>
        <v/>
      </c>
      <c r="AL23" s="29" t="str">
        <f>+IFERROR((VLOOKUP('BASE DE RESPUESTAS'!AL25,Back!$M$16:$N$20,2,0)),"")</f>
        <v/>
      </c>
      <c r="AM23" s="29" t="str">
        <f>+IFERROR((VLOOKUP('BASE DE RESPUESTAS'!AM25,Back!$M$16:$N$20,2,0)),"")</f>
        <v/>
      </c>
      <c r="AN23" s="29" t="str">
        <f>+IFERROR((VLOOKUP('BASE DE RESPUESTAS'!AN25,Back!$M$16:$N$20,2,0)),"")</f>
        <v/>
      </c>
      <c r="AO23" s="29" t="str">
        <f>+IFERROR((VLOOKUP('BASE DE RESPUESTAS'!AO25,Back!$M$16:$N$20,2,0)),"")</f>
        <v/>
      </c>
      <c r="AP23" s="29" t="str">
        <f>+IFERROR((VLOOKUP('BASE DE RESPUESTAS'!AP25,Back!$M$16:$N$20,2,0)),"")</f>
        <v/>
      </c>
      <c r="AQ23" s="29" t="str">
        <f>+IFERROR((VLOOKUP('BASE DE RESPUESTAS'!AQ25,Back!$M$16:$N$20,2,0)),"")</f>
        <v/>
      </c>
      <c r="AR23" s="29" t="str">
        <f>+IFERROR((VLOOKUP('BASE DE RESPUESTAS'!AR25,Back!$M$16:$N$20,2,0)),"")</f>
        <v/>
      </c>
      <c r="AS23" s="29" t="str">
        <f>+IFERROR((VLOOKUP('BASE DE RESPUESTAS'!AS25,Back!$M$16:$N$20,2,0)),"")</f>
        <v/>
      </c>
      <c r="AT23" s="29" t="str">
        <f>+IFERROR((VLOOKUP('BASE DE RESPUESTAS'!AT25,Back!$M$16:$N$20,2,0)),"")</f>
        <v/>
      </c>
      <c r="AU23" s="29" t="str">
        <f>+IFERROR((VLOOKUP('BASE DE RESPUESTAS'!AU25,Back!$M$16:$N$20,2,0)),"")</f>
        <v/>
      </c>
      <c r="AV23" s="29" t="str">
        <f>+IFERROR((VLOOKUP('BASE DE RESPUESTAS'!AV25,Back!$M$16:$N$20,2,0)),"")</f>
        <v/>
      </c>
      <c r="AW23" s="29" t="str">
        <f>+IFERROR((VLOOKUP('BASE DE RESPUESTAS'!AW25,Back!$M$16:$N$20,2,0)),"")</f>
        <v/>
      </c>
      <c r="AX23" s="29" t="str">
        <f>+IFERROR((VLOOKUP('BASE DE RESPUESTAS'!AX25,Back!$M$16:$N$20,2,0)),"")</f>
        <v/>
      </c>
      <c r="AY23" s="29" t="str">
        <f>+IFERROR((VLOOKUP('BASE DE RESPUESTAS'!AY25,Back!$M$16:$N$20,2,0)),"")</f>
        <v/>
      </c>
      <c r="AZ23" s="29" t="str">
        <f>+IFERROR((VLOOKUP('BASE DE RESPUESTAS'!AZ25,Back!$M$16:$N$20,2,0)),"")</f>
        <v/>
      </c>
      <c r="BA23" s="29" t="str">
        <f>+IFERROR((VLOOKUP('BASE DE RESPUESTAS'!BA25,Back!$M$16:$N$20,2,0)),"")</f>
        <v/>
      </c>
      <c r="BB23" s="29" t="str">
        <f>+IFERROR((VLOOKUP('BASE DE RESPUESTAS'!BB25,Back!$M$16:$N$20,2,0)),"")</f>
        <v/>
      </c>
      <c r="BC23" s="29" t="str">
        <f>+IFERROR((VLOOKUP('BASE DE RESPUESTAS'!BC25,Back!$M$16:$N$20,2,0)),"")</f>
        <v/>
      </c>
      <c r="BD23" s="29" t="str">
        <f>+IFERROR((VLOOKUP('BASE DE RESPUESTAS'!BD25,Back!$M$16:$N$20,2,0)),"")</f>
        <v/>
      </c>
    </row>
    <row r="24" spans="2:56" ht="30" customHeight="1" x14ac:dyDescent="0.3">
      <c r="B24" s="28" t="s">
        <v>176</v>
      </c>
      <c r="C24" s="84" t="s">
        <v>223</v>
      </c>
      <c r="D24" s="95" t="s">
        <v>224</v>
      </c>
      <c r="E24" s="75"/>
      <c r="F24" s="29">
        <f t="shared" si="0"/>
        <v>4</v>
      </c>
      <c r="G24" s="29">
        <f>+IFERROR((VLOOKUP('BASE DE RESPUESTAS'!G26,Back!$M$16:$N$20,2,0)),"")</f>
        <v>4</v>
      </c>
      <c r="H24" s="29">
        <f>+IFERROR((VLOOKUP('BASE DE RESPUESTAS'!H26,Back!$M$16:$N$20,2,0)),"")</f>
        <v>4</v>
      </c>
      <c r="I24" s="29">
        <f>+IFERROR((VLOOKUP('BASE DE RESPUESTAS'!I26,Back!$M$16:$N$20,2,0)),"")</f>
        <v>4</v>
      </c>
      <c r="J24" s="29">
        <f>+IFERROR((VLOOKUP('BASE DE RESPUESTAS'!J26,Back!$M$16:$N$20,2,0)),"")</f>
        <v>4</v>
      </c>
      <c r="K24" s="29">
        <f>+IFERROR((VLOOKUP('BASE DE RESPUESTAS'!K26,Back!$M$16:$N$20,2,0)),"")</f>
        <v>4</v>
      </c>
      <c r="L24" s="29">
        <f>+IFERROR((VLOOKUP('BASE DE RESPUESTAS'!L26,Back!$M$16:$N$20,2,0)),"")</f>
        <v>4</v>
      </c>
      <c r="M24" s="29">
        <f>+IFERROR((VLOOKUP('BASE DE RESPUESTAS'!M26,Back!$M$16:$N$20,2,0)),"")</f>
        <v>4</v>
      </c>
      <c r="N24" s="29">
        <f>+IFERROR((VLOOKUP('BASE DE RESPUESTAS'!N26,Back!$M$16:$N$20,2,0)),"")</f>
        <v>4</v>
      </c>
      <c r="O24" s="29">
        <f>+IFERROR((VLOOKUP('BASE DE RESPUESTAS'!O26,Back!$M$16:$N$20,2,0)),"")</f>
        <v>4</v>
      </c>
      <c r="P24" s="29">
        <f>+IFERROR((VLOOKUP('BASE DE RESPUESTAS'!P26,Back!$M$16:$N$20,2,0)),"")</f>
        <v>4</v>
      </c>
      <c r="Q24" s="29">
        <f>+IFERROR((VLOOKUP('BASE DE RESPUESTAS'!Q26,Back!$M$16:$N$20,2,0)),"")</f>
        <v>4</v>
      </c>
      <c r="R24" s="29">
        <f>+IFERROR((VLOOKUP('BASE DE RESPUESTAS'!R26,Back!$M$16:$N$20,2,0)),"")</f>
        <v>4</v>
      </c>
      <c r="S24" s="29">
        <f>+IFERROR((VLOOKUP('BASE DE RESPUESTAS'!S26,Back!$M$16:$N$20,2,0)),"")</f>
        <v>4</v>
      </c>
      <c r="T24" s="29">
        <f>+IFERROR((VLOOKUP('BASE DE RESPUESTAS'!T26,Back!$M$16:$N$20,2,0)),"")</f>
        <v>4</v>
      </c>
      <c r="U24" s="29">
        <f>+IFERROR((VLOOKUP('BASE DE RESPUESTAS'!U26,Back!$M$16:$N$20,2,0)),"")</f>
        <v>4</v>
      </c>
      <c r="V24" s="29">
        <f>+IFERROR((VLOOKUP('BASE DE RESPUESTAS'!V26,Back!$M$16:$N$20,2,0)),"")</f>
        <v>4</v>
      </c>
      <c r="W24" s="29">
        <f>+IFERROR((VLOOKUP('BASE DE RESPUESTAS'!W26,Back!$M$16:$N$20,2,0)),"")</f>
        <v>4</v>
      </c>
      <c r="X24" s="29">
        <f>+IFERROR((VLOOKUP('BASE DE RESPUESTAS'!X26,Back!$M$16:$N$20,2,0)),"")</f>
        <v>4</v>
      </c>
      <c r="Y24" s="29">
        <f>+IFERROR((VLOOKUP('BASE DE RESPUESTAS'!Y26,Back!$M$16:$N$20,2,0)),"")</f>
        <v>4</v>
      </c>
      <c r="Z24" s="29">
        <f>+IFERROR((VLOOKUP('BASE DE RESPUESTAS'!Z26,Back!$M$16:$N$20,2,0)),"")</f>
        <v>4</v>
      </c>
      <c r="AA24" s="29">
        <f>+IFERROR((VLOOKUP('BASE DE RESPUESTAS'!AA26,Back!$M$16:$N$20,2,0)),"")</f>
        <v>4</v>
      </c>
      <c r="AB24" s="29" t="str">
        <f>+IFERROR((VLOOKUP('BASE DE RESPUESTAS'!AB26,Back!$M$16:$N$20,2,0)),"")</f>
        <v/>
      </c>
      <c r="AC24" s="29" t="str">
        <f>+IFERROR((VLOOKUP('BASE DE RESPUESTAS'!AC26,Back!$M$16:$N$20,2,0)),"")</f>
        <v/>
      </c>
      <c r="AD24" s="29" t="str">
        <f>+IFERROR((VLOOKUP('BASE DE RESPUESTAS'!AD26,Back!$M$16:$N$20,2,0)),"")</f>
        <v/>
      </c>
      <c r="AE24" s="29" t="str">
        <f>+IFERROR((VLOOKUP('BASE DE RESPUESTAS'!AE26,Back!$M$16:$N$20,2,0)),"")</f>
        <v/>
      </c>
      <c r="AF24" s="29" t="str">
        <f>+IFERROR((VLOOKUP('BASE DE RESPUESTAS'!AF26,Back!$M$16:$N$20,2,0)),"")</f>
        <v/>
      </c>
      <c r="AG24" s="29" t="str">
        <f>+IFERROR((VLOOKUP('BASE DE RESPUESTAS'!AG26,Back!$M$16:$N$20,2,0)),"")</f>
        <v/>
      </c>
      <c r="AH24" s="29" t="str">
        <f>+IFERROR((VLOOKUP('BASE DE RESPUESTAS'!AH26,Back!$M$16:$N$20,2,0)),"")</f>
        <v/>
      </c>
      <c r="AI24" s="29" t="str">
        <f>+IFERROR((VLOOKUP('BASE DE RESPUESTAS'!AI26,Back!$M$16:$N$20,2,0)),"")</f>
        <v/>
      </c>
      <c r="AJ24" s="29" t="str">
        <f>+IFERROR((VLOOKUP('BASE DE RESPUESTAS'!AJ26,Back!$M$16:$N$20,2,0)),"")</f>
        <v/>
      </c>
      <c r="AK24" s="29" t="str">
        <f>+IFERROR((VLOOKUP('BASE DE RESPUESTAS'!AK26,Back!$M$16:$N$20,2,0)),"")</f>
        <v/>
      </c>
      <c r="AL24" s="29" t="str">
        <f>+IFERROR((VLOOKUP('BASE DE RESPUESTAS'!AL26,Back!$M$16:$N$20,2,0)),"")</f>
        <v/>
      </c>
      <c r="AM24" s="29" t="str">
        <f>+IFERROR((VLOOKUP('BASE DE RESPUESTAS'!AM26,Back!$M$16:$N$20,2,0)),"")</f>
        <v/>
      </c>
      <c r="AN24" s="29" t="str">
        <f>+IFERROR((VLOOKUP('BASE DE RESPUESTAS'!AN26,Back!$M$16:$N$20,2,0)),"")</f>
        <v/>
      </c>
      <c r="AO24" s="29" t="str">
        <f>+IFERROR((VLOOKUP('BASE DE RESPUESTAS'!AO26,Back!$M$16:$N$20,2,0)),"")</f>
        <v/>
      </c>
      <c r="AP24" s="29" t="str">
        <f>+IFERROR((VLOOKUP('BASE DE RESPUESTAS'!AP26,Back!$M$16:$N$20,2,0)),"")</f>
        <v/>
      </c>
      <c r="AQ24" s="29" t="str">
        <f>+IFERROR((VLOOKUP('BASE DE RESPUESTAS'!AQ26,Back!$M$16:$N$20,2,0)),"")</f>
        <v/>
      </c>
      <c r="AR24" s="29" t="str">
        <f>+IFERROR((VLOOKUP('BASE DE RESPUESTAS'!AR26,Back!$M$16:$N$20,2,0)),"")</f>
        <v/>
      </c>
      <c r="AS24" s="29" t="str">
        <f>+IFERROR((VLOOKUP('BASE DE RESPUESTAS'!AS26,Back!$M$16:$N$20,2,0)),"")</f>
        <v/>
      </c>
      <c r="AT24" s="29" t="str">
        <f>+IFERROR((VLOOKUP('BASE DE RESPUESTAS'!AT26,Back!$M$16:$N$20,2,0)),"")</f>
        <v/>
      </c>
      <c r="AU24" s="29" t="str">
        <f>+IFERROR((VLOOKUP('BASE DE RESPUESTAS'!AU26,Back!$M$16:$N$20,2,0)),"")</f>
        <v/>
      </c>
      <c r="AV24" s="29" t="str">
        <f>+IFERROR((VLOOKUP('BASE DE RESPUESTAS'!AV26,Back!$M$16:$N$20,2,0)),"")</f>
        <v/>
      </c>
      <c r="AW24" s="29" t="str">
        <f>+IFERROR((VLOOKUP('BASE DE RESPUESTAS'!AW26,Back!$M$16:$N$20,2,0)),"")</f>
        <v/>
      </c>
      <c r="AX24" s="29" t="str">
        <f>+IFERROR((VLOOKUP('BASE DE RESPUESTAS'!AX26,Back!$M$16:$N$20,2,0)),"")</f>
        <v/>
      </c>
      <c r="AY24" s="29" t="str">
        <f>+IFERROR((VLOOKUP('BASE DE RESPUESTAS'!AY26,Back!$M$16:$N$20,2,0)),"")</f>
        <v/>
      </c>
      <c r="AZ24" s="29" t="str">
        <f>+IFERROR((VLOOKUP('BASE DE RESPUESTAS'!AZ26,Back!$M$16:$N$20,2,0)),"")</f>
        <v/>
      </c>
      <c r="BA24" s="29" t="str">
        <f>+IFERROR((VLOOKUP('BASE DE RESPUESTAS'!BA26,Back!$M$16:$N$20,2,0)),"")</f>
        <v/>
      </c>
      <c r="BB24" s="29" t="str">
        <f>+IFERROR((VLOOKUP('BASE DE RESPUESTAS'!BB26,Back!$M$16:$N$20,2,0)),"")</f>
        <v/>
      </c>
      <c r="BC24" s="29" t="str">
        <f>+IFERROR((VLOOKUP('BASE DE RESPUESTAS'!BC26,Back!$M$16:$N$20,2,0)),"")</f>
        <v/>
      </c>
      <c r="BD24" s="29" t="str">
        <f>+IFERROR((VLOOKUP('BASE DE RESPUESTAS'!BD26,Back!$M$16:$N$20,2,0)),"")</f>
        <v/>
      </c>
    </row>
    <row r="25" spans="2:56" ht="30" customHeight="1" x14ac:dyDescent="0.3">
      <c r="B25" s="28" t="s">
        <v>176</v>
      </c>
      <c r="C25" s="81"/>
      <c r="D25" s="95" t="s">
        <v>226</v>
      </c>
      <c r="E25" s="75"/>
      <c r="F25" s="29">
        <f t="shared" si="0"/>
        <v>2.9523809523809526</v>
      </c>
      <c r="G25" s="29">
        <f>+IFERROR((VLOOKUP('BASE DE RESPUESTAS'!G27,Back!$M$16:$N$20,2,0)),"")</f>
        <v>2</v>
      </c>
      <c r="H25" s="29">
        <f>+IFERROR((VLOOKUP('BASE DE RESPUESTAS'!H27,Back!$M$16:$N$20,2,0)),"")</f>
        <v>4</v>
      </c>
      <c r="I25" s="29">
        <f>+IFERROR((VLOOKUP('BASE DE RESPUESTAS'!I27,Back!$M$16:$N$20,2,0)),"")</f>
        <v>2</v>
      </c>
      <c r="J25" s="29">
        <f>+IFERROR((VLOOKUP('BASE DE RESPUESTAS'!J27,Back!$M$16:$N$20,2,0)),"")</f>
        <v>4</v>
      </c>
      <c r="K25" s="29">
        <f>+IFERROR((VLOOKUP('BASE DE RESPUESTAS'!K27,Back!$M$16:$N$20,2,0)),"")</f>
        <v>2</v>
      </c>
      <c r="L25" s="29">
        <f>+IFERROR((VLOOKUP('BASE DE RESPUESTAS'!L27,Back!$M$16:$N$20,2,0)),"")</f>
        <v>4</v>
      </c>
      <c r="M25" s="29">
        <f>+IFERROR((VLOOKUP('BASE DE RESPUESTAS'!M27,Back!$M$16:$N$20,2,0)),"")</f>
        <v>2</v>
      </c>
      <c r="N25" s="29">
        <f>+IFERROR((VLOOKUP('BASE DE RESPUESTAS'!N27,Back!$M$16:$N$20,2,0)),"")</f>
        <v>4</v>
      </c>
      <c r="O25" s="29">
        <f>+IFERROR((VLOOKUP('BASE DE RESPUESTAS'!O27,Back!$M$16:$N$20,2,0)),"")</f>
        <v>2</v>
      </c>
      <c r="P25" s="29">
        <f>+IFERROR((VLOOKUP('BASE DE RESPUESTAS'!P27,Back!$M$16:$N$20,2,0)),"")</f>
        <v>4</v>
      </c>
      <c r="Q25" s="29">
        <f>+IFERROR((VLOOKUP('BASE DE RESPUESTAS'!Q27,Back!$M$16:$N$20,2,0)),"")</f>
        <v>2</v>
      </c>
      <c r="R25" s="29">
        <f>+IFERROR((VLOOKUP('BASE DE RESPUESTAS'!R27,Back!$M$16:$N$20,2,0)),"")</f>
        <v>4</v>
      </c>
      <c r="S25" s="29">
        <f>+IFERROR((VLOOKUP('BASE DE RESPUESTAS'!S27,Back!$M$16:$N$20,2,0)),"")</f>
        <v>2</v>
      </c>
      <c r="T25" s="29">
        <f>+IFERROR((VLOOKUP('BASE DE RESPUESTAS'!T27,Back!$M$16:$N$20,2,0)),"")</f>
        <v>4</v>
      </c>
      <c r="U25" s="29">
        <f>+IFERROR((VLOOKUP('BASE DE RESPUESTAS'!U27,Back!$M$16:$N$20,2,0)),"")</f>
        <v>2</v>
      </c>
      <c r="V25" s="29">
        <f>+IFERROR((VLOOKUP('BASE DE RESPUESTAS'!V27,Back!$M$16:$N$20,2,0)),"")</f>
        <v>4</v>
      </c>
      <c r="W25" s="29">
        <f>+IFERROR((VLOOKUP('BASE DE RESPUESTAS'!W27,Back!$M$16:$N$20,2,0)),"")</f>
        <v>2</v>
      </c>
      <c r="X25" s="29">
        <f>+IFERROR((VLOOKUP('BASE DE RESPUESTAS'!X27,Back!$M$16:$N$20,2,0)),"")</f>
        <v>4</v>
      </c>
      <c r="Y25" s="29">
        <f>+IFERROR((VLOOKUP('BASE DE RESPUESTAS'!Y27,Back!$M$16:$N$20,2,0)),"")</f>
        <v>2</v>
      </c>
      <c r="Z25" s="29">
        <f>+IFERROR((VLOOKUP('BASE DE RESPUESTAS'!Z27,Back!$M$16:$N$20,2,0)),"")</f>
        <v>4</v>
      </c>
      <c r="AA25" s="29">
        <f>+IFERROR((VLOOKUP('BASE DE RESPUESTAS'!AA27,Back!$M$16:$N$20,2,0)),"")</f>
        <v>2</v>
      </c>
      <c r="AB25" s="29" t="str">
        <f>+IFERROR((VLOOKUP('BASE DE RESPUESTAS'!AB27,Back!$M$16:$N$20,2,0)),"")</f>
        <v/>
      </c>
      <c r="AC25" s="29" t="str">
        <f>+IFERROR((VLOOKUP('BASE DE RESPUESTAS'!AC27,Back!$M$16:$N$20,2,0)),"")</f>
        <v/>
      </c>
      <c r="AD25" s="29" t="str">
        <f>+IFERROR((VLOOKUP('BASE DE RESPUESTAS'!AD27,Back!$M$16:$N$20,2,0)),"")</f>
        <v/>
      </c>
      <c r="AE25" s="29" t="str">
        <f>+IFERROR((VLOOKUP('BASE DE RESPUESTAS'!AE27,Back!$M$16:$N$20,2,0)),"")</f>
        <v/>
      </c>
      <c r="AF25" s="29" t="str">
        <f>+IFERROR((VLOOKUP('BASE DE RESPUESTAS'!AF27,Back!$M$16:$N$20,2,0)),"")</f>
        <v/>
      </c>
      <c r="AG25" s="29" t="str">
        <f>+IFERROR((VLOOKUP('BASE DE RESPUESTAS'!AG27,Back!$M$16:$N$20,2,0)),"")</f>
        <v/>
      </c>
      <c r="AH25" s="29" t="str">
        <f>+IFERROR((VLOOKUP('BASE DE RESPUESTAS'!AH27,Back!$M$16:$N$20,2,0)),"")</f>
        <v/>
      </c>
      <c r="AI25" s="29" t="str">
        <f>+IFERROR((VLOOKUP('BASE DE RESPUESTAS'!AI27,Back!$M$16:$N$20,2,0)),"")</f>
        <v/>
      </c>
      <c r="AJ25" s="29" t="str">
        <f>+IFERROR((VLOOKUP('BASE DE RESPUESTAS'!AJ27,Back!$M$16:$N$20,2,0)),"")</f>
        <v/>
      </c>
      <c r="AK25" s="29" t="str">
        <f>+IFERROR((VLOOKUP('BASE DE RESPUESTAS'!AK27,Back!$M$16:$N$20,2,0)),"")</f>
        <v/>
      </c>
      <c r="AL25" s="29" t="str">
        <f>+IFERROR((VLOOKUP('BASE DE RESPUESTAS'!AL27,Back!$M$16:$N$20,2,0)),"")</f>
        <v/>
      </c>
      <c r="AM25" s="29" t="str">
        <f>+IFERROR((VLOOKUP('BASE DE RESPUESTAS'!AM27,Back!$M$16:$N$20,2,0)),"")</f>
        <v/>
      </c>
      <c r="AN25" s="29" t="str">
        <f>+IFERROR((VLOOKUP('BASE DE RESPUESTAS'!AN27,Back!$M$16:$N$20,2,0)),"")</f>
        <v/>
      </c>
      <c r="AO25" s="29" t="str">
        <f>+IFERROR((VLOOKUP('BASE DE RESPUESTAS'!AO27,Back!$M$16:$N$20,2,0)),"")</f>
        <v/>
      </c>
      <c r="AP25" s="29" t="str">
        <f>+IFERROR((VLOOKUP('BASE DE RESPUESTAS'!AP27,Back!$M$16:$N$20,2,0)),"")</f>
        <v/>
      </c>
      <c r="AQ25" s="29" t="str">
        <f>+IFERROR((VLOOKUP('BASE DE RESPUESTAS'!AQ27,Back!$M$16:$N$20,2,0)),"")</f>
        <v/>
      </c>
      <c r="AR25" s="29" t="str">
        <f>+IFERROR((VLOOKUP('BASE DE RESPUESTAS'!AR27,Back!$M$16:$N$20,2,0)),"")</f>
        <v/>
      </c>
      <c r="AS25" s="29" t="str">
        <f>+IFERROR((VLOOKUP('BASE DE RESPUESTAS'!AS27,Back!$M$16:$N$20,2,0)),"")</f>
        <v/>
      </c>
      <c r="AT25" s="29" t="str">
        <f>+IFERROR((VLOOKUP('BASE DE RESPUESTAS'!AT27,Back!$M$16:$N$20,2,0)),"")</f>
        <v/>
      </c>
      <c r="AU25" s="29" t="str">
        <f>+IFERROR((VLOOKUP('BASE DE RESPUESTAS'!AU27,Back!$M$16:$N$20,2,0)),"")</f>
        <v/>
      </c>
      <c r="AV25" s="29" t="str">
        <f>+IFERROR((VLOOKUP('BASE DE RESPUESTAS'!AV27,Back!$M$16:$N$20,2,0)),"")</f>
        <v/>
      </c>
      <c r="AW25" s="29" t="str">
        <f>+IFERROR((VLOOKUP('BASE DE RESPUESTAS'!AW27,Back!$M$16:$N$20,2,0)),"")</f>
        <v/>
      </c>
      <c r="AX25" s="29" t="str">
        <f>+IFERROR((VLOOKUP('BASE DE RESPUESTAS'!AX27,Back!$M$16:$N$20,2,0)),"")</f>
        <v/>
      </c>
      <c r="AY25" s="29" t="str">
        <f>+IFERROR((VLOOKUP('BASE DE RESPUESTAS'!AY27,Back!$M$16:$N$20,2,0)),"")</f>
        <v/>
      </c>
      <c r="AZ25" s="29" t="str">
        <f>+IFERROR((VLOOKUP('BASE DE RESPUESTAS'!AZ27,Back!$M$16:$N$20,2,0)),"")</f>
        <v/>
      </c>
      <c r="BA25" s="29" t="str">
        <f>+IFERROR((VLOOKUP('BASE DE RESPUESTAS'!BA27,Back!$M$16:$N$20,2,0)),"")</f>
        <v/>
      </c>
      <c r="BB25" s="29" t="str">
        <f>+IFERROR((VLOOKUP('BASE DE RESPUESTAS'!BB27,Back!$M$16:$N$20,2,0)),"")</f>
        <v/>
      </c>
      <c r="BC25" s="29" t="str">
        <f>+IFERROR((VLOOKUP('BASE DE RESPUESTAS'!BC27,Back!$M$16:$N$20,2,0)),"")</f>
        <v/>
      </c>
      <c r="BD25" s="29" t="str">
        <f>+IFERROR((VLOOKUP('BASE DE RESPUESTAS'!BD27,Back!$M$16:$N$20,2,0)),"")</f>
        <v/>
      </c>
    </row>
    <row r="26" spans="2:56" ht="30" customHeight="1" x14ac:dyDescent="0.3">
      <c r="B26" s="28" t="s">
        <v>176</v>
      </c>
      <c r="C26" s="82"/>
      <c r="D26" s="95" t="s">
        <v>228</v>
      </c>
      <c r="E26" s="75"/>
      <c r="F26" s="29">
        <f t="shared" si="0"/>
        <v>2.5238095238095237</v>
      </c>
      <c r="G26" s="29">
        <f>+IFERROR((VLOOKUP('BASE DE RESPUESTAS'!G28,Back!$M$16:$N$20,2,0)),"")</f>
        <v>3</v>
      </c>
      <c r="H26" s="29">
        <f>+IFERROR((VLOOKUP('BASE DE RESPUESTAS'!H28,Back!$M$16:$N$20,2,0)),"")</f>
        <v>2</v>
      </c>
      <c r="I26" s="29">
        <f>+IFERROR((VLOOKUP('BASE DE RESPUESTAS'!I28,Back!$M$16:$N$20,2,0)),"")</f>
        <v>3</v>
      </c>
      <c r="J26" s="29">
        <f>+IFERROR((VLOOKUP('BASE DE RESPUESTAS'!J28,Back!$M$16:$N$20,2,0)),"")</f>
        <v>2</v>
      </c>
      <c r="K26" s="29">
        <f>+IFERROR((VLOOKUP('BASE DE RESPUESTAS'!K28,Back!$M$16:$N$20,2,0)),"")</f>
        <v>3</v>
      </c>
      <c r="L26" s="29">
        <f>+IFERROR((VLOOKUP('BASE DE RESPUESTAS'!L28,Back!$M$16:$N$20,2,0)),"")</f>
        <v>2</v>
      </c>
      <c r="M26" s="29">
        <f>+IFERROR((VLOOKUP('BASE DE RESPUESTAS'!M28,Back!$M$16:$N$20,2,0)),"")</f>
        <v>3</v>
      </c>
      <c r="N26" s="29">
        <f>+IFERROR((VLOOKUP('BASE DE RESPUESTAS'!N28,Back!$M$16:$N$20,2,0)),"")</f>
        <v>2</v>
      </c>
      <c r="O26" s="29">
        <f>+IFERROR((VLOOKUP('BASE DE RESPUESTAS'!O28,Back!$M$16:$N$20,2,0)),"")</f>
        <v>3</v>
      </c>
      <c r="P26" s="29">
        <f>+IFERROR((VLOOKUP('BASE DE RESPUESTAS'!P28,Back!$M$16:$N$20,2,0)),"")</f>
        <v>2</v>
      </c>
      <c r="Q26" s="29">
        <f>+IFERROR((VLOOKUP('BASE DE RESPUESTAS'!Q28,Back!$M$16:$N$20,2,0)),"")</f>
        <v>3</v>
      </c>
      <c r="R26" s="29">
        <f>+IFERROR((VLOOKUP('BASE DE RESPUESTAS'!R28,Back!$M$16:$N$20,2,0)),"")</f>
        <v>2</v>
      </c>
      <c r="S26" s="29">
        <f>+IFERROR((VLOOKUP('BASE DE RESPUESTAS'!S28,Back!$M$16:$N$20,2,0)),"")</f>
        <v>3</v>
      </c>
      <c r="T26" s="29">
        <f>+IFERROR((VLOOKUP('BASE DE RESPUESTAS'!T28,Back!$M$16:$N$20,2,0)),"")</f>
        <v>2</v>
      </c>
      <c r="U26" s="29">
        <f>+IFERROR((VLOOKUP('BASE DE RESPUESTAS'!U28,Back!$M$16:$N$20,2,0)),"")</f>
        <v>3</v>
      </c>
      <c r="V26" s="29">
        <f>+IFERROR((VLOOKUP('BASE DE RESPUESTAS'!V28,Back!$M$16:$N$20,2,0)),"")</f>
        <v>2</v>
      </c>
      <c r="W26" s="29">
        <f>+IFERROR((VLOOKUP('BASE DE RESPUESTAS'!W28,Back!$M$16:$N$20,2,0)),"")</f>
        <v>3</v>
      </c>
      <c r="X26" s="29">
        <f>+IFERROR((VLOOKUP('BASE DE RESPUESTAS'!X28,Back!$M$16:$N$20,2,0)),"")</f>
        <v>2</v>
      </c>
      <c r="Y26" s="29">
        <f>+IFERROR((VLOOKUP('BASE DE RESPUESTAS'!Y28,Back!$M$16:$N$20,2,0)),"")</f>
        <v>3</v>
      </c>
      <c r="Z26" s="29">
        <f>+IFERROR((VLOOKUP('BASE DE RESPUESTAS'!Z28,Back!$M$16:$N$20,2,0)),"")</f>
        <v>2</v>
      </c>
      <c r="AA26" s="29">
        <f>+IFERROR((VLOOKUP('BASE DE RESPUESTAS'!AA28,Back!$M$16:$N$20,2,0)),"")</f>
        <v>3</v>
      </c>
      <c r="AB26" s="29" t="str">
        <f>+IFERROR((VLOOKUP('BASE DE RESPUESTAS'!AB28,Back!$M$16:$N$20,2,0)),"")</f>
        <v/>
      </c>
      <c r="AC26" s="29" t="str">
        <f>+IFERROR((VLOOKUP('BASE DE RESPUESTAS'!AC28,Back!$M$16:$N$20,2,0)),"")</f>
        <v/>
      </c>
      <c r="AD26" s="29" t="str">
        <f>+IFERROR((VLOOKUP('BASE DE RESPUESTAS'!AD28,Back!$M$16:$N$20,2,0)),"")</f>
        <v/>
      </c>
      <c r="AE26" s="29" t="str">
        <f>+IFERROR((VLOOKUP('BASE DE RESPUESTAS'!AE28,Back!$M$16:$N$20,2,0)),"")</f>
        <v/>
      </c>
      <c r="AF26" s="29" t="str">
        <f>+IFERROR((VLOOKUP('BASE DE RESPUESTAS'!AF28,Back!$M$16:$N$20,2,0)),"")</f>
        <v/>
      </c>
      <c r="AG26" s="29" t="str">
        <f>+IFERROR((VLOOKUP('BASE DE RESPUESTAS'!AG28,Back!$M$16:$N$20,2,0)),"")</f>
        <v/>
      </c>
      <c r="AH26" s="29" t="str">
        <f>+IFERROR((VLOOKUP('BASE DE RESPUESTAS'!AH28,Back!$M$16:$N$20,2,0)),"")</f>
        <v/>
      </c>
      <c r="AI26" s="29" t="str">
        <f>+IFERROR((VLOOKUP('BASE DE RESPUESTAS'!AI28,Back!$M$16:$N$20,2,0)),"")</f>
        <v/>
      </c>
      <c r="AJ26" s="29" t="str">
        <f>+IFERROR((VLOOKUP('BASE DE RESPUESTAS'!AJ28,Back!$M$16:$N$20,2,0)),"")</f>
        <v/>
      </c>
      <c r="AK26" s="29" t="str">
        <f>+IFERROR((VLOOKUP('BASE DE RESPUESTAS'!AK28,Back!$M$16:$N$20,2,0)),"")</f>
        <v/>
      </c>
      <c r="AL26" s="29" t="str">
        <f>+IFERROR((VLOOKUP('BASE DE RESPUESTAS'!AL28,Back!$M$16:$N$20,2,0)),"")</f>
        <v/>
      </c>
      <c r="AM26" s="29" t="str">
        <f>+IFERROR((VLOOKUP('BASE DE RESPUESTAS'!AM28,Back!$M$16:$N$20,2,0)),"")</f>
        <v/>
      </c>
      <c r="AN26" s="29" t="str">
        <f>+IFERROR((VLOOKUP('BASE DE RESPUESTAS'!AN28,Back!$M$16:$N$20,2,0)),"")</f>
        <v/>
      </c>
      <c r="AO26" s="29" t="str">
        <f>+IFERROR((VLOOKUP('BASE DE RESPUESTAS'!AO28,Back!$M$16:$N$20,2,0)),"")</f>
        <v/>
      </c>
      <c r="AP26" s="29" t="str">
        <f>+IFERROR((VLOOKUP('BASE DE RESPUESTAS'!AP28,Back!$M$16:$N$20,2,0)),"")</f>
        <v/>
      </c>
      <c r="AQ26" s="29" t="str">
        <f>+IFERROR((VLOOKUP('BASE DE RESPUESTAS'!AQ28,Back!$M$16:$N$20,2,0)),"")</f>
        <v/>
      </c>
      <c r="AR26" s="29" t="str">
        <f>+IFERROR((VLOOKUP('BASE DE RESPUESTAS'!AR28,Back!$M$16:$N$20,2,0)),"")</f>
        <v/>
      </c>
      <c r="AS26" s="29" t="str">
        <f>+IFERROR((VLOOKUP('BASE DE RESPUESTAS'!AS28,Back!$M$16:$N$20,2,0)),"")</f>
        <v/>
      </c>
      <c r="AT26" s="29" t="str">
        <f>+IFERROR((VLOOKUP('BASE DE RESPUESTAS'!AT28,Back!$M$16:$N$20,2,0)),"")</f>
        <v/>
      </c>
      <c r="AU26" s="29" t="str">
        <f>+IFERROR((VLOOKUP('BASE DE RESPUESTAS'!AU28,Back!$M$16:$N$20,2,0)),"")</f>
        <v/>
      </c>
      <c r="AV26" s="29" t="str">
        <f>+IFERROR((VLOOKUP('BASE DE RESPUESTAS'!AV28,Back!$M$16:$N$20,2,0)),"")</f>
        <v/>
      </c>
      <c r="AW26" s="29" t="str">
        <f>+IFERROR((VLOOKUP('BASE DE RESPUESTAS'!AW28,Back!$M$16:$N$20,2,0)),"")</f>
        <v/>
      </c>
      <c r="AX26" s="29" t="str">
        <f>+IFERROR((VLOOKUP('BASE DE RESPUESTAS'!AX28,Back!$M$16:$N$20,2,0)),"")</f>
        <v/>
      </c>
      <c r="AY26" s="29" t="str">
        <f>+IFERROR((VLOOKUP('BASE DE RESPUESTAS'!AY28,Back!$M$16:$N$20,2,0)),"")</f>
        <v/>
      </c>
      <c r="AZ26" s="29" t="str">
        <f>+IFERROR((VLOOKUP('BASE DE RESPUESTAS'!AZ28,Back!$M$16:$N$20,2,0)),"")</f>
        <v/>
      </c>
      <c r="BA26" s="29" t="str">
        <f>+IFERROR((VLOOKUP('BASE DE RESPUESTAS'!BA28,Back!$M$16:$N$20,2,0)),"")</f>
        <v/>
      </c>
      <c r="BB26" s="29" t="str">
        <f>+IFERROR((VLOOKUP('BASE DE RESPUESTAS'!BB28,Back!$M$16:$N$20,2,0)),"")</f>
        <v/>
      </c>
      <c r="BC26" s="29" t="str">
        <f>+IFERROR((VLOOKUP('BASE DE RESPUESTAS'!BC28,Back!$M$16:$N$20,2,0)),"")</f>
        <v/>
      </c>
      <c r="BD26" s="29" t="str">
        <f>+IFERROR((VLOOKUP('BASE DE RESPUESTAS'!BD28,Back!$M$16:$N$20,2,0)),"")</f>
        <v/>
      </c>
    </row>
    <row r="27" spans="2:56" ht="30" customHeight="1" x14ac:dyDescent="0.3">
      <c r="B27" s="28" t="s">
        <v>176</v>
      </c>
      <c r="C27" s="84" t="s">
        <v>230</v>
      </c>
      <c r="D27" s="95" t="s">
        <v>231</v>
      </c>
      <c r="E27" s="75"/>
      <c r="F27" s="29">
        <f t="shared" si="0"/>
        <v>3.5238095238095237</v>
      </c>
      <c r="G27" s="29">
        <f>+IFERROR((VLOOKUP('BASE DE RESPUESTAS'!G29,Back!$M$16:$N$20,2,0)),"")</f>
        <v>4</v>
      </c>
      <c r="H27" s="29">
        <f>+IFERROR((VLOOKUP('BASE DE RESPUESTAS'!H29,Back!$M$16:$N$20,2,0)),"")</f>
        <v>3</v>
      </c>
      <c r="I27" s="29">
        <f>+IFERROR((VLOOKUP('BASE DE RESPUESTAS'!I29,Back!$M$16:$N$20,2,0)),"")</f>
        <v>4</v>
      </c>
      <c r="J27" s="29">
        <f>+IFERROR((VLOOKUP('BASE DE RESPUESTAS'!J29,Back!$M$16:$N$20,2,0)),"")</f>
        <v>3</v>
      </c>
      <c r="K27" s="29">
        <f>+IFERROR((VLOOKUP('BASE DE RESPUESTAS'!K29,Back!$M$16:$N$20,2,0)),"")</f>
        <v>4</v>
      </c>
      <c r="L27" s="29">
        <f>+IFERROR((VLOOKUP('BASE DE RESPUESTAS'!L29,Back!$M$16:$N$20,2,0)),"")</f>
        <v>3</v>
      </c>
      <c r="M27" s="29">
        <f>+IFERROR((VLOOKUP('BASE DE RESPUESTAS'!M29,Back!$M$16:$N$20,2,0)),"")</f>
        <v>4</v>
      </c>
      <c r="N27" s="29">
        <f>+IFERROR((VLOOKUP('BASE DE RESPUESTAS'!N29,Back!$M$16:$N$20,2,0)),"")</f>
        <v>3</v>
      </c>
      <c r="O27" s="29">
        <f>+IFERROR((VLOOKUP('BASE DE RESPUESTAS'!O29,Back!$M$16:$N$20,2,0)),"")</f>
        <v>4</v>
      </c>
      <c r="P27" s="29">
        <f>+IFERROR((VLOOKUP('BASE DE RESPUESTAS'!P29,Back!$M$16:$N$20,2,0)),"")</f>
        <v>3</v>
      </c>
      <c r="Q27" s="29">
        <f>+IFERROR((VLOOKUP('BASE DE RESPUESTAS'!Q29,Back!$M$16:$N$20,2,0)),"")</f>
        <v>4</v>
      </c>
      <c r="R27" s="29">
        <f>+IFERROR((VLOOKUP('BASE DE RESPUESTAS'!R29,Back!$M$16:$N$20,2,0)),"")</f>
        <v>3</v>
      </c>
      <c r="S27" s="29">
        <f>+IFERROR((VLOOKUP('BASE DE RESPUESTAS'!S29,Back!$M$16:$N$20,2,0)),"")</f>
        <v>4</v>
      </c>
      <c r="T27" s="29">
        <f>+IFERROR((VLOOKUP('BASE DE RESPUESTAS'!T29,Back!$M$16:$N$20,2,0)),"")</f>
        <v>3</v>
      </c>
      <c r="U27" s="29">
        <f>+IFERROR((VLOOKUP('BASE DE RESPUESTAS'!U29,Back!$M$16:$N$20,2,0)),"")</f>
        <v>4</v>
      </c>
      <c r="V27" s="29">
        <f>+IFERROR((VLOOKUP('BASE DE RESPUESTAS'!V29,Back!$M$16:$N$20,2,0)),"")</f>
        <v>3</v>
      </c>
      <c r="W27" s="29">
        <f>+IFERROR((VLOOKUP('BASE DE RESPUESTAS'!W29,Back!$M$16:$N$20,2,0)),"")</f>
        <v>4</v>
      </c>
      <c r="X27" s="29">
        <f>+IFERROR((VLOOKUP('BASE DE RESPUESTAS'!X29,Back!$M$16:$N$20,2,0)),"")</f>
        <v>3</v>
      </c>
      <c r="Y27" s="29">
        <f>+IFERROR((VLOOKUP('BASE DE RESPUESTAS'!Y29,Back!$M$16:$N$20,2,0)),"")</f>
        <v>4</v>
      </c>
      <c r="Z27" s="29">
        <f>+IFERROR((VLOOKUP('BASE DE RESPUESTAS'!Z29,Back!$M$16:$N$20,2,0)),"")</f>
        <v>3</v>
      </c>
      <c r="AA27" s="29">
        <f>+IFERROR((VLOOKUP('BASE DE RESPUESTAS'!AA29,Back!$M$16:$N$20,2,0)),"")</f>
        <v>4</v>
      </c>
      <c r="AB27" s="29" t="str">
        <f>+IFERROR((VLOOKUP('BASE DE RESPUESTAS'!AB29,Back!$M$16:$N$20,2,0)),"")</f>
        <v/>
      </c>
      <c r="AC27" s="29" t="str">
        <f>+IFERROR((VLOOKUP('BASE DE RESPUESTAS'!AC29,Back!$M$16:$N$20,2,0)),"")</f>
        <v/>
      </c>
      <c r="AD27" s="29" t="str">
        <f>+IFERROR((VLOOKUP('BASE DE RESPUESTAS'!AD29,Back!$M$16:$N$20,2,0)),"")</f>
        <v/>
      </c>
      <c r="AE27" s="29" t="str">
        <f>+IFERROR((VLOOKUP('BASE DE RESPUESTAS'!AE29,Back!$M$16:$N$20,2,0)),"")</f>
        <v/>
      </c>
      <c r="AF27" s="29" t="str">
        <f>+IFERROR((VLOOKUP('BASE DE RESPUESTAS'!AF29,Back!$M$16:$N$20,2,0)),"")</f>
        <v/>
      </c>
      <c r="AG27" s="29" t="str">
        <f>+IFERROR((VLOOKUP('BASE DE RESPUESTAS'!AG29,Back!$M$16:$N$20,2,0)),"")</f>
        <v/>
      </c>
      <c r="AH27" s="29" t="str">
        <f>+IFERROR((VLOOKUP('BASE DE RESPUESTAS'!AH29,Back!$M$16:$N$20,2,0)),"")</f>
        <v/>
      </c>
      <c r="AI27" s="29" t="str">
        <f>+IFERROR((VLOOKUP('BASE DE RESPUESTAS'!AI29,Back!$M$16:$N$20,2,0)),"")</f>
        <v/>
      </c>
      <c r="AJ27" s="29" t="str">
        <f>+IFERROR((VLOOKUP('BASE DE RESPUESTAS'!AJ29,Back!$M$16:$N$20,2,0)),"")</f>
        <v/>
      </c>
      <c r="AK27" s="29" t="str">
        <f>+IFERROR((VLOOKUP('BASE DE RESPUESTAS'!AK29,Back!$M$16:$N$20,2,0)),"")</f>
        <v/>
      </c>
      <c r="AL27" s="29" t="str">
        <f>+IFERROR((VLOOKUP('BASE DE RESPUESTAS'!AL29,Back!$M$16:$N$20,2,0)),"")</f>
        <v/>
      </c>
      <c r="AM27" s="29" t="str">
        <f>+IFERROR((VLOOKUP('BASE DE RESPUESTAS'!AM29,Back!$M$16:$N$20,2,0)),"")</f>
        <v/>
      </c>
      <c r="AN27" s="29" t="str">
        <f>+IFERROR((VLOOKUP('BASE DE RESPUESTAS'!AN29,Back!$M$16:$N$20,2,0)),"")</f>
        <v/>
      </c>
      <c r="AO27" s="29" t="str">
        <f>+IFERROR((VLOOKUP('BASE DE RESPUESTAS'!AO29,Back!$M$16:$N$20,2,0)),"")</f>
        <v/>
      </c>
      <c r="AP27" s="29" t="str">
        <f>+IFERROR((VLOOKUP('BASE DE RESPUESTAS'!AP29,Back!$M$16:$N$20,2,0)),"")</f>
        <v/>
      </c>
      <c r="AQ27" s="29" t="str">
        <f>+IFERROR((VLOOKUP('BASE DE RESPUESTAS'!AQ29,Back!$M$16:$N$20,2,0)),"")</f>
        <v/>
      </c>
      <c r="AR27" s="29" t="str">
        <f>+IFERROR((VLOOKUP('BASE DE RESPUESTAS'!AR29,Back!$M$16:$N$20,2,0)),"")</f>
        <v/>
      </c>
      <c r="AS27" s="29" t="str">
        <f>+IFERROR((VLOOKUP('BASE DE RESPUESTAS'!AS29,Back!$M$16:$N$20,2,0)),"")</f>
        <v/>
      </c>
      <c r="AT27" s="29" t="str">
        <f>+IFERROR((VLOOKUP('BASE DE RESPUESTAS'!AT29,Back!$M$16:$N$20,2,0)),"")</f>
        <v/>
      </c>
      <c r="AU27" s="29" t="str">
        <f>+IFERROR((VLOOKUP('BASE DE RESPUESTAS'!AU29,Back!$M$16:$N$20,2,0)),"")</f>
        <v/>
      </c>
      <c r="AV27" s="29" t="str">
        <f>+IFERROR((VLOOKUP('BASE DE RESPUESTAS'!AV29,Back!$M$16:$N$20,2,0)),"")</f>
        <v/>
      </c>
      <c r="AW27" s="29" t="str">
        <f>+IFERROR((VLOOKUP('BASE DE RESPUESTAS'!AW29,Back!$M$16:$N$20,2,0)),"")</f>
        <v/>
      </c>
      <c r="AX27" s="29" t="str">
        <f>+IFERROR((VLOOKUP('BASE DE RESPUESTAS'!AX29,Back!$M$16:$N$20,2,0)),"")</f>
        <v/>
      </c>
      <c r="AY27" s="29" t="str">
        <f>+IFERROR((VLOOKUP('BASE DE RESPUESTAS'!AY29,Back!$M$16:$N$20,2,0)),"")</f>
        <v/>
      </c>
      <c r="AZ27" s="29" t="str">
        <f>+IFERROR((VLOOKUP('BASE DE RESPUESTAS'!AZ29,Back!$M$16:$N$20,2,0)),"")</f>
        <v/>
      </c>
      <c r="BA27" s="29" t="str">
        <f>+IFERROR((VLOOKUP('BASE DE RESPUESTAS'!BA29,Back!$M$16:$N$20,2,0)),"")</f>
        <v/>
      </c>
      <c r="BB27" s="29" t="str">
        <f>+IFERROR((VLOOKUP('BASE DE RESPUESTAS'!BB29,Back!$M$16:$N$20,2,0)),"")</f>
        <v/>
      </c>
      <c r="BC27" s="29" t="str">
        <f>+IFERROR((VLOOKUP('BASE DE RESPUESTAS'!BC29,Back!$M$16:$N$20,2,0)),"")</f>
        <v/>
      </c>
      <c r="BD27" s="29" t="str">
        <f>+IFERROR((VLOOKUP('BASE DE RESPUESTAS'!BD29,Back!$M$16:$N$20,2,0)),"")</f>
        <v/>
      </c>
    </row>
    <row r="28" spans="2:56" ht="30" customHeight="1" x14ac:dyDescent="0.3">
      <c r="B28" s="28" t="s">
        <v>176</v>
      </c>
      <c r="C28" s="81"/>
      <c r="D28" s="95" t="s">
        <v>233</v>
      </c>
      <c r="E28" s="75"/>
      <c r="F28" s="29">
        <f t="shared" si="0"/>
        <v>4</v>
      </c>
      <c r="G28" s="29">
        <f>+IFERROR((VLOOKUP('BASE DE RESPUESTAS'!G30,Back!$M$16:$N$20,2,0)),"")</f>
        <v>4</v>
      </c>
      <c r="H28" s="29">
        <f>+IFERROR((VLOOKUP('BASE DE RESPUESTAS'!H30,Back!$M$16:$N$20,2,0)),"")</f>
        <v>4</v>
      </c>
      <c r="I28" s="29">
        <f>+IFERROR((VLOOKUP('BASE DE RESPUESTAS'!I30,Back!$M$16:$N$20,2,0)),"")</f>
        <v>4</v>
      </c>
      <c r="J28" s="29">
        <f>+IFERROR((VLOOKUP('BASE DE RESPUESTAS'!J30,Back!$M$16:$N$20,2,0)),"")</f>
        <v>4</v>
      </c>
      <c r="K28" s="29">
        <f>+IFERROR((VLOOKUP('BASE DE RESPUESTAS'!K30,Back!$M$16:$N$20,2,0)),"")</f>
        <v>4</v>
      </c>
      <c r="L28" s="29">
        <f>+IFERROR((VLOOKUP('BASE DE RESPUESTAS'!L30,Back!$M$16:$N$20,2,0)),"")</f>
        <v>4</v>
      </c>
      <c r="M28" s="29">
        <f>+IFERROR((VLOOKUP('BASE DE RESPUESTAS'!M30,Back!$M$16:$N$20,2,0)),"")</f>
        <v>4</v>
      </c>
      <c r="N28" s="29">
        <f>+IFERROR((VLOOKUP('BASE DE RESPUESTAS'!N30,Back!$M$16:$N$20,2,0)),"")</f>
        <v>4</v>
      </c>
      <c r="O28" s="29">
        <f>+IFERROR((VLOOKUP('BASE DE RESPUESTAS'!O30,Back!$M$16:$N$20,2,0)),"")</f>
        <v>4</v>
      </c>
      <c r="P28" s="29">
        <f>+IFERROR((VLOOKUP('BASE DE RESPUESTAS'!P30,Back!$M$16:$N$20,2,0)),"")</f>
        <v>4</v>
      </c>
      <c r="Q28" s="29">
        <f>+IFERROR((VLOOKUP('BASE DE RESPUESTAS'!Q30,Back!$M$16:$N$20,2,0)),"")</f>
        <v>4</v>
      </c>
      <c r="R28" s="29">
        <f>+IFERROR((VLOOKUP('BASE DE RESPUESTAS'!R30,Back!$M$16:$N$20,2,0)),"")</f>
        <v>4</v>
      </c>
      <c r="S28" s="29">
        <f>+IFERROR((VLOOKUP('BASE DE RESPUESTAS'!S30,Back!$M$16:$N$20,2,0)),"")</f>
        <v>4</v>
      </c>
      <c r="T28" s="29">
        <f>+IFERROR((VLOOKUP('BASE DE RESPUESTAS'!T30,Back!$M$16:$N$20,2,0)),"")</f>
        <v>4</v>
      </c>
      <c r="U28" s="29">
        <f>+IFERROR((VLOOKUP('BASE DE RESPUESTAS'!U30,Back!$M$16:$N$20,2,0)),"")</f>
        <v>4</v>
      </c>
      <c r="V28" s="29">
        <f>+IFERROR((VLOOKUP('BASE DE RESPUESTAS'!V30,Back!$M$16:$N$20,2,0)),"")</f>
        <v>4</v>
      </c>
      <c r="W28" s="29">
        <f>+IFERROR((VLOOKUP('BASE DE RESPUESTAS'!W30,Back!$M$16:$N$20,2,0)),"")</f>
        <v>4</v>
      </c>
      <c r="X28" s="29">
        <f>+IFERROR((VLOOKUP('BASE DE RESPUESTAS'!X30,Back!$M$16:$N$20,2,0)),"")</f>
        <v>4</v>
      </c>
      <c r="Y28" s="29">
        <f>+IFERROR((VLOOKUP('BASE DE RESPUESTAS'!Y30,Back!$M$16:$N$20,2,0)),"")</f>
        <v>4</v>
      </c>
      <c r="Z28" s="29">
        <f>+IFERROR((VLOOKUP('BASE DE RESPUESTAS'!Z30,Back!$M$16:$N$20,2,0)),"")</f>
        <v>4</v>
      </c>
      <c r="AA28" s="29">
        <f>+IFERROR((VLOOKUP('BASE DE RESPUESTAS'!AA30,Back!$M$16:$N$20,2,0)),"")</f>
        <v>4</v>
      </c>
      <c r="AB28" s="29" t="str">
        <f>+IFERROR((VLOOKUP('BASE DE RESPUESTAS'!AB30,Back!$M$16:$N$20,2,0)),"")</f>
        <v/>
      </c>
      <c r="AC28" s="29" t="str">
        <f>+IFERROR((VLOOKUP('BASE DE RESPUESTAS'!AC30,Back!$M$16:$N$20,2,0)),"")</f>
        <v/>
      </c>
      <c r="AD28" s="29" t="str">
        <f>+IFERROR((VLOOKUP('BASE DE RESPUESTAS'!AD30,Back!$M$16:$N$20,2,0)),"")</f>
        <v/>
      </c>
      <c r="AE28" s="29" t="str">
        <f>+IFERROR((VLOOKUP('BASE DE RESPUESTAS'!AE30,Back!$M$16:$N$20,2,0)),"")</f>
        <v/>
      </c>
      <c r="AF28" s="29" t="str">
        <f>+IFERROR((VLOOKUP('BASE DE RESPUESTAS'!AF30,Back!$M$16:$N$20,2,0)),"")</f>
        <v/>
      </c>
      <c r="AG28" s="29" t="str">
        <f>+IFERROR((VLOOKUP('BASE DE RESPUESTAS'!AG30,Back!$M$16:$N$20,2,0)),"")</f>
        <v/>
      </c>
      <c r="AH28" s="29" t="str">
        <f>+IFERROR((VLOOKUP('BASE DE RESPUESTAS'!AH30,Back!$M$16:$N$20,2,0)),"")</f>
        <v/>
      </c>
      <c r="AI28" s="29" t="str">
        <f>+IFERROR((VLOOKUP('BASE DE RESPUESTAS'!AI30,Back!$M$16:$N$20,2,0)),"")</f>
        <v/>
      </c>
      <c r="AJ28" s="29" t="str">
        <f>+IFERROR((VLOOKUP('BASE DE RESPUESTAS'!AJ30,Back!$M$16:$N$20,2,0)),"")</f>
        <v/>
      </c>
      <c r="AK28" s="29" t="str">
        <f>+IFERROR((VLOOKUP('BASE DE RESPUESTAS'!AK30,Back!$M$16:$N$20,2,0)),"")</f>
        <v/>
      </c>
      <c r="AL28" s="29" t="str">
        <f>+IFERROR((VLOOKUP('BASE DE RESPUESTAS'!AL30,Back!$M$16:$N$20,2,0)),"")</f>
        <v/>
      </c>
      <c r="AM28" s="29" t="str">
        <f>+IFERROR((VLOOKUP('BASE DE RESPUESTAS'!AM30,Back!$M$16:$N$20,2,0)),"")</f>
        <v/>
      </c>
      <c r="AN28" s="29" t="str">
        <f>+IFERROR((VLOOKUP('BASE DE RESPUESTAS'!AN30,Back!$M$16:$N$20,2,0)),"")</f>
        <v/>
      </c>
      <c r="AO28" s="29" t="str">
        <f>+IFERROR((VLOOKUP('BASE DE RESPUESTAS'!AO30,Back!$M$16:$N$20,2,0)),"")</f>
        <v/>
      </c>
      <c r="AP28" s="29" t="str">
        <f>+IFERROR((VLOOKUP('BASE DE RESPUESTAS'!AP30,Back!$M$16:$N$20,2,0)),"")</f>
        <v/>
      </c>
      <c r="AQ28" s="29" t="str">
        <f>+IFERROR((VLOOKUP('BASE DE RESPUESTAS'!AQ30,Back!$M$16:$N$20,2,0)),"")</f>
        <v/>
      </c>
      <c r="AR28" s="29" t="str">
        <f>+IFERROR((VLOOKUP('BASE DE RESPUESTAS'!AR30,Back!$M$16:$N$20,2,0)),"")</f>
        <v/>
      </c>
      <c r="AS28" s="29" t="str">
        <f>+IFERROR((VLOOKUP('BASE DE RESPUESTAS'!AS30,Back!$M$16:$N$20,2,0)),"")</f>
        <v/>
      </c>
      <c r="AT28" s="29" t="str">
        <f>+IFERROR((VLOOKUP('BASE DE RESPUESTAS'!AT30,Back!$M$16:$N$20,2,0)),"")</f>
        <v/>
      </c>
      <c r="AU28" s="29" t="str">
        <f>+IFERROR((VLOOKUP('BASE DE RESPUESTAS'!AU30,Back!$M$16:$N$20,2,0)),"")</f>
        <v/>
      </c>
      <c r="AV28" s="29" t="str">
        <f>+IFERROR((VLOOKUP('BASE DE RESPUESTAS'!AV30,Back!$M$16:$N$20,2,0)),"")</f>
        <v/>
      </c>
      <c r="AW28" s="29" t="str">
        <f>+IFERROR((VLOOKUP('BASE DE RESPUESTAS'!AW30,Back!$M$16:$N$20,2,0)),"")</f>
        <v/>
      </c>
      <c r="AX28" s="29" t="str">
        <f>+IFERROR((VLOOKUP('BASE DE RESPUESTAS'!AX30,Back!$M$16:$N$20,2,0)),"")</f>
        <v/>
      </c>
      <c r="AY28" s="29" t="str">
        <f>+IFERROR((VLOOKUP('BASE DE RESPUESTAS'!AY30,Back!$M$16:$N$20,2,0)),"")</f>
        <v/>
      </c>
      <c r="AZ28" s="29" t="str">
        <f>+IFERROR((VLOOKUP('BASE DE RESPUESTAS'!AZ30,Back!$M$16:$N$20,2,0)),"")</f>
        <v/>
      </c>
      <c r="BA28" s="29" t="str">
        <f>+IFERROR((VLOOKUP('BASE DE RESPUESTAS'!BA30,Back!$M$16:$N$20,2,0)),"")</f>
        <v/>
      </c>
      <c r="BB28" s="29" t="str">
        <f>+IFERROR((VLOOKUP('BASE DE RESPUESTAS'!BB30,Back!$M$16:$N$20,2,0)),"")</f>
        <v/>
      </c>
      <c r="BC28" s="29" t="str">
        <f>+IFERROR((VLOOKUP('BASE DE RESPUESTAS'!BC30,Back!$M$16:$N$20,2,0)),"")</f>
        <v/>
      </c>
      <c r="BD28" s="29" t="str">
        <f>+IFERROR((VLOOKUP('BASE DE RESPUESTAS'!BD30,Back!$M$16:$N$20,2,0)),"")</f>
        <v/>
      </c>
    </row>
    <row r="29" spans="2:56" ht="30" customHeight="1" x14ac:dyDescent="0.3">
      <c r="B29" s="28" t="s">
        <v>176</v>
      </c>
      <c r="C29" s="82"/>
      <c r="D29" s="95" t="s">
        <v>235</v>
      </c>
      <c r="E29" s="75"/>
      <c r="F29" s="29">
        <f t="shared" si="0"/>
        <v>2.9523809523809526</v>
      </c>
      <c r="G29" s="29">
        <f>+IFERROR((VLOOKUP('BASE DE RESPUESTAS'!G31,Back!$M$16:$N$20,2,0)),"")</f>
        <v>2</v>
      </c>
      <c r="H29" s="29">
        <f>+IFERROR((VLOOKUP('BASE DE RESPUESTAS'!H31,Back!$M$16:$N$20,2,0)),"")</f>
        <v>4</v>
      </c>
      <c r="I29" s="29">
        <f>+IFERROR((VLOOKUP('BASE DE RESPUESTAS'!I31,Back!$M$16:$N$20,2,0)),"")</f>
        <v>2</v>
      </c>
      <c r="J29" s="29">
        <f>+IFERROR((VLOOKUP('BASE DE RESPUESTAS'!J31,Back!$M$16:$N$20,2,0)),"")</f>
        <v>4</v>
      </c>
      <c r="K29" s="29">
        <f>+IFERROR((VLOOKUP('BASE DE RESPUESTAS'!K31,Back!$M$16:$N$20,2,0)),"")</f>
        <v>2</v>
      </c>
      <c r="L29" s="29">
        <f>+IFERROR((VLOOKUP('BASE DE RESPUESTAS'!L31,Back!$M$16:$N$20,2,0)),"")</f>
        <v>4</v>
      </c>
      <c r="M29" s="29">
        <f>+IFERROR((VLOOKUP('BASE DE RESPUESTAS'!M31,Back!$M$16:$N$20,2,0)),"")</f>
        <v>2</v>
      </c>
      <c r="N29" s="29">
        <f>+IFERROR((VLOOKUP('BASE DE RESPUESTAS'!N31,Back!$M$16:$N$20,2,0)),"")</f>
        <v>4</v>
      </c>
      <c r="O29" s="29">
        <f>+IFERROR((VLOOKUP('BASE DE RESPUESTAS'!O31,Back!$M$16:$N$20,2,0)),"")</f>
        <v>2</v>
      </c>
      <c r="P29" s="29">
        <f>+IFERROR((VLOOKUP('BASE DE RESPUESTAS'!P31,Back!$M$16:$N$20,2,0)),"")</f>
        <v>4</v>
      </c>
      <c r="Q29" s="29">
        <f>+IFERROR((VLOOKUP('BASE DE RESPUESTAS'!Q31,Back!$M$16:$N$20,2,0)),"")</f>
        <v>2</v>
      </c>
      <c r="R29" s="29">
        <f>+IFERROR((VLOOKUP('BASE DE RESPUESTAS'!R31,Back!$M$16:$N$20,2,0)),"")</f>
        <v>4</v>
      </c>
      <c r="S29" s="29">
        <f>+IFERROR((VLOOKUP('BASE DE RESPUESTAS'!S31,Back!$M$16:$N$20,2,0)),"")</f>
        <v>2</v>
      </c>
      <c r="T29" s="29">
        <f>+IFERROR((VLOOKUP('BASE DE RESPUESTAS'!T31,Back!$M$16:$N$20,2,0)),"")</f>
        <v>4</v>
      </c>
      <c r="U29" s="29">
        <f>+IFERROR((VLOOKUP('BASE DE RESPUESTAS'!U31,Back!$M$16:$N$20,2,0)),"")</f>
        <v>2</v>
      </c>
      <c r="V29" s="29">
        <f>+IFERROR((VLOOKUP('BASE DE RESPUESTAS'!V31,Back!$M$16:$N$20,2,0)),"")</f>
        <v>4</v>
      </c>
      <c r="W29" s="29">
        <f>+IFERROR((VLOOKUP('BASE DE RESPUESTAS'!W31,Back!$M$16:$N$20,2,0)),"")</f>
        <v>2</v>
      </c>
      <c r="X29" s="29">
        <f>+IFERROR((VLOOKUP('BASE DE RESPUESTAS'!X31,Back!$M$16:$N$20,2,0)),"")</f>
        <v>4</v>
      </c>
      <c r="Y29" s="29">
        <f>+IFERROR((VLOOKUP('BASE DE RESPUESTAS'!Y31,Back!$M$16:$N$20,2,0)),"")</f>
        <v>2</v>
      </c>
      <c r="Z29" s="29">
        <f>+IFERROR((VLOOKUP('BASE DE RESPUESTAS'!Z31,Back!$M$16:$N$20,2,0)),"")</f>
        <v>4</v>
      </c>
      <c r="AA29" s="29">
        <f>+IFERROR((VLOOKUP('BASE DE RESPUESTAS'!AA31,Back!$M$16:$N$20,2,0)),"")</f>
        <v>2</v>
      </c>
      <c r="AB29" s="29" t="str">
        <f>+IFERROR((VLOOKUP('BASE DE RESPUESTAS'!AB31,Back!$M$16:$N$20,2,0)),"")</f>
        <v/>
      </c>
      <c r="AC29" s="29" t="str">
        <f>+IFERROR((VLOOKUP('BASE DE RESPUESTAS'!AC31,Back!$M$16:$N$20,2,0)),"")</f>
        <v/>
      </c>
      <c r="AD29" s="29" t="str">
        <f>+IFERROR((VLOOKUP('BASE DE RESPUESTAS'!AD31,Back!$M$16:$N$20,2,0)),"")</f>
        <v/>
      </c>
      <c r="AE29" s="29" t="str">
        <f>+IFERROR((VLOOKUP('BASE DE RESPUESTAS'!AE31,Back!$M$16:$N$20,2,0)),"")</f>
        <v/>
      </c>
      <c r="AF29" s="29" t="str">
        <f>+IFERROR((VLOOKUP('BASE DE RESPUESTAS'!AF31,Back!$M$16:$N$20,2,0)),"")</f>
        <v/>
      </c>
      <c r="AG29" s="29" t="str">
        <f>+IFERROR((VLOOKUP('BASE DE RESPUESTAS'!AG31,Back!$M$16:$N$20,2,0)),"")</f>
        <v/>
      </c>
      <c r="AH29" s="29" t="str">
        <f>+IFERROR((VLOOKUP('BASE DE RESPUESTAS'!AH31,Back!$M$16:$N$20,2,0)),"")</f>
        <v/>
      </c>
      <c r="AI29" s="29" t="str">
        <f>+IFERROR((VLOOKUP('BASE DE RESPUESTAS'!AI31,Back!$M$16:$N$20,2,0)),"")</f>
        <v/>
      </c>
      <c r="AJ29" s="29" t="str">
        <f>+IFERROR((VLOOKUP('BASE DE RESPUESTAS'!AJ31,Back!$M$16:$N$20,2,0)),"")</f>
        <v/>
      </c>
      <c r="AK29" s="29" t="str">
        <f>+IFERROR((VLOOKUP('BASE DE RESPUESTAS'!AK31,Back!$M$16:$N$20,2,0)),"")</f>
        <v/>
      </c>
      <c r="AL29" s="29" t="str">
        <f>+IFERROR((VLOOKUP('BASE DE RESPUESTAS'!AL31,Back!$M$16:$N$20,2,0)),"")</f>
        <v/>
      </c>
      <c r="AM29" s="29" t="str">
        <f>+IFERROR((VLOOKUP('BASE DE RESPUESTAS'!AM31,Back!$M$16:$N$20,2,0)),"")</f>
        <v/>
      </c>
      <c r="AN29" s="29" t="str">
        <f>+IFERROR((VLOOKUP('BASE DE RESPUESTAS'!AN31,Back!$M$16:$N$20,2,0)),"")</f>
        <v/>
      </c>
      <c r="AO29" s="29" t="str">
        <f>+IFERROR((VLOOKUP('BASE DE RESPUESTAS'!AO31,Back!$M$16:$N$20,2,0)),"")</f>
        <v/>
      </c>
      <c r="AP29" s="29" t="str">
        <f>+IFERROR((VLOOKUP('BASE DE RESPUESTAS'!AP31,Back!$M$16:$N$20,2,0)),"")</f>
        <v/>
      </c>
      <c r="AQ29" s="29" t="str">
        <f>+IFERROR((VLOOKUP('BASE DE RESPUESTAS'!AQ31,Back!$M$16:$N$20,2,0)),"")</f>
        <v/>
      </c>
      <c r="AR29" s="29" t="str">
        <f>+IFERROR((VLOOKUP('BASE DE RESPUESTAS'!AR31,Back!$M$16:$N$20,2,0)),"")</f>
        <v/>
      </c>
      <c r="AS29" s="29" t="str">
        <f>+IFERROR((VLOOKUP('BASE DE RESPUESTAS'!AS31,Back!$M$16:$N$20,2,0)),"")</f>
        <v/>
      </c>
      <c r="AT29" s="29" t="str">
        <f>+IFERROR((VLOOKUP('BASE DE RESPUESTAS'!AT31,Back!$M$16:$N$20,2,0)),"")</f>
        <v/>
      </c>
      <c r="AU29" s="29" t="str">
        <f>+IFERROR((VLOOKUP('BASE DE RESPUESTAS'!AU31,Back!$M$16:$N$20,2,0)),"")</f>
        <v/>
      </c>
      <c r="AV29" s="29" t="str">
        <f>+IFERROR((VLOOKUP('BASE DE RESPUESTAS'!AV31,Back!$M$16:$N$20,2,0)),"")</f>
        <v/>
      </c>
      <c r="AW29" s="29" t="str">
        <f>+IFERROR((VLOOKUP('BASE DE RESPUESTAS'!AW31,Back!$M$16:$N$20,2,0)),"")</f>
        <v/>
      </c>
      <c r="AX29" s="29" t="str">
        <f>+IFERROR((VLOOKUP('BASE DE RESPUESTAS'!AX31,Back!$M$16:$N$20,2,0)),"")</f>
        <v/>
      </c>
      <c r="AY29" s="29" t="str">
        <f>+IFERROR((VLOOKUP('BASE DE RESPUESTAS'!AY31,Back!$M$16:$N$20,2,0)),"")</f>
        <v/>
      </c>
      <c r="AZ29" s="29" t="str">
        <f>+IFERROR((VLOOKUP('BASE DE RESPUESTAS'!AZ31,Back!$M$16:$N$20,2,0)),"")</f>
        <v/>
      </c>
      <c r="BA29" s="29" t="str">
        <f>+IFERROR((VLOOKUP('BASE DE RESPUESTAS'!BA31,Back!$M$16:$N$20,2,0)),"")</f>
        <v/>
      </c>
      <c r="BB29" s="29" t="str">
        <f>+IFERROR((VLOOKUP('BASE DE RESPUESTAS'!BB31,Back!$M$16:$N$20,2,0)),"")</f>
        <v/>
      </c>
      <c r="BC29" s="29" t="str">
        <f>+IFERROR((VLOOKUP('BASE DE RESPUESTAS'!BC31,Back!$M$16:$N$20,2,0)),"")</f>
        <v/>
      </c>
      <c r="BD29" s="29" t="str">
        <f>+IFERROR((VLOOKUP('BASE DE RESPUESTAS'!BD31,Back!$M$16:$N$20,2,0)),"")</f>
        <v/>
      </c>
    </row>
    <row r="30" spans="2:56" ht="30" customHeight="1" x14ac:dyDescent="0.3">
      <c r="B30" s="28" t="s">
        <v>176</v>
      </c>
      <c r="C30" s="84" t="s">
        <v>237</v>
      </c>
      <c r="D30" s="95" t="s">
        <v>238</v>
      </c>
      <c r="E30" s="75"/>
      <c r="F30" s="29">
        <f t="shared" si="0"/>
        <v>2.5238095238095237</v>
      </c>
      <c r="G30" s="29">
        <f>+IFERROR((VLOOKUP('BASE DE RESPUESTAS'!G32,Back!$M$16:$N$20,2,0)),"")</f>
        <v>3</v>
      </c>
      <c r="H30" s="29">
        <f>+IFERROR((VLOOKUP('BASE DE RESPUESTAS'!H32,Back!$M$16:$N$20,2,0)),"")</f>
        <v>2</v>
      </c>
      <c r="I30" s="29">
        <f>+IFERROR((VLOOKUP('BASE DE RESPUESTAS'!I32,Back!$M$16:$N$20,2,0)),"")</f>
        <v>3</v>
      </c>
      <c r="J30" s="29">
        <f>+IFERROR((VLOOKUP('BASE DE RESPUESTAS'!J32,Back!$M$16:$N$20,2,0)),"")</f>
        <v>2</v>
      </c>
      <c r="K30" s="29">
        <f>+IFERROR((VLOOKUP('BASE DE RESPUESTAS'!K32,Back!$M$16:$N$20,2,0)),"")</f>
        <v>3</v>
      </c>
      <c r="L30" s="29">
        <f>+IFERROR((VLOOKUP('BASE DE RESPUESTAS'!L32,Back!$M$16:$N$20,2,0)),"")</f>
        <v>2</v>
      </c>
      <c r="M30" s="29">
        <f>+IFERROR((VLOOKUP('BASE DE RESPUESTAS'!M32,Back!$M$16:$N$20,2,0)),"")</f>
        <v>3</v>
      </c>
      <c r="N30" s="29">
        <f>+IFERROR((VLOOKUP('BASE DE RESPUESTAS'!N32,Back!$M$16:$N$20,2,0)),"")</f>
        <v>2</v>
      </c>
      <c r="O30" s="29">
        <f>+IFERROR((VLOOKUP('BASE DE RESPUESTAS'!O32,Back!$M$16:$N$20,2,0)),"")</f>
        <v>3</v>
      </c>
      <c r="P30" s="29">
        <f>+IFERROR((VLOOKUP('BASE DE RESPUESTAS'!P32,Back!$M$16:$N$20,2,0)),"")</f>
        <v>2</v>
      </c>
      <c r="Q30" s="29">
        <f>+IFERROR((VLOOKUP('BASE DE RESPUESTAS'!Q32,Back!$M$16:$N$20,2,0)),"")</f>
        <v>3</v>
      </c>
      <c r="R30" s="29">
        <f>+IFERROR((VLOOKUP('BASE DE RESPUESTAS'!R32,Back!$M$16:$N$20,2,0)),"")</f>
        <v>2</v>
      </c>
      <c r="S30" s="29">
        <f>+IFERROR((VLOOKUP('BASE DE RESPUESTAS'!S32,Back!$M$16:$N$20,2,0)),"")</f>
        <v>3</v>
      </c>
      <c r="T30" s="29">
        <f>+IFERROR((VLOOKUP('BASE DE RESPUESTAS'!T32,Back!$M$16:$N$20,2,0)),"")</f>
        <v>2</v>
      </c>
      <c r="U30" s="29">
        <f>+IFERROR((VLOOKUP('BASE DE RESPUESTAS'!U32,Back!$M$16:$N$20,2,0)),"")</f>
        <v>3</v>
      </c>
      <c r="V30" s="29">
        <f>+IFERROR((VLOOKUP('BASE DE RESPUESTAS'!V32,Back!$M$16:$N$20,2,0)),"")</f>
        <v>2</v>
      </c>
      <c r="W30" s="29">
        <f>+IFERROR((VLOOKUP('BASE DE RESPUESTAS'!W32,Back!$M$16:$N$20,2,0)),"")</f>
        <v>3</v>
      </c>
      <c r="X30" s="29">
        <f>+IFERROR((VLOOKUP('BASE DE RESPUESTAS'!X32,Back!$M$16:$N$20,2,0)),"")</f>
        <v>2</v>
      </c>
      <c r="Y30" s="29">
        <f>+IFERROR((VLOOKUP('BASE DE RESPUESTAS'!Y32,Back!$M$16:$N$20,2,0)),"")</f>
        <v>3</v>
      </c>
      <c r="Z30" s="29">
        <f>+IFERROR((VLOOKUP('BASE DE RESPUESTAS'!Z32,Back!$M$16:$N$20,2,0)),"")</f>
        <v>2</v>
      </c>
      <c r="AA30" s="29">
        <f>+IFERROR((VLOOKUP('BASE DE RESPUESTAS'!AA32,Back!$M$16:$N$20,2,0)),"")</f>
        <v>3</v>
      </c>
      <c r="AB30" s="29" t="str">
        <f>+IFERROR((VLOOKUP('BASE DE RESPUESTAS'!AB32,Back!$M$16:$N$20,2,0)),"")</f>
        <v/>
      </c>
      <c r="AC30" s="29" t="str">
        <f>+IFERROR((VLOOKUP('BASE DE RESPUESTAS'!AC32,Back!$M$16:$N$20,2,0)),"")</f>
        <v/>
      </c>
      <c r="AD30" s="29" t="str">
        <f>+IFERROR((VLOOKUP('BASE DE RESPUESTAS'!AD32,Back!$M$16:$N$20,2,0)),"")</f>
        <v/>
      </c>
      <c r="AE30" s="29" t="str">
        <f>+IFERROR((VLOOKUP('BASE DE RESPUESTAS'!AE32,Back!$M$16:$N$20,2,0)),"")</f>
        <v/>
      </c>
      <c r="AF30" s="29" t="str">
        <f>+IFERROR((VLOOKUP('BASE DE RESPUESTAS'!AF32,Back!$M$16:$N$20,2,0)),"")</f>
        <v/>
      </c>
      <c r="AG30" s="29" t="str">
        <f>+IFERROR((VLOOKUP('BASE DE RESPUESTAS'!AG32,Back!$M$16:$N$20,2,0)),"")</f>
        <v/>
      </c>
      <c r="AH30" s="29" t="str">
        <f>+IFERROR((VLOOKUP('BASE DE RESPUESTAS'!AH32,Back!$M$16:$N$20,2,0)),"")</f>
        <v/>
      </c>
      <c r="AI30" s="29" t="str">
        <f>+IFERROR((VLOOKUP('BASE DE RESPUESTAS'!AI32,Back!$M$16:$N$20,2,0)),"")</f>
        <v/>
      </c>
      <c r="AJ30" s="29" t="str">
        <f>+IFERROR((VLOOKUP('BASE DE RESPUESTAS'!AJ32,Back!$M$16:$N$20,2,0)),"")</f>
        <v/>
      </c>
      <c r="AK30" s="29" t="str">
        <f>+IFERROR((VLOOKUP('BASE DE RESPUESTAS'!AK32,Back!$M$16:$N$20,2,0)),"")</f>
        <v/>
      </c>
      <c r="AL30" s="29" t="str">
        <f>+IFERROR((VLOOKUP('BASE DE RESPUESTAS'!AL32,Back!$M$16:$N$20,2,0)),"")</f>
        <v/>
      </c>
      <c r="AM30" s="29" t="str">
        <f>+IFERROR((VLOOKUP('BASE DE RESPUESTAS'!AM32,Back!$M$16:$N$20,2,0)),"")</f>
        <v/>
      </c>
      <c r="AN30" s="29" t="str">
        <f>+IFERROR((VLOOKUP('BASE DE RESPUESTAS'!AN32,Back!$M$16:$N$20,2,0)),"")</f>
        <v/>
      </c>
      <c r="AO30" s="29" t="str">
        <f>+IFERROR((VLOOKUP('BASE DE RESPUESTAS'!AO32,Back!$M$16:$N$20,2,0)),"")</f>
        <v/>
      </c>
      <c r="AP30" s="29" t="str">
        <f>+IFERROR((VLOOKUP('BASE DE RESPUESTAS'!AP32,Back!$M$16:$N$20,2,0)),"")</f>
        <v/>
      </c>
      <c r="AQ30" s="29" t="str">
        <f>+IFERROR((VLOOKUP('BASE DE RESPUESTAS'!AQ32,Back!$M$16:$N$20,2,0)),"")</f>
        <v/>
      </c>
      <c r="AR30" s="29" t="str">
        <f>+IFERROR((VLOOKUP('BASE DE RESPUESTAS'!AR32,Back!$M$16:$N$20,2,0)),"")</f>
        <v/>
      </c>
      <c r="AS30" s="29" t="str">
        <f>+IFERROR((VLOOKUP('BASE DE RESPUESTAS'!AS32,Back!$M$16:$N$20,2,0)),"")</f>
        <v/>
      </c>
      <c r="AT30" s="29" t="str">
        <f>+IFERROR((VLOOKUP('BASE DE RESPUESTAS'!AT32,Back!$M$16:$N$20,2,0)),"")</f>
        <v/>
      </c>
      <c r="AU30" s="29" t="str">
        <f>+IFERROR((VLOOKUP('BASE DE RESPUESTAS'!AU32,Back!$M$16:$N$20,2,0)),"")</f>
        <v/>
      </c>
      <c r="AV30" s="29" t="str">
        <f>+IFERROR((VLOOKUP('BASE DE RESPUESTAS'!AV32,Back!$M$16:$N$20,2,0)),"")</f>
        <v/>
      </c>
      <c r="AW30" s="29" t="str">
        <f>+IFERROR((VLOOKUP('BASE DE RESPUESTAS'!AW32,Back!$M$16:$N$20,2,0)),"")</f>
        <v/>
      </c>
      <c r="AX30" s="29" t="str">
        <f>+IFERROR((VLOOKUP('BASE DE RESPUESTAS'!AX32,Back!$M$16:$N$20,2,0)),"")</f>
        <v/>
      </c>
      <c r="AY30" s="29" t="str">
        <f>+IFERROR((VLOOKUP('BASE DE RESPUESTAS'!AY32,Back!$M$16:$N$20,2,0)),"")</f>
        <v/>
      </c>
      <c r="AZ30" s="29" t="str">
        <f>+IFERROR((VLOOKUP('BASE DE RESPUESTAS'!AZ32,Back!$M$16:$N$20,2,0)),"")</f>
        <v/>
      </c>
      <c r="BA30" s="29" t="str">
        <f>+IFERROR((VLOOKUP('BASE DE RESPUESTAS'!BA32,Back!$M$16:$N$20,2,0)),"")</f>
        <v/>
      </c>
      <c r="BB30" s="29" t="str">
        <f>+IFERROR((VLOOKUP('BASE DE RESPUESTAS'!BB32,Back!$M$16:$N$20,2,0)),"")</f>
        <v/>
      </c>
      <c r="BC30" s="29" t="str">
        <f>+IFERROR((VLOOKUP('BASE DE RESPUESTAS'!BC32,Back!$M$16:$N$20,2,0)),"")</f>
        <v/>
      </c>
      <c r="BD30" s="29" t="str">
        <f>+IFERROR((VLOOKUP('BASE DE RESPUESTAS'!BD32,Back!$M$16:$N$20,2,0)),"")</f>
        <v/>
      </c>
    </row>
    <row r="31" spans="2:56" ht="30" customHeight="1" x14ac:dyDescent="0.3">
      <c r="B31" s="28" t="s">
        <v>176</v>
      </c>
      <c r="C31" s="82"/>
      <c r="D31" s="95" t="s">
        <v>240</v>
      </c>
      <c r="E31" s="75"/>
      <c r="F31" s="29">
        <f t="shared" si="0"/>
        <v>3.5238095238095237</v>
      </c>
      <c r="G31" s="29">
        <f>+IFERROR((VLOOKUP('BASE DE RESPUESTAS'!G33,Back!$M$16:$N$20,2,0)),"")</f>
        <v>4</v>
      </c>
      <c r="H31" s="29">
        <f>+IFERROR((VLOOKUP('BASE DE RESPUESTAS'!H33,Back!$M$16:$N$20,2,0)),"")</f>
        <v>3</v>
      </c>
      <c r="I31" s="29">
        <f>+IFERROR((VLOOKUP('BASE DE RESPUESTAS'!I33,Back!$M$16:$N$20,2,0)),"")</f>
        <v>4</v>
      </c>
      <c r="J31" s="29">
        <f>+IFERROR((VLOOKUP('BASE DE RESPUESTAS'!J33,Back!$M$16:$N$20,2,0)),"")</f>
        <v>3</v>
      </c>
      <c r="K31" s="29">
        <f>+IFERROR((VLOOKUP('BASE DE RESPUESTAS'!K33,Back!$M$16:$N$20,2,0)),"")</f>
        <v>4</v>
      </c>
      <c r="L31" s="29">
        <f>+IFERROR((VLOOKUP('BASE DE RESPUESTAS'!L33,Back!$M$16:$N$20,2,0)),"")</f>
        <v>3</v>
      </c>
      <c r="M31" s="29">
        <f>+IFERROR((VLOOKUP('BASE DE RESPUESTAS'!M33,Back!$M$16:$N$20,2,0)),"")</f>
        <v>4</v>
      </c>
      <c r="N31" s="29">
        <f>+IFERROR((VLOOKUP('BASE DE RESPUESTAS'!N33,Back!$M$16:$N$20,2,0)),"")</f>
        <v>3</v>
      </c>
      <c r="O31" s="29">
        <f>+IFERROR((VLOOKUP('BASE DE RESPUESTAS'!O33,Back!$M$16:$N$20,2,0)),"")</f>
        <v>4</v>
      </c>
      <c r="P31" s="29">
        <f>+IFERROR((VLOOKUP('BASE DE RESPUESTAS'!P33,Back!$M$16:$N$20,2,0)),"")</f>
        <v>3</v>
      </c>
      <c r="Q31" s="29">
        <f>+IFERROR((VLOOKUP('BASE DE RESPUESTAS'!Q33,Back!$M$16:$N$20,2,0)),"")</f>
        <v>4</v>
      </c>
      <c r="R31" s="29">
        <f>+IFERROR((VLOOKUP('BASE DE RESPUESTAS'!R33,Back!$M$16:$N$20,2,0)),"")</f>
        <v>3</v>
      </c>
      <c r="S31" s="29">
        <f>+IFERROR((VLOOKUP('BASE DE RESPUESTAS'!S33,Back!$M$16:$N$20,2,0)),"")</f>
        <v>4</v>
      </c>
      <c r="T31" s="29">
        <f>+IFERROR((VLOOKUP('BASE DE RESPUESTAS'!T33,Back!$M$16:$N$20,2,0)),"")</f>
        <v>3</v>
      </c>
      <c r="U31" s="29">
        <f>+IFERROR((VLOOKUP('BASE DE RESPUESTAS'!U33,Back!$M$16:$N$20,2,0)),"")</f>
        <v>4</v>
      </c>
      <c r="V31" s="29">
        <f>+IFERROR((VLOOKUP('BASE DE RESPUESTAS'!V33,Back!$M$16:$N$20,2,0)),"")</f>
        <v>3</v>
      </c>
      <c r="W31" s="29">
        <f>+IFERROR((VLOOKUP('BASE DE RESPUESTAS'!W33,Back!$M$16:$N$20,2,0)),"")</f>
        <v>4</v>
      </c>
      <c r="X31" s="29">
        <f>+IFERROR((VLOOKUP('BASE DE RESPUESTAS'!X33,Back!$M$16:$N$20,2,0)),"")</f>
        <v>3</v>
      </c>
      <c r="Y31" s="29">
        <f>+IFERROR((VLOOKUP('BASE DE RESPUESTAS'!Y33,Back!$M$16:$N$20,2,0)),"")</f>
        <v>4</v>
      </c>
      <c r="Z31" s="29">
        <f>+IFERROR((VLOOKUP('BASE DE RESPUESTAS'!Z33,Back!$M$16:$N$20,2,0)),"")</f>
        <v>3</v>
      </c>
      <c r="AA31" s="29">
        <f>+IFERROR((VLOOKUP('BASE DE RESPUESTAS'!AA33,Back!$M$16:$N$20,2,0)),"")</f>
        <v>4</v>
      </c>
      <c r="AB31" s="29" t="str">
        <f>+IFERROR((VLOOKUP('BASE DE RESPUESTAS'!AB33,Back!$M$16:$N$20,2,0)),"")</f>
        <v/>
      </c>
      <c r="AC31" s="29" t="str">
        <f>+IFERROR((VLOOKUP('BASE DE RESPUESTAS'!AC33,Back!$M$16:$N$20,2,0)),"")</f>
        <v/>
      </c>
      <c r="AD31" s="29" t="str">
        <f>+IFERROR((VLOOKUP('BASE DE RESPUESTAS'!AD33,Back!$M$16:$N$20,2,0)),"")</f>
        <v/>
      </c>
      <c r="AE31" s="29" t="str">
        <f>+IFERROR((VLOOKUP('BASE DE RESPUESTAS'!AE33,Back!$M$16:$N$20,2,0)),"")</f>
        <v/>
      </c>
      <c r="AF31" s="29" t="str">
        <f>+IFERROR((VLOOKUP('BASE DE RESPUESTAS'!AF33,Back!$M$16:$N$20,2,0)),"")</f>
        <v/>
      </c>
      <c r="AG31" s="29" t="str">
        <f>+IFERROR((VLOOKUP('BASE DE RESPUESTAS'!AG33,Back!$M$16:$N$20,2,0)),"")</f>
        <v/>
      </c>
      <c r="AH31" s="29" t="str">
        <f>+IFERROR((VLOOKUP('BASE DE RESPUESTAS'!AH33,Back!$M$16:$N$20,2,0)),"")</f>
        <v/>
      </c>
      <c r="AI31" s="29" t="str">
        <f>+IFERROR((VLOOKUP('BASE DE RESPUESTAS'!AI33,Back!$M$16:$N$20,2,0)),"")</f>
        <v/>
      </c>
      <c r="AJ31" s="29" t="str">
        <f>+IFERROR((VLOOKUP('BASE DE RESPUESTAS'!AJ33,Back!$M$16:$N$20,2,0)),"")</f>
        <v/>
      </c>
      <c r="AK31" s="29" t="str">
        <f>+IFERROR((VLOOKUP('BASE DE RESPUESTAS'!AK33,Back!$M$16:$N$20,2,0)),"")</f>
        <v/>
      </c>
      <c r="AL31" s="29" t="str">
        <f>+IFERROR((VLOOKUP('BASE DE RESPUESTAS'!AL33,Back!$M$16:$N$20,2,0)),"")</f>
        <v/>
      </c>
      <c r="AM31" s="29" t="str">
        <f>+IFERROR((VLOOKUP('BASE DE RESPUESTAS'!AM33,Back!$M$16:$N$20,2,0)),"")</f>
        <v/>
      </c>
      <c r="AN31" s="29" t="str">
        <f>+IFERROR((VLOOKUP('BASE DE RESPUESTAS'!AN33,Back!$M$16:$N$20,2,0)),"")</f>
        <v/>
      </c>
      <c r="AO31" s="29" t="str">
        <f>+IFERROR((VLOOKUP('BASE DE RESPUESTAS'!AO33,Back!$M$16:$N$20,2,0)),"")</f>
        <v/>
      </c>
      <c r="AP31" s="29" t="str">
        <f>+IFERROR((VLOOKUP('BASE DE RESPUESTAS'!AP33,Back!$M$16:$N$20,2,0)),"")</f>
        <v/>
      </c>
      <c r="AQ31" s="29" t="str">
        <f>+IFERROR((VLOOKUP('BASE DE RESPUESTAS'!AQ33,Back!$M$16:$N$20,2,0)),"")</f>
        <v/>
      </c>
      <c r="AR31" s="29" t="str">
        <f>+IFERROR((VLOOKUP('BASE DE RESPUESTAS'!AR33,Back!$M$16:$N$20,2,0)),"")</f>
        <v/>
      </c>
      <c r="AS31" s="29" t="str">
        <f>+IFERROR((VLOOKUP('BASE DE RESPUESTAS'!AS33,Back!$M$16:$N$20,2,0)),"")</f>
        <v/>
      </c>
      <c r="AT31" s="29" t="str">
        <f>+IFERROR((VLOOKUP('BASE DE RESPUESTAS'!AT33,Back!$M$16:$N$20,2,0)),"")</f>
        <v/>
      </c>
      <c r="AU31" s="29" t="str">
        <f>+IFERROR((VLOOKUP('BASE DE RESPUESTAS'!AU33,Back!$M$16:$N$20,2,0)),"")</f>
        <v/>
      </c>
      <c r="AV31" s="29" t="str">
        <f>+IFERROR((VLOOKUP('BASE DE RESPUESTAS'!AV33,Back!$M$16:$N$20,2,0)),"")</f>
        <v/>
      </c>
      <c r="AW31" s="29" t="str">
        <f>+IFERROR((VLOOKUP('BASE DE RESPUESTAS'!AW33,Back!$M$16:$N$20,2,0)),"")</f>
        <v/>
      </c>
      <c r="AX31" s="29" t="str">
        <f>+IFERROR((VLOOKUP('BASE DE RESPUESTAS'!AX33,Back!$M$16:$N$20,2,0)),"")</f>
        <v/>
      </c>
      <c r="AY31" s="29" t="str">
        <f>+IFERROR((VLOOKUP('BASE DE RESPUESTAS'!AY33,Back!$M$16:$N$20,2,0)),"")</f>
        <v/>
      </c>
      <c r="AZ31" s="29" t="str">
        <f>+IFERROR((VLOOKUP('BASE DE RESPUESTAS'!AZ33,Back!$M$16:$N$20,2,0)),"")</f>
        <v/>
      </c>
      <c r="BA31" s="29" t="str">
        <f>+IFERROR((VLOOKUP('BASE DE RESPUESTAS'!BA33,Back!$M$16:$N$20,2,0)),"")</f>
        <v/>
      </c>
      <c r="BB31" s="29" t="str">
        <f>+IFERROR((VLOOKUP('BASE DE RESPUESTAS'!BB33,Back!$M$16:$N$20,2,0)),"")</f>
        <v/>
      </c>
      <c r="BC31" s="29" t="str">
        <f>+IFERROR((VLOOKUP('BASE DE RESPUESTAS'!BC33,Back!$M$16:$N$20,2,0)),"")</f>
        <v/>
      </c>
      <c r="BD31" s="29" t="str">
        <f>+IFERROR((VLOOKUP('BASE DE RESPUESTAS'!BD33,Back!$M$16:$N$20,2,0)),"")</f>
        <v/>
      </c>
    </row>
    <row r="32" spans="2:56" ht="30" customHeight="1" x14ac:dyDescent="0.3">
      <c r="B32" s="28" t="s">
        <v>176</v>
      </c>
      <c r="C32" s="84" t="s">
        <v>242</v>
      </c>
      <c r="D32" s="95" t="s">
        <v>243</v>
      </c>
      <c r="E32" s="75"/>
      <c r="F32" s="29">
        <f t="shared" si="0"/>
        <v>4</v>
      </c>
      <c r="G32" s="29">
        <f>+IFERROR((VLOOKUP('BASE DE RESPUESTAS'!G34,Back!$M$16:$N$20,2,0)),"")</f>
        <v>4</v>
      </c>
      <c r="H32" s="29">
        <f>+IFERROR((VLOOKUP('BASE DE RESPUESTAS'!H34,Back!$M$16:$N$20,2,0)),"")</f>
        <v>4</v>
      </c>
      <c r="I32" s="29">
        <f>+IFERROR((VLOOKUP('BASE DE RESPUESTAS'!I34,Back!$M$16:$N$20,2,0)),"")</f>
        <v>4</v>
      </c>
      <c r="J32" s="29">
        <f>+IFERROR((VLOOKUP('BASE DE RESPUESTAS'!J34,Back!$M$16:$N$20,2,0)),"")</f>
        <v>4</v>
      </c>
      <c r="K32" s="29">
        <f>+IFERROR((VLOOKUP('BASE DE RESPUESTAS'!K34,Back!$M$16:$N$20,2,0)),"")</f>
        <v>4</v>
      </c>
      <c r="L32" s="29">
        <f>+IFERROR((VLOOKUP('BASE DE RESPUESTAS'!L34,Back!$M$16:$N$20,2,0)),"")</f>
        <v>4</v>
      </c>
      <c r="M32" s="29">
        <f>+IFERROR((VLOOKUP('BASE DE RESPUESTAS'!M34,Back!$M$16:$N$20,2,0)),"")</f>
        <v>4</v>
      </c>
      <c r="N32" s="29">
        <f>+IFERROR((VLOOKUP('BASE DE RESPUESTAS'!N34,Back!$M$16:$N$20,2,0)),"")</f>
        <v>4</v>
      </c>
      <c r="O32" s="29">
        <f>+IFERROR((VLOOKUP('BASE DE RESPUESTAS'!O34,Back!$M$16:$N$20,2,0)),"")</f>
        <v>4</v>
      </c>
      <c r="P32" s="29">
        <f>+IFERROR((VLOOKUP('BASE DE RESPUESTAS'!P34,Back!$M$16:$N$20,2,0)),"")</f>
        <v>4</v>
      </c>
      <c r="Q32" s="29">
        <f>+IFERROR((VLOOKUP('BASE DE RESPUESTAS'!Q34,Back!$M$16:$N$20,2,0)),"")</f>
        <v>4</v>
      </c>
      <c r="R32" s="29">
        <f>+IFERROR((VLOOKUP('BASE DE RESPUESTAS'!R34,Back!$M$16:$N$20,2,0)),"")</f>
        <v>4</v>
      </c>
      <c r="S32" s="29">
        <f>+IFERROR((VLOOKUP('BASE DE RESPUESTAS'!S34,Back!$M$16:$N$20,2,0)),"")</f>
        <v>4</v>
      </c>
      <c r="T32" s="29">
        <f>+IFERROR((VLOOKUP('BASE DE RESPUESTAS'!T34,Back!$M$16:$N$20,2,0)),"")</f>
        <v>4</v>
      </c>
      <c r="U32" s="29">
        <f>+IFERROR((VLOOKUP('BASE DE RESPUESTAS'!U34,Back!$M$16:$N$20,2,0)),"")</f>
        <v>4</v>
      </c>
      <c r="V32" s="29">
        <f>+IFERROR((VLOOKUP('BASE DE RESPUESTAS'!V34,Back!$M$16:$N$20,2,0)),"")</f>
        <v>4</v>
      </c>
      <c r="W32" s="29">
        <f>+IFERROR((VLOOKUP('BASE DE RESPUESTAS'!W34,Back!$M$16:$N$20,2,0)),"")</f>
        <v>4</v>
      </c>
      <c r="X32" s="29">
        <f>+IFERROR((VLOOKUP('BASE DE RESPUESTAS'!X34,Back!$M$16:$N$20,2,0)),"")</f>
        <v>4</v>
      </c>
      <c r="Y32" s="29">
        <f>+IFERROR((VLOOKUP('BASE DE RESPUESTAS'!Y34,Back!$M$16:$N$20,2,0)),"")</f>
        <v>4</v>
      </c>
      <c r="Z32" s="29">
        <f>+IFERROR((VLOOKUP('BASE DE RESPUESTAS'!Z34,Back!$M$16:$N$20,2,0)),"")</f>
        <v>4</v>
      </c>
      <c r="AA32" s="29">
        <f>+IFERROR((VLOOKUP('BASE DE RESPUESTAS'!AA34,Back!$M$16:$N$20,2,0)),"")</f>
        <v>4</v>
      </c>
      <c r="AB32" s="29" t="str">
        <f>+IFERROR((VLOOKUP('BASE DE RESPUESTAS'!AB34,Back!$M$16:$N$20,2,0)),"")</f>
        <v/>
      </c>
      <c r="AC32" s="29" t="str">
        <f>+IFERROR((VLOOKUP('BASE DE RESPUESTAS'!AC34,Back!$M$16:$N$20,2,0)),"")</f>
        <v/>
      </c>
      <c r="AD32" s="29" t="str">
        <f>+IFERROR((VLOOKUP('BASE DE RESPUESTAS'!AD34,Back!$M$16:$N$20,2,0)),"")</f>
        <v/>
      </c>
      <c r="AE32" s="29" t="str">
        <f>+IFERROR((VLOOKUP('BASE DE RESPUESTAS'!AE34,Back!$M$16:$N$20,2,0)),"")</f>
        <v/>
      </c>
      <c r="AF32" s="29" t="str">
        <f>+IFERROR((VLOOKUP('BASE DE RESPUESTAS'!AF34,Back!$M$16:$N$20,2,0)),"")</f>
        <v/>
      </c>
      <c r="AG32" s="29" t="str">
        <f>+IFERROR((VLOOKUP('BASE DE RESPUESTAS'!AG34,Back!$M$16:$N$20,2,0)),"")</f>
        <v/>
      </c>
      <c r="AH32" s="29" t="str">
        <f>+IFERROR((VLOOKUP('BASE DE RESPUESTAS'!AH34,Back!$M$16:$N$20,2,0)),"")</f>
        <v/>
      </c>
      <c r="AI32" s="29" t="str">
        <f>+IFERROR((VLOOKUP('BASE DE RESPUESTAS'!AI34,Back!$M$16:$N$20,2,0)),"")</f>
        <v/>
      </c>
      <c r="AJ32" s="29" t="str">
        <f>+IFERROR((VLOOKUP('BASE DE RESPUESTAS'!AJ34,Back!$M$16:$N$20,2,0)),"")</f>
        <v/>
      </c>
      <c r="AK32" s="29" t="str">
        <f>+IFERROR((VLOOKUP('BASE DE RESPUESTAS'!AK34,Back!$M$16:$N$20,2,0)),"")</f>
        <v/>
      </c>
      <c r="AL32" s="29" t="str">
        <f>+IFERROR((VLOOKUP('BASE DE RESPUESTAS'!AL34,Back!$M$16:$N$20,2,0)),"")</f>
        <v/>
      </c>
      <c r="AM32" s="29" t="str">
        <f>+IFERROR((VLOOKUP('BASE DE RESPUESTAS'!AM34,Back!$M$16:$N$20,2,0)),"")</f>
        <v/>
      </c>
      <c r="AN32" s="29" t="str">
        <f>+IFERROR((VLOOKUP('BASE DE RESPUESTAS'!AN34,Back!$M$16:$N$20,2,0)),"")</f>
        <v/>
      </c>
      <c r="AO32" s="29" t="str">
        <f>+IFERROR((VLOOKUP('BASE DE RESPUESTAS'!AO34,Back!$M$16:$N$20,2,0)),"")</f>
        <v/>
      </c>
      <c r="AP32" s="29" t="str">
        <f>+IFERROR((VLOOKUP('BASE DE RESPUESTAS'!AP34,Back!$M$16:$N$20,2,0)),"")</f>
        <v/>
      </c>
      <c r="AQ32" s="29" t="str">
        <f>+IFERROR((VLOOKUP('BASE DE RESPUESTAS'!AQ34,Back!$M$16:$N$20,2,0)),"")</f>
        <v/>
      </c>
      <c r="AR32" s="29" t="str">
        <f>+IFERROR((VLOOKUP('BASE DE RESPUESTAS'!AR34,Back!$M$16:$N$20,2,0)),"")</f>
        <v/>
      </c>
      <c r="AS32" s="29" t="str">
        <f>+IFERROR((VLOOKUP('BASE DE RESPUESTAS'!AS34,Back!$M$16:$N$20,2,0)),"")</f>
        <v/>
      </c>
      <c r="AT32" s="29" t="str">
        <f>+IFERROR((VLOOKUP('BASE DE RESPUESTAS'!AT34,Back!$M$16:$N$20,2,0)),"")</f>
        <v/>
      </c>
      <c r="AU32" s="29" t="str">
        <f>+IFERROR((VLOOKUP('BASE DE RESPUESTAS'!AU34,Back!$M$16:$N$20,2,0)),"")</f>
        <v/>
      </c>
      <c r="AV32" s="29" t="str">
        <f>+IFERROR((VLOOKUP('BASE DE RESPUESTAS'!AV34,Back!$M$16:$N$20,2,0)),"")</f>
        <v/>
      </c>
      <c r="AW32" s="29" t="str">
        <f>+IFERROR((VLOOKUP('BASE DE RESPUESTAS'!AW34,Back!$M$16:$N$20,2,0)),"")</f>
        <v/>
      </c>
      <c r="AX32" s="29" t="str">
        <f>+IFERROR((VLOOKUP('BASE DE RESPUESTAS'!AX34,Back!$M$16:$N$20,2,0)),"")</f>
        <v/>
      </c>
      <c r="AY32" s="29" t="str">
        <f>+IFERROR((VLOOKUP('BASE DE RESPUESTAS'!AY34,Back!$M$16:$N$20,2,0)),"")</f>
        <v/>
      </c>
      <c r="AZ32" s="29" t="str">
        <f>+IFERROR((VLOOKUP('BASE DE RESPUESTAS'!AZ34,Back!$M$16:$N$20,2,0)),"")</f>
        <v/>
      </c>
      <c r="BA32" s="29" t="str">
        <f>+IFERROR((VLOOKUP('BASE DE RESPUESTAS'!BA34,Back!$M$16:$N$20,2,0)),"")</f>
        <v/>
      </c>
      <c r="BB32" s="29" t="str">
        <f>+IFERROR((VLOOKUP('BASE DE RESPUESTAS'!BB34,Back!$M$16:$N$20,2,0)),"")</f>
        <v/>
      </c>
      <c r="BC32" s="29" t="str">
        <f>+IFERROR((VLOOKUP('BASE DE RESPUESTAS'!BC34,Back!$M$16:$N$20,2,0)),"")</f>
        <v/>
      </c>
      <c r="BD32" s="29" t="str">
        <f>+IFERROR((VLOOKUP('BASE DE RESPUESTAS'!BD34,Back!$M$16:$N$20,2,0)),"")</f>
        <v/>
      </c>
    </row>
    <row r="33" spans="2:56" ht="30" customHeight="1" x14ac:dyDescent="0.3">
      <c r="B33" s="28" t="s">
        <v>176</v>
      </c>
      <c r="C33" s="82"/>
      <c r="D33" s="95" t="s">
        <v>245</v>
      </c>
      <c r="E33" s="75"/>
      <c r="F33" s="29">
        <f t="shared" si="0"/>
        <v>2.9523809523809526</v>
      </c>
      <c r="G33" s="29">
        <f>+IFERROR((VLOOKUP('BASE DE RESPUESTAS'!G35,Back!$M$16:$N$20,2,0)),"")</f>
        <v>2</v>
      </c>
      <c r="H33" s="29">
        <f>+IFERROR((VLOOKUP('BASE DE RESPUESTAS'!H35,Back!$M$16:$N$20,2,0)),"")</f>
        <v>4</v>
      </c>
      <c r="I33" s="29">
        <f>+IFERROR((VLOOKUP('BASE DE RESPUESTAS'!I35,Back!$M$16:$N$20,2,0)),"")</f>
        <v>2</v>
      </c>
      <c r="J33" s="29">
        <f>+IFERROR((VLOOKUP('BASE DE RESPUESTAS'!J35,Back!$M$16:$N$20,2,0)),"")</f>
        <v>4</v>
      </c>
      <c r="K33" s="29">
        <f>+IFERROR((VLOOKUP('BASE DE RESPUESTAS'!K35,Back!$M$16:$N$20,2,0)),"")</f>
        <v>2</v>
      </c>
      <c r="L33" s="29">
        <f>+IFERROR((VLOOKUP('BASE DE RESPUESTAS'!L35,Back!$M$16:$N$20,2,0)),"")</f>
        <v>4</v>
      </c>
      <c r="M33" s="29">
        <f>+IFERROR((VLOOKUP('BASE DE RESPUESTAS'!M35,Back!$M$16:$N$20,2,0)),"")</f>
        <v>2</v>
      </c>
      <c r="N33" s="29">
        <f>+IFERROR((VLOOKUP('BASE DE RESPUESTAS'!N35,Back!$M$16:$N$20,2,0)),"")</f>
        <v>4</v>
      </c>
      <c r="O33" s="29">
        <f>+IFERROR((VLOOKUP('BASE DE RESPUESTAS'!O35,Back!$M$16:$N$20,2,0)),"")</f>
        <v>2</v>
      </c>
      <c r="P33" s="29">
        <f>+IFERROR((VLOOKUP('BASE DE RESPUESTAS'!P35,Back!$M$16:$N$20,2,0)),"")</f>
        <v>4</v>
      </c>
      <c r="Q33" s="29">
        <f>+IFERROR((VLOOKUP('BASE DE RESPUESTAS'!Q35,Back!$M$16:$N$20,2,0)),"")</f>
        <v>2</v>
      </c>
      <c r="R33" s="29">
        <f>+IFERROR((VLOOKUP('BASE DE RESPUESTAS'!R35,Back!$M$16:$N$20,2,0)),"")</f>
        <v>4</v>
      </c>
      <c r="S33" s="29">
        <f>+IFERROR((VLOOKUP('BASE DE RESPUESTAS'!S35,Back!$M$16:$N$20,2,0)),"")</f>
        <v>2</v>
      </c>
      <c r="T33" s="29">
        <f>+IFERROR((VLOOKUP('BASE DE RESPUESTAS'!T35,Back!$M$16:$N$20,2,0)),"")</f>
        <v>4</v>
      </c>
      <c r="U33" s="29">
        <f>+IFERROR((VLOOKUP('BASE DE RESPUESTAS'!U35,Back!$M$16:$N$20,2,0)),"")</f>
        <v>2</v>
      </c>
      <c r="V33" s="29">
        <f>+IFERROR((VLOOKUP('BASE DE RESPUESTAS'!V35,Back!$M$16:$N$20,2,0)),"")</f>
        <v>4</v>
      </c>
      <c r="W33" s="29">
        <f>+IFERROR((VLOOKUP('BASE DE RESPUESTAS'!W35,Back!$M$16:$N$20,2,0)),"")</f>
        <v>2</v>
      </c>
      <c r="X33" s="29">
        <f>+IFERROR((VLOOKUP('BASE DE RESPUESTAS'!X35,Back!$M$16:$N$20,2,0)),"")</f>
        <v>4</v>
      </c>
      <c r="Y33" s="29">
        <f>+IFERROR((VLOOKUP('BASE DE RESPUESTAS'!Y35,Back!$M$16:$N$20,2,0)),"")</f>
        <v>2</v>
      </c>
      <c r="Z33" s="29">
        <f>+IFERROR((VLOOKUP('BASE DE RESPUESTAS'!Z35,Back!$M$16:$N$20,2,0)),"")</f>
        <v>4</v>
      </c>
      <c r="AA33" s="29">
        <f>+IFERROR((VLOOKUP('BASE DE RESPUESTAS'!AA35,Back!$M$16:$N$20,2,0)),"")</f>
        <v>2</v>
      </c>
      <c r="AB33" s="29" t="str">
        <f>+IFERROR((VLOOKUP('BASE DE RESPUESTAS'!AB35,Back!$M$16:$N$20,2,0)),"")</f>
        <v/>
      </c>
      <c r="AC33" s="29" t="str">
        <f>+IFERROR((VLOOKUP('BASE DE RESPUESTAS'!AC35,Back!$M$16:$N$20,2,0)),"")</f>
        <v/>
      </c>
      <c r="AD33" s="29" t="str">
        <f>+IFERROR((VLOOKUP('BASE DE RESPUESTAS'!AD35,Back!$M$16:$N$20,2,0)),"")</f>
        <v/>
      </c>
      <c r="AE33" s="29" t="str">
        <f>+IFERROR((VLOOKUP('BASE DE RESPUESTAS'!AE35,Back!$M$16:$N$20,2,0)),"")</f>
        <v/>
      </c>
      <c r="AF33" s="29" t="str">
        <f>+IFERROR((VLOOKUP('BASE DE RESPUESTAS'!AF35,Back!$M$16:$N$20,2,0)),"")</f>
        <v/>
      </c>
      <c r="AG33" s="29" t="str">
        <f>+IFERROR((VLOOKUP('BASE DE RESPUESTAS'!AG35,Back!$M$16:$N$20,2,0)),"")</f>
        <v/>
      </c>
      <c r="AH33" s="29" t="str">
        <f>+IFERROR((VLOOKUP('BASE DE RESPUESTAS'!AH35,Back!$M$16:$N$20,2,0)),"")</f>
        <v/>
      </c>
      <c r="AI33" s="29" t="str">
        <f>+IFERROR((VLOOKUP('BASE DE RESPUESTAS'!AI35,Back!$M$16:$N$20,2,0)),"")</f>
        <v/>
      </c>
      <c r="AJ33" s="29" t="str">
        <f>+IFERROR((VLOOKUP('BASE DE RESPUESTAS'!AJ35,Back!$M$16:$N$20,2,0)),"")</f>
        <v/>
      </c>
      <c r="AK33" s="29" t="str">
        <f>+IFERROR((VLOOKUP('BASE DE RESPUESTAS'!AK35,Back!$M$16:$N$20,2,0)),"")</f>
        <v/>
      </c>
      <c r="AL33" s="29" t="str">
        <f>+IFERROR((VLOOKUP('BASE DE RESPUESTAS'!AL35,Back!$M$16:$N$20,2,0)),"")</f>
        <v/>
      </c>
      <c r="AM33" s="29" t="str">
        <f>+IFERROR((VLOOKUP('BASE DE RESPUESTAS'!AM35,Back!$M$16:$N$20,2,0)),"")</f>
        <v/>
      </c>
      <c r="AN33" s="29" t="str">
        <f>+IFERROR((VLOOKUP('BASE DE RESPUESTAS'!AN35,Back!$M$16:$N$20,2,0)),"")</f>
        <v/>
      </c>
      <c r="AO33" s="29" t="str">
        <f>+IFERROR((VLOOKUP('BASE DE RESPUESTAS'!AO35,Back!$M$16:$N$20,2,0)),"")</f>
        <v/>
      </c>
      <c r="AP33" s="29" t="str">
        <f>+IFERROR((VLOOKUP('BASE DE RESPUESTAS'!AP35,Back!$M$16:$N$20,2,0)),"")</f>
        <v/>
      </c>
      <c r="AQ33" s="29" t="str">
        <f>+IFERROR((VLOOKUP('BASE DE RESPUESTAS'!AQ35,Back!$M$16:$N$20,2,0)),"")</f>
        <v/>
      </c>
      <c r="AR33" s="29" t="str">
        <f>+IFERROR((VLOOKUP('BASE DE RESPUESTAS'!AR35,Back!$M$16:$N$20,2,0)),"")</f>
        <v/>
      </c>
      <c r="AS33" s="29" t="str">
        <f>+IFERROR((VLOOKUP('BASE DE RESPUESTAS'!AS35,Back!$M$16:$N$20,2,0)),"")</f>
        <v/>
      </c>
      <c r="AT33" s="29" t="str">
        <f>+IFERROR((VLOOKUP('BASE DE RESPUESTAS'!AT35,Back!$M$16:$N$20,2,0)),"")</f>
        <v/>
      </c>
      <c r="AU33" s="29" t="str">
        <f>+IFERROR((VLOOKUP('BASE DE RESPUESTAS'!AU35,Back!$M$16:$N$20,2,0)),"")</f>
        <v/>
      </c>
      <c r="AV33" s="29" t="str">
        <f>+IFERROR((VLOOKUP('BASE DE RESPUESTAS'!AV35,Back!$M$16:$N$20,2,0)),"")</f>
        <v/>
      </c>
      <c r="AW33" s="29" t="str">
        <f>+IFERROR((VLOOKUP('BASE DE RESPUESTAS'!AW35,Back!$M$16:$N$20,2,0)),"")</f>
        <v/>
      </c>
      <c r="AX33" s="29" t="str">
        <f>+IFERROR((VLOOKUP('BASE DE RESPUESTAS'!AX35,Back!$M$16:$N$20,2,0)),"")</f>
        <v/>
      </c>
      <c r="AY33" s="29" t="str">
        <f>+IFERROR((VLOOKUP('BASE DE RESPUESTAS'!AY35,Back!$M$16:$N$20,2,0)),"")</f>
        <v/>
      </c>
      <c r="AZ33" s="29" t="str">
        <f>+IFERROR((VLOOKUP('BASE DE RESPUESTAS'!AZ35,Back!$M$16:$N$20,2,0)),"")</f>
        <v/>
      </c>
      <c r="BA33" s="29" t="str">
        <f>+IFERROR((VLOOKUP('BASE DE RESPUESTAS'!BA35,Back!$M$16:$N$20,2,0)),"")</f>
        <v/>
      </c>
      <c r="BB33" s="29" t="str">
        <f>+IFERROR((VLOOKUP('BASE DE RESPUESTAS'!BB35,Back!$M$16:$N$20,2,0)),"")</f>
        <v/>
      </c>
      <c r="BC33" s="29" t="str">
        <f>+IFERROR((VLOOKUP('BASE DE RESPUESTAS'!BC35,Back!$M$16:$N$20,2,0)),"")</f>
        <v/>
      </c>
      <c r="BD33" s="29" t="str">
        <f>+IFERROR((VLOOKUP('BASE DE RESPUESTAS'!BD35,Back!$M$16:$N$20,2,0)),"")</f>
        <v/>
      </c>
    </row>
    <row r="34" spans="2:56" ht="30" customHeight="1" x14ac:dyDescent="0.3">
      <c r="B34" s="28" t="s">
        <v>176</v>
      </c>
      <c r="C34" s="84" t="s">
        <v>247</v>
      </c>
      <c r="D34" s="95" t="s">
        <v>248</v>
      </c>
      <c r="E34" s="75"/>
      <c r="F34" s="29">
        <f t="shared" si="0"/>
        <v>2.5238095238095237</v>
      </c>
      <c r="G34" s="29">
        <f>+IFERROR((VLOOKUP('BASE DE RESPUESTAS'!G36,Back!$M$16:$N$20,2,0)),"")</f>
        <v>3</v>
      </c>
      <c r="H34" s="29">
        <f>+IFERROR((VLOOKUP('BASE DE RESPUESTAS'!H36,Back!$M$16:$N$20,2,0)),"")</f>
        <v>2</v>
      </c>
      <c r="I34" s="29">
        <f>+IFERROR((VLOOKUP('BASE DE RESPUESTAS'!I36,Back!$M$16:$N$20,2,0)),"")</f>
        <v>3</v>
      </c>
      <c r="J34" s="29">
        <f>+IFERROR((VLOOKUP('BASE DE RESPUESTAS'!J36,Back!$M$16:$N$20,2,0)),"")</f>
        <v>2</v>
      </c>
      <c r="K34" s="29">
        <f>+IFERROR((VLOOKUP('BASE DE RESPUESTAS'!K36,Back!$M$16:$N$20,2,0)),"")</f>
        <v>3</v>
      </c>
      <c r="L34" s="29">
        <f>+IFERROR((VLOOKUP('BASE DE RESPUESTAS'!L36,Back!$M$16:$N$20,2,0)),"")</f>
        <v>2</v>
      </c>
      <c r="M34" s="29">
        <f>+IFERROR((VLOOKUP('BASE DE RESPUESTAS'!M36,Back!$M$16:$N$20,2,0)),"")</f>
        <v>3</v>
      </c>
      <c r="N34" s="29">
        <f>+IFERROR((VLOOKUP('BASE DE RESPUESTAS'!N36,Back!$M$16:$N$20,2,0)),"")</f>
        <v>2</v>
      </c>
      <c r="O34" s="29">
        <f>+IFERROR((VLOOKUP('BASE DE RESPUESTAS'!O36,Back!$M$16:$N$20,2,0)),"")</f>
        <v>3</v>
      </c>
      <c r="P34" s="29">
        <f>+IFERROR((VLOOKUP('BASE DE RESPUESTAS'!P36,Back!$M$16:$N$20,2,0)),"")</f>
        <v>2</v>
      </c>
      <c r="Q34" s="29">
        <f>+IFERROR((VLOOKUP('BASE DE RESPUESTAS'!Q36,Back!$M$16:$N$20,2,0)),"")</f>
        <v>3</v>
      </c>
      <c r="R34" s="29">
        <f>+IFERROR((VLOOKUP('BASE DE RESPUESTAS'!R36,Back!$M$16:$N$20,2,0)),"")</f>
        <v>2</v>
      </c>
      <c r="S34" s="29">
        <f>+IFERROR((VLOOKUP('BASE DE RESPUESTAS'!S36,Back!$M$16:$N$20,2,0)),"")</f>
        <v>3</v>
      </c>
      <c r="T34" s="29">
        <f>+IFERROR((VLOOKUP('BASE DE RESPUESTAS'!T36,Back!$M$16:$N$20,2,0)),"")</f>
        <v>2</v>
      </c>
      <c r="U34" s="29">
        <f>+IFERROR((VLOOKUP('BASE DE RESPUESTAS'!U36,Back!$M$16:$N$20,2,0)),"")</f>
        <v>3</v>
      </c>
      <c r="V34" s="29">
        <f>+IFERROR((VLOOKUP('BASE DE RESPUESTAS'!V36,Back!$M$16:$N$20,2,0)),"")</f>
        <v>2</v>
      </c>
      <c r="W34" s="29">
        <f>+IFERROR((VLOOKUP('BASE DE RESPUESTAS'!W36,Back!$M$16:$N$20,2,0)),"")</f>
        <v>3</v>
      </c>
      <c r="X34" s="29">
        <f>+IFERROR((VLOOKUP('BASE DE RESPUESTAS'!X36,Back!$M$16:$N$20,2,0)),"")</f>
        <v>2</v>
      </c>
      <c r="Y34" s="29">
        <f>+IFERROR((VLOOKUP('BASE DE RESPUESTAS'!Y36,Back!$M$16:$N$20,2,0)),"")</f>
        <v>3</v>
      </c>
      <c r="Z34" s="29">
        <f>+IFERROR((VLOOKUP('BASE DE RESPUESTAS'!Z36,Back!$M$16:$N$20,2,0)),"")</f>
        <v>2</v>
      </c>
      <c r="AA34" s="29">
        <f>+IFERROR((VLOOKUP('BASE DE RESPUESTAS'!AA36,Back!$M$16:$N$20,2,0)),"")</f>
        <v>3</v>
      </c>
      <c r="AB34" s="29" t="str">
        <f>+IFERROR((VLOOKUP('BASE DE RESPUESTAS'!AB36,Back!$M$16:$N$20,2,0)),"")</f>
        <v/>
      </c>
      <c r="AC34" s="29" t="str">
        <f>+IFERROR((VLOOKUP('BASE DE RESPUESTAS'!AC36,Back!$M$16:$N$20,2,0)),"")</f>
        <v/>
      </c>
      <c r="AD34" s="29" t="str">
        <f>+IFERROR((VLOOKUP('BASE DE RESPUESTAS'!AD36,Back!$M$16:$N$20,2,0)),"")</f>
        <v/>
      </c>
      <c r="AE34" s="29" t="str">
        <f>+IFERROR((VLOOKUP('BASE DE RESPUESTAS'!AE36,Back!$M$16:$N$20,2,0)),"")</f>
        <v/>
      </c>
      <c r="AF34" s="29" t="str">
        <f>+IFERROR((VLOOKUP('BASE DE RESPUESTAS'!AF36,Back!$M$16:$N$20,2,0)),"")</f>
        <v/>
      </c>
      <c r="AG34" s="29" t="str">
        <f>+IFERROR((VLOOKUP('BASE DE RESPUESTAS'!AG36,Back!$M$16:$N$20,2,0)),"")</f>
        <v/>
      </c>
      <c r="AH34" s="29" t="str">
        <f>+IFERROR((VLOOKUP('BASE DE RESPUESTAS'!AH36,Back!$M$16:$N$20,2,0)),"")</f>
        <v/>
      </c>
      <c r="AI34" s="29" t="str">
        <f>+IFERROR((VLOOKUP('BASE DE RESPUESTAS'!AI36,Back!$M$16:$N$20,2,0)),"")</f>
        <v/>
      </c>
      <c r="AJ34" s="29" t="str">
        <f>+IFERROR((VLOOKUP('BASE DE RESPUESTAS'!AJ36,Back!$M$16:$N$20,2,0)),"")</f>
        <v/>
      </c>
      <c r="AK34" s="29" t="str">
        <f>+IFERROR((VLOOKUP('BASE DE RESPUESTAS'!AK36,Back!$M$16:$N$20,2,0)),"")</f>
        <v/>
      </c>
      <c r="AL34" s="29" t="str">
        <f>+IFERROR((VLOOKUP('BASE DE RESPUESTAS'!AL36,Back!$M$16:$N$20,2,0)),"")</f>
        <v/>
      </c>
      <c r="AM34" s="29" t="str">
        <f>+IFERROR((VLOOKUP('BASE DE RESPUESTAS'!AM36,Back!$M$16:$N$20,2,0)),"")</f>
        <v/>
      </c>
      <c r="AN34" s="29" t="str">
        <f>+IFERROR((VLOOKUP('BASE DE RESPUESTAS'!AN36,Back!$M$16:$N$20,2,0)),"")</f>
        <v/>
      </c>
      <c r="AO34" s="29" t="str">
        <f>+IFERROR((VLOOKUP('BASE DE RESPUESTAS'!AO36,Back!$M$16:$N$20,2,0)),"")</f>
        <v/>
      </c>
      <c r="AP34" s="29" t="str">
        <f>+IFERROR((VLOOKUP('BASE DE RESPUESTAS'!AP36,Back!$M$16:$N$20,2,0)),"")</f>
        <v/>
      </c>
      <c r="AQ34" s="29" t="str">
        <f>+IFERROR((VLOOKUP('BASE DE RESPUESTAS'!AQ36,Back!$M$16:$N$20,2,0)),"")</f>
        <v/>
      </c>
      <c r="AR34" s="29" t="str">
        <f>+IFERROR((VLOOKUP('BASE DE RESPUESTAS'!AR36,Back!$M$16:$N$20,2,0)),"")</f>
        <v/>
      </c>
      <c r="AS34" s="29" t="str">
        <f>+IFERROR((VLOOKUP('BASE DE RESPUESTAS'!AS36,Back!$M$16:$N$20,2,0)),"")</f>
        <v/>
      </c>
      <c r="AT34" s="29" t="str">
        <f>+IFERROR((VLOOKUP('BASE DE RESPUESTAS'!AT36,Back!$M$16:$N$20,2,0)),"")</f>
        <v/>
      </c>
      <c r="AU34" s="29" t="str">
        <f>+IFERROR((VLOOKUP('BASE DE RESPUESTAS'!AU36,Back!$M$16:$N$20,2,0)),"")</f>
        <v/>
      </c>
      <c r="AV34" s="29" t="str">
        <f>+IFERROR((VLOOKUP('BASE DE RESPUESTAS'!AV36,Back!$M$16:$N$20,2,0)),"")</f>
        <v/>
      </c>
      <c r="AW34" s="29" t="str">
        <f>+IFERROR((VLOOKUP('BASE DE RESPUESTAS'!AW36,Back!$M$16:$N$20,2,0)),"")</f>
        <v/>
      </c>
      <c r="AX34" s="29" t="str">
        <f>+IFERROR((VLOOKUP('BASE DE RESPUESTAS'!AX36,Back!$M$16:$N$20,2,0)),"")</f>
        <v/>
      </c>
      <c r="AY34" s="29" t="str">
        <f>+IFERROR((VLOOKUP('BASE DE RESPUESTAS'!AY36,Back!$M$16:$N$20,2,0)),"")</f>
        <v/>
      </c>
      <c r="AZ34" s="29" t="str">
        <f>+IFERROR((VLOOKUP('BASE DE RESPUESTAS'!AZ36,Back!$M$16:$N$20,2,0)),"")</f>
        <v/>
      </c>
      <c r="BA34" s="29" t="str">
        <f>+IFERROR((VLOOKUP('BASE DE RESPUESTAS'!BA36,Back!$M$16:$N$20,2,0)),"")</f>
        <v/>
      </c>
      <c r="BB34" s="29" t="str">
        <f>+IFERROR((VLOOKUP('BASE DE RESPUESTAS'!BB36,Back!$M$16:$N$20,2,0)),"")</f>
        <v/>
      </c>
      <c r="BC34" s="29" t="str">
        <f>+IFERROR((VLOOKUP('BASE DE RESPUESTAS'!BC36,Back!$M$16:$N$20,2,0)),"")</f>
        <v/>
      </c>
      <c r="BD34" s="29" t="str">
        <f>+IFERROR((VLOOKUP('BASE DE RESPUESTAS'!BD36,Back!$M$16:$N$20,2,0)),"")</f>
        <v/>
      </c>
    </row>
    <row r="35" spans="2:56" ht="30" customHeight="1" x14ac:dyDescent="0.3">
      <c r="B35" s="28" t="s">
        <v>176</v>
      </c>
      <c r="C35" s="82"/>
      <c r="D35" s="95" t="s">
        <v>250</v>
      </c>
      <c r="E35" s="75"/>
      <c r="F35" s="29">
        <f t="shared" si="0"/>
        <v>3.5238095238095237</v>
      </c>
      <c r="G35" s="29">
        <f>+IFERROR((VLOOKUP('BASE DE RESPUESTAS'!G37,Back!$M$16:$N$20,2,0)),"")</f>
        <v>4</v>
      </c>
      <c r="H35" s="29">
        <f>+IFERROR((VLOOKUP('BASE DE RESPUESTAS'!H37,Back!$M$16:$N$20,2,0)),"")</f>
        <v>3</v>
      </c>
      <c r="I35" s="29">
        <f>+IFERROR((VLOOKUP('BASE DE RESPUESTAS'!I37,Back!$M$16:$N$20,2,0)),"")</f>
        <v>4</v>
      </c>
      <c r="J35" s="29">
        <f>+IFERROR((VLOOKUP('BASE DE RESPUESTAS'!J37,Back!$M$16:$N$20,2,0)),"")</f>
        <v>3</v>
      </c>
      <c r="K35" s="29">
        <f>+IFERROR((VLOOKUP('BASE DE RESPUESTAS'!K37,Back!$M$16:$N$20,2,0)),"")</f>
        <v>4</v>
      </c>
      <c r="L35" s="29">
        <f>+IFERROR((VLOOKUP('BASE DE RESPUESTAS'!L37,Back!$M$16:$N$20,2,0)),"")</f>
        <v>3</v>
      </c>
      <c r="M35" s="29">
        <f>+IFERROR((VLOOKUP('BASE DE RESPUESTAS'!M37,Back!$M$16:$N$20,2,0)),"")</f>
        <v>4</v>
      </c>
      <c r="N35" s="29">
        <f>+IFERROR((VLOOKUP('BASE DE RESPUESTAS'!N37,Back!$M$16:$N$20,2,0)),"")</f>
        <v>3</v>
      </c>
      <c r="O35" s="29">
        <f>+IFERROR((VLOOKUP('BASE DE RESPUESTAS'!O37,Back!$M$16:$N$20,2,0)),"")</f>
        <v>4</v>
      </c>
      <c r="P35" s="29">
        <f>+IFERROR((VLOOKUP('BASE DE RESPUESTAS'!P37,Back!$M$16:$N$20,2,0)),"")</f>
        <v>3</v>
      </c>
      <c r="Q35" s="29">
        <f>+IFERROR((VLOOKUP('BASE DE RESPUESTAS'!Q37,Back!$M$16:$N$20,2,0)),"")</f>
        <v>4</v>
      </c>
      <c r="R35" s="29">
        <f>+IFERROR((VLOOKUP('BASE DE RESPUESTAS'!R37,Back!$M$16:$N$20,2,0)),"")</f>
        <v>3</v>
      </c>
      <c r="S35" s="29">
        <f>+IFERROR((VLOOKUP('BASE DE RESPUESTAS'!S37,Back!$M$16:$N$20,2,0)),"")</f>
        <v>4</v>
      </c>
      <c r="T35" s="29">
        <f>+IFERROR((VLOOKUP('BASE DE RESPUESTAS'!T37,Back!$M$16:$N$20,2,0)),"")</f>
        <v>3</v>
      </c>
      <c r="U35" s="29">
        <f>+IFERROR((VLOOKUP('BASE DE RESPUESTAS'!U37,Back!$M$16:$N$20,2,0)),"")</f>
        <v>4</v>
      </c>
      <c r="V35" s="29">
        <f>+IFERROR((VLOOKUP('BASE DE RESPUESTAS'!V37,Back!$M$16:$N$20,2,0)),"")</f>
        <v>3</v>
      </c>
      <c r="W35" s="29">
        <f>+IFERROR((VLOOKUP('BASE DE RESPUESTAS'!W37,Back!$M$16:$N$20,2,0)),"")</f>
        <v>4</v>
      </c>
      <c r="X35" s="29">
        <f>+IFERROR((VLOOKUP('BASE DE RESPUESTAS'!X37,Back!$M$16:$N$20,2,0)),"")</f>
        <v>3</v>
      </c>
      <c r="Y35" s="29">
        <f>+IFERROR((VLOOKUP('BASE DE RESPUESTAS'!Y37,Back!$M$16:$N$20,2,0)),"")</f>
        <v>4</v>
      </c>
      <c r="Z35" s="29">
        <f>+IFERROR((VLOOKUP('BASE DE RESPUESTAS'!Z37,Back!$M$16:$N$20,2,0)),"")</f>
        <v>3</v>
      </c>
      <c r="AA35" s="29">
        <f>+IFERROR((VLOOKUP('BASE DE RESPUESTAS'!AA37,Back!$M$16:$N$20,2,0)),"")</f>
        <v>4</v>
      </c>
      <c r="AB35" s="29" t="str">
        <f>+IFERROR((VLOOKUP('BASE DE RESPUESTAS'!AB37,Back!$M$16:$N$20,2,0)),"")</f>
        <v/>
      </c>
      <c r="AC35" s="29" t="str">
        <f>+IFERROR((VLOOKUP('BASE DE RESPUESTAS'!AC37,Back!$M$16:$N$20,2,0)),"")</f>
        <v/>
      </c>
      <c r="AD35" s="29" t="str">
        <f>+IFERROR((VLOOKUP('BASE DE RESPUESTAS'!AD37,Back!$M$16:$N$20,2,0)),"")</f>
        <v/>
      </c>
      <c r="AE35" s="29" t="str">
        <f>+IFERROR((VLOOKUP('BASE DE RESPUESTAS'!AE37,Back!$M$16:$N$20,2,0)),"")</f>
        <v/>
      </c>
      <c r="AF35" s="29" t="str">
        <f>+IFERROR((VLOOKUP('BASE DE RESPUESTAS'!AF37,Back!$M$16:$N$20,2,0)),"")</f>
        <v/>
      </c>
      <c r="AG35" s="29" t="str">
        <f>+IFERROR((VLOOKUP('BASE DE RESPUESTAS'!AG37,Back!$M$16:$N$20,2,0)),"")</f>
        <v/>
      </c>
      <c r="AH35" s="29" t="str">
        <f>+IFERROR((VLOOKUP('BASE DE RESPUESTAS'!AH37,Back!$M$16:$N$20,2,0)),"")</f>
        <v/>
      </c>
      <c r="AI35" s="29" t="str">
        <f>+IFERROR((VLOOKUP('BASE DE RESPUESTAS'!AI37,Back!$M$16:$N$20,2,0)),"")</f>
        <v/>
      </c>
      <c r="AJ35" s="29" t="str">
        <f>+IFERROR((VLOOKUP('BASE DE RESPUESTAS'!AJ37,Back!$M$16:$N$20,2,0)),"")</f>
        <v/>
      </c>
      <c r="AK35" s="29" t="str">
        <f>+IFERROR((VLOOKUP('BASE DE RESPUESTAS'!AK37,Back!$M$16:$N$20,2,0)),"")</f>
        <v/>
      </c>
      <c r="AL35" s="29" t="str">
        <f>+IFERROR((VLOOKUP('BASE DE RESPUESTAS'!AL37,Back!$M$16:$N$20,2,0)),"")</f>
        <v/>
      </c>
      <c r="AM35" s="29" t="str">
        <f>+IFERROR((VLOOKUP('BASE DE RESPUESTAS'!AM37,Back!$M$16:$N$20,2,0)),"")</f>
        <v/>
      </c>
      <c r="AN35" s="29" t="str">
        <f>+IFERROR((VLOOKUP('BASE DE RESPUESTAS'!AN37,Back!$M$16:$N$20,2,0)),"")</f>
        <v/>
      </c>
      <c r="AO35" s="29" t="str">
        <f>+IFERROR((VLOOKUP('BASE DE RESPUESTAS'!AO37,Back!$M$16:$N$20,2,0)),"")</f>
        <v/>
      </c>
      <c r="AP35" s="29" t="str">
        <f>+IFERROR((VLOOKUP('BASE DE RESPUESTAS'!AP37,Back!$M$16:$N$20,2,0)),"")</f>
        <v/>
      </c>
      <c r="AQ35" s="29" t="str">
        <f>+IFERROR((VLOOKUP('BASE DE RESPUESTAS'!AQ37,Back!$M$16:$N$20,2,0)),"")</f>
        <v/>
      </c>
      <c r="AR35" s="29" t="str">
        <f>+IFERROR((VLOOKUP('BASE DE RESPUESTAS'!AR37,Back!$M$16:$N$20,2,0)),"")</f>
        <v/>
      </c>
      <c r="AS35" s="29" t="str">
        <f>+IFERROR((VLOOKUP('BASE DE RESPUESTAS'!AS37,Back!$M$16:$N$20,2,0)),"")</f>
        <v/>
      </c>
      <c r="AT35" s="29" t="str">
        <f>+IFERROR((VLOOKUP('BASE DE RESPUESTAS'!AT37,Back!$M$16:$N$20,2,0)),"")</f>
        <v/>
      </c>
      <c r="AU35" s="29" t="str">
        <f>+IFERROR((VLOOKUP('BASE DE RESPUESTAS'!AU37,Back!$M$16:$N$20,2,0)),"")</f>
        <v/>
      </c>
      <c r="AV35" s="29" t="str">
        <f>+IFERROR((VLOOKUP('BASE DE RESPUESTAS'!AV37,Back!$M$16:$N$20,2,0)),"")</f>
        <v/>
      </c>
      <c r="AW35" s="29" t="str">
        <f>+IFERROR((VLOOKUP('BASE DE RESPUESTAS'!AW37,Back!$M$16:$N$20,2,0)),"")</f>
        <v/>
      </c>
      <c r="AX35" s="29" t="str">
        <f>+IFERROR((VLOOKUP('BASE DE RESPUESTAS'!AX37,Back!$M$16:$N$20,2,0)),"")</f>
        <v/>
      </c>
      <c r="AY35" s="29" t="str">
        <f>+IFERROR((VLOOKUP('BASE DE RESPUESTAS'!AY37,Back!$M$16:$N$20,2,0)),"")</f>
        <v/>
      </c>
      <c r="AZ35" s="29" t="str">
        <f>+IFERROR((VLOOKUP('BASE DE RESPUESTAS'!AZ37,Back!$M$16:$N$20,2,0)),"")</f>
        <v/>
      </c>
      <c r="BA35" s="29" t="str">
        <f>+IFERROR((VLOOKUP('BASE DE RESPUESTAS'!BA37,Back!$M$16:$N$20,2,0)),"")</f>
        <v/>
      </c>
      <c r="BB35" s="29" t="str">
        <f>+IFERROR((VLOOKUP('BASE DE RESPUESTAS'!BB37,Back!$M$16:$N$20,2,0)),"")</f>
        <v/>
      </c>
      <c r="BC35" s="29" t="str">
        <f>+IFERROR((VLOOKUP('BASE DE RESPUESTAS'!BC37,Back!$M$16:$N$20,2,0)),"")</f>
        <v/>
      </c>
      <c r="BD35" s="29" t="str">
        <f>+IFERROR((VLOOKUP('BASE DE RESPUESTAS'!BD37,Back!$M$16:$N$20,2,0)),"")</f>
        <v/>
      </c>
    </row>
    <row r="36" spans="2:56" ht="30" customHeight="1" x14ac:dyDescent="0.3">
      <c r="B36" s="28" t="s">
        <v>176</v>
      </c>
      <c r="C36" s="84" t="s">
        <v>252</v>
      </c>
      <c r="D36" s="95" t="s">
        <v>253</v>
      </c>
      <c r="E36" s="75"/>
      <c r="F36" s="29">
        <f t="shared" si="0"/>
        <v>4</v>
      </c>
      <c r="G36" s="29">
        <f>+IFERROR((VLOOKUP('BASE DE RESPUESTAS'!G38,Back!$M$16:$N$20,2,0)),"")</f>
        <v>4</v>
      </c>
      <c r="H36" s="29">
        <f>+IFERROR((VLOOKUP('BASE DE RESPUESTAS'!H38,Back!$M$16:$N$20,2,0)),"")</f>
        <v>4</v>
      </c>
      <c r="I36" s="29">
        <f>+IFERROR((VLOOKUP('BASE DE RESPUESTAS'!I38,Back!$M$16:$N$20,2,0)),"")</f>
        <v>4</v>
      </c>
      <c r="J36" s="29">
        <f>+IFERROR((VLOOKUP('BASE DE RESPUESTAS'!J38,Back!$M$16:$N$20,2,0)),"")</f>
        <v>4</v>
      </c>
      <c r="K36" s="29">
        <f>+IFERROR((VLOOKUP('BASE DE RESPUESTAS'!K38,Back!$M$16:$N$20,2,0)),"")</f>
        <v>4</v>
      </c>
      <c r="L36" s="29">
        <f>+IFERROR((VLOOKUP('BASE DE RESPUESTAS'!L38,Back!$M$16:$N$20,2,0)),"")</f>
        <v>4</v>
      </c>
      <c r="M36" s="29">
        <f>+IFERROR((VLOOKUP('BASE DE RESPUESTAS'!M38,Back!$M$16:$N$20,2,0)),"")</f>
        <v>4</v>
      </c>
      <c r="N36" s="29">
        <f>+IFERROR((VLOOKUP('BASE DE RESPUESTAS'!N38,Back!$M$16:$N$20,2,0)),"")</f>
        <v>4</v>
      </c>
      <c r="O36" s="29">
        <f>+IFERROR((VLOOKUP('BASE DE RESPUESTAS'!O38,Back!$M$16:$N$20,2,0)),"")</f>
        <v>4</v>
      </c>
      <c r="P36" s="29">
        <f>+IFERROR((VLOOKUP('BASE DE RESPUESTAS'!P38,Back!$M$16:$N$20,2,0)),"")</f>
        <v>4</v>
      </c>
      <c r="Q36" s="29">
        <f>+IFERROR((VLOOKUP('BASE DE RESPUESTAS'!Q38,Back!$M$16:$N$20,2,0)),"")</f>
        <v>4</v>
      </c>
      <c r="R36" s="29">
        <f>+IFERROR((VLOOKUP('BASE DE RESPUESTAS'!R38,Back!$M$16:$N$20,2,0)),"")</f>
        <v>4</v>
      </c>
      <c r="S36" s="29">
        <f>+IFERROR((VLOOKUP('BASE DE RESPUESTAS'!S38,Back!$M$16:$N$20,2,0)),"")</f>
        <v>4</v>
      </c>
      <c r="T36" s="29">
        <f>+IFERROR((VLOOKUP('BASE DE RESPUESTAS'!T38,Back!$M$16:$N$20,2,0)),"")</f>
        <v>4</v>
      </c>
      <c r="U36" s="29">
        <f>+IFERROR((VLOOKUP('BASE DE RESPUESTAS'!U38,Back!$M$16:$N$20,2,0)),"")</f>
        <v>4</v>
      </c>
      <c r="V36" s="29">
        <f>+IFERROR((VLOOKUP('BASE DE RESPUESTAS'!V38,Back!$M$16:$N$20,2,0)),"")</f>
        <v>4</v>
      </c>
      <c r="W36" s="29">
        <f>+IFERROR((VLOOKUP('BASE DE RESPUESTAS'!W38,Back!$M$16:$N$20,2,0)),"")</f>
        <v>4</v>
      </c>
      <c r="X36" s="29">
        <f>+IFERROR((VLOOKUP('BASE DE RESPUESTAS'!X38,Back!$M$16:$N$20,2,0)),"")</f>
        <v>4</v>
      </c>
      <c r="Y36" s="29">
        <f>+IFERROR((VLOOKUP('BASE DE RESPUESTAS'!Y38,Back!$M$16:$N$20,2,0)),"")</f>
        <v>4</v>
      </c>
      <c r="Z36" s="29">
        <f>+IFERROR((VLOOKUP('BASE DE RESPUESTAS'!Z38,Back!$M$16:$N$20,2,0)),"")</f>
        <v>4</v>
      </c>
      <c r="AA36" s="29">
        <f>+IFERROR((VLOOKUP('BASE DE RESPUESTAS'!AA38,Back!$M$16:$N$20,2,0)),"")</f>
        <v>4</v>
      </c>
      <c r="AB36" s="29" t="str">
        <f>+IFERROR((VLOOKUP('BASE DE RESPUESTAS'!AB38,Back!$M$16:$N$20,2,0)),"")</f>
        <v/>
      </c>
      <c r="AC36" s="29" t="str">
        <f>+IFERROR((VLOOKUP('BASE DE RESPUESTAS'!AC38,Back!$M$16:$N$20,2,0)),"")</f>
        <v/>
      </c>
      <c r="AD36" s="29" t="str">
        <f>+IFERROR((VLOOKUP('BASE DE RESPUESTAS'!AD38,Back!$M$16:$N$20,2,0)),"")</f>
        <v/>
      </c>
      <c r="AE36" s="29" t="str">
        <f>+IFERROR((VLOOKUP('BASE DE RESPUESTAS'!AE38,Back!$M$16:$N$20,2,0)),"")</f>
        <v/>
      </c>
      <c r="AF36" s="29" t="str">
        <f>+IFERROR((VLOOKUP('BASE DE RESPUESTAS'!AF38,Back!$M$16:$N$20,2,0)),"")</f>
        <v/>
      </c>
      <c r="AG36" s="29" t="str">
        <f>+IFERROR((VLOOKUP('BASE DE RESPUESTAS'!AG38,Back!$M$16:$N$20,2,0)),"")</f>
        <v/>
      </c>
      <c r="AH36" s="29" t="str">
        <f>+IFERROR((VLOOKUP('BASE DE RESPUESTAS'!AH38,Back!$M$16:$N$20,2,0)),"")</f>
        <v/>
      </c>
      <c r="AI36" s="29" t="str">
        <f>+IFERROR((VLOOKUP('BASE DE RESPUESTAS'!AI38,Back!$M$16:$N$20,2,0)),"")</f>
        <v/>
      </c>
      <c r="AJ36" s="29" t="str">
        <f>+IFERROR((VLOOKUP('BASE DE RESPUESTAS'!AJ38,Back!$M$16:$N$20,2,0)),"")</f>
        <v/>
      </c>
      <c r="AK36" s="29" t="str">
        <f>+IFERROR((VLOOKUP('BASE DE RESPUESTAS'!AK38,Back!$M$16:$N$20,2,0)),"")</f>
        <v/>
      </c>
      <c r="AL36" s="29" t="str">
        <f>+IFERROR((VLOOKUP('BASE DE RESPUESTAS'!AL38,Back!$M$16:$N$20,2,0)),"")</f>
        <v/>
      </c>
      <c r="AM36" s="29" t="str">
        <f>+IFERROR((VLOOKUP('BASE DE RESPUESTAS'!AM38,Back!$M$16:$N$20,2,0)),"")</f>
        <v/>
      </c>
      <c r="AN36" s="29" t="str">
        <f>+IFERROR((VLOOKUP('BASE DE RESPUESTAS'!AN38,Back!$M$16:$N$20,2,0)),"")</f>
        <v/>
      </c>
      <c r="AO36" s="29" t="str">
        <f>+IFERROR((VLOOKUP('BASE DE RESPUESTAS'!AO38,Back!$M$16:$N$20,2,0)),"")</f>
        <v/>
      </c>
      <c r="AP36" s="29" t="str">
        <f>+IFERROR((VLOOKUP('BASE DE RESPUESTAS'!AP38,Back!$M$16:$N$20,2,0)),"")</f>
        <v/>
      </c>
      <c r="AQ36" s="29" t="str">
        <f>+IFERROR((VLOOKUP('BASE DE RESPUESTAS'!AQ38,Back!$M$16:$N$20,2,0)),"")</f>
        <v/>
      </c>
      <c r="AR36" s="29" t="str">
        <f>+IFERROR((VLOOKUP('BASE DE RESPUESTAS'!AR38,Back!$M$16:$N$20,2,0)),"")</f>
        <v/>
      </c>
      <c r="AS36" s="29" t="str">
        <f>+IFERROR((VLOOKUP('BASE DE RESPUESTAS'!AS38,Back!$M$16:$N$20,2,0)),"")</f>
        <v/>
      </c>
      <c r="AT36" s="29" t="str">
        <f>+IFERROR((VLOOKUP('BASE DE RESPUESTAS'!AT38,Back!$M$16:$N$20,2,0)),"")</f>
        <v/>
      </c>
      <c r="AU36" s="29" t="str">
        <f>+IFERROR((VLOOKUP('BASE DE RESPUESTAS'!AU38,Back!$M$16:$N$20,2,0)),"")</f>
        <v/>
      </c>
      <c r="AV36" s="29" t="str">
        <f>+IFERROR((VLOOKUP('BASE DE RESPUESTAS'!AV38,Back!$M$16:$N$20,2,0)),"")</f>
        <v/>
      </c>
      <c r="AW36" s="29" t="str">
        <f>+IFERROR((VLOOKUP('BASE DE RESPUESTAS'!AW38,Back!$M$16:$N$20,2,0)),"")</f>
        <v/>
      </c>
      <c r="AX36" s="29" t="str">
        <f>+IFERROR((VLOOKUP('BASE DE RESPUESTAS'!AX38,Back!$M$16:$N$20,2,0)),"")</f>
        <v/>
      </c>
      <c r="AY36" s="29" t="str">
        <f>+IFERROR((VLOOKUP('BASE DE RESPUESTAS'!AY38,Back!$M$16:$N$20,2,0)),"")</f>
        <v/>
      </c>
      <c r="AZ36" s="29" t="str">
        <f>+IFERROR((VLOOKUP('BASE DE RESPUESTAS'!AZ38,Back!$M$16:$N$20,2,0)),"")</f>
        <v/>
      </c>
      <c r="BA36" s="29" t="str">
        <f>+IFERROR((VLOOKUP('BASE DE RESPUESTAS'!BA38,Back!$M$16:$N$20,2,0)),"")</f>
        <v/>
      </c>
      <c r="BB36" s="29" t="str">
        <f>+IFERROR((VLOOKUP('BASE DE RESPUESTAS'!BB38,Back!$M$16:$N$20,2,0)),"")</f>
        <v/>
      </c>
      <c r="BC36" s="29" t="str">
        <f>+IFERROR((VLOOKUP('BASE DE RESPUESTAS'!BC38,Back!$M$16:$N$20,2,0)),"")</f>
        <v/>
      </c>
      <c r="BD36" s="29" t="str">
        <f>+IFERROR((VLOOKUP('BASE DE RESPUESTAS'!BD38,Back!$M$16:$N$20,2,0)),"")</f>
        <v/>
      </c>
    </row>
    <row r="37" spans="2:56" ht="30" customHeight="1" x14ac:dyDescent="0.3">
      <c r="B37" s="28" t="s">
        <v>176</v>
      </c>
      <c r="C37" s="82"/>
      <c r="D37" s="95" t="s">
        <v>255</v>
      </c>
      <c r="E37" s="75"/>
      <c r="F37" s="29">
        <f t="shared" si="0"/>
        <v>2.9523809523809526</v>
      </c>
      <c r="G37" s="29">
        <f>+IFERROR((VLOOKUP('BASE DE RESPUESTAS'!G39,Back!$M$16:$N$20,2,0)),"")</f>
        <v>2</v>
      </c>
      <c r="H37" s="29">
        <f>+IFERROR((VLOOKUP('BASE DE RESPUESTAS'!H39,Back!$M$16:$N$20,2,0)),"")</f>
        <v>4</v>
      </c>
      <c r="I37" s="29">
        <f>+IFERROR((VLOOKUP('BASE DE RESPUESTAS'!I39,Back!$M$16:$N$20,2,0)),"")</f>
        <v>2</v>
      </c>
      <c r="J37" s="29">
        <f>+IFERROR((VLOOKUP('BASE DE RESPUESTAS'!J39,Back!$M$16:$N$20,2,0)),"")</f>
        <v>4</v>
      </c>
      <c r="K37" s="29">
        <f>+IFERROR((VLOOKUP('BASE DE RESPUESTAS'!K39,Back!$M$16:$N$20,2,0)),"")</f>
        <v>2</v>
      </c>
      <c r="L37" s="29">
        <f>+IFERROR((VLOOKUP('BASE DE RESPUESTAS'!L39,Back!$M$16:$N$20,2,0)),"")</f>
        <v>4</v>
      </c>
      <c r="M37" s="29">
        <f>+IFERROR((VLOOKUP('BASE DE RESPUESTAS'!M39,Back!$M$16:$N$20,2,0)),"")</f>
        <v>2</v>
      </c>
      <c r="N37" s="29">
        <f>+IFERROR((VLOOKUP('BASE DE RESPUESTAS'!N39,Back!$M$16:$N$20,2,0)),"")</f>
        <v>4</v>
      </c>
      <c r="O37" s="29">
        <f>+IFERROR((VLOOKUP('BASE DE RESPUESTAS'!O39,Back!$M$16:$N$20,2,0)),"")</f>
        <v>2</v>
      </c>
      <c r="P37" s="29">
        <f>+IFERROR((VLOOKUP('BASE DE RESPUESTAS'!P39,Back!$M$16:$N$20,2,0)),"")</f>
        <v>4</v>
      </c>
      <c r="Q37" s="29">
        <f>+IFERROR((VLOOKUP('BASE DE RESPUESTAS'!Q39,Back!$M$16:$N$20,2,0)),"")</f>
        <v>2</v>
      </c>
      <c r="R37" s="29">
        <f>+IFERROR((VLOOKUP('BASE DE RESPUESTAS'!R39,Back!$M$16:$N$20,2,0)),"")</f>
        <v>4</v>
      </c>
      <c r="S37" s="29">
        <f>+IFERROR((VLOOKUP('BASE DE RESPUESTAS'!S39,Back!$M$16:$N$20,2,0)),"")</f>
        <v>2</v>
      </c>
      <c r="T37" s="29">
        <f>+IFERROR((VLOOKUP('BASE DE RESPUESTAS'!T39,Back!$M$16:$N$20,2,0)),"")</f>
        <v>4</v>
      </c>
      <c r="U37" s="29">
        <f>+IFERROR((VLOOKUP('BASE DE RESPUESTAS'!U39,Back!$M$16:$N$20,2,0)),"")</f>
        <v>2</v>
      </c>
      <c r="V37" s="29">
        <f>+IFERROR((VLOOKUP('BASE DE RESPUESTAS'!V39,Back!$M$16:$N$20,2,0)),"")</f>
        <v>4</v>
      </c>
      <c r="W37" s="29">
        <f>+IFERROR((VLOOKUP('BASE DE RESPUESTAS'!W39,Back!$M$16:$N$20,2,0)),"")</f>
        <v>2</v>
      </c>
      <c r="X37" s="29">
        <f>+IFERROR((VLOOKUP('BASE DE RESPUESTAS'!X39,Back!$M$16:$N$20,2,0)),"")</f>
        <v>4</v>
      </c>
      <c r="Y37" s="29">
        <f>+IFERROR((VLOOKUP('BASE DE RESPUESTAS'!Y39,Back!$M$16:$N$20,2,0)),"")</f>
        <v>2</v>
      </c>
      <c r="Z37" s="29">
        <f>+IFERROR((VLOOKUP('BASE DE RESPUESTAS'!Z39,Back!$M$16:$N$20,2,0)),"")</f>
        <v>4</v>
      </c>
      <c r="AA37" s="29">
        <f>+IFERROR((VLOOKUP('BASE DE RESPUESTAS'!AA39,Back!$M$16:$N$20,2,0)),"")</f>
        <v>2</v>
      </c>
      <c r="AB37" s="29" t="str">
        <f>+IFERROR((VLOOKUP('BASE DE RESPUESTAS'!AB39,Back!$M$16:$N$20,2,0)),"")</f>
        <v/>
      </c>
      <c r="AC37" s="29" t="str">
        <f>+IFERROR((VLOOKUP('BASE DE RESPUESTAS'!AC39,Back!$M$16:$N$20,2,0)),"")</f>
        <v/>
      </c>
      <c r="AD37" s="29" t="str">
        <f>+IFERROR((VLOOKUP('BASE DE RESPUESTAS'!AD39,Back!$M$16:$N$20,2,0)),"")</f>
        <v/>
      </c>
      <c r="AE37" s="29" t="str">
        <f>+IFERROR((VLOOKUP('BASE DE RESPUESTAS'!AE39,Back!$M$16:$N$20,2,0)),"")</f>
        <v/>
      </c>
      <c r="AF37" s="29" t="str">
        <f>+IFERROR((VLOOKUP('BASE DE RESPUESTAS'!AF39,Back!$M$16:$N$20,2,0)),"")</f>
        <v/>
      </c>
      <c r="AG37" s="29" t="str">
        <f>+IFERROR((VLOOKUP('BASE DE RESPUESTAS'!AG39,Back!$M$16:$N$20,2,0)),"")</f>
        <v/>
      </c>
      <c r="AH37" s="29" t="str">
        <f>+IFERROR((VLOOKUP('BASE DE RESPUESTAS'!AH39,Back!$M$16:$N$20,2,0)),"")</f>
        <v/>
      </c>
      <c r="AI37" s="29" t="str">
        <f>+IFERROR((VLOOKUP('BASE DE RESPUESTAS'!AI39,Back!$M$16:$N$20,2,0)),"")</f>
        <v/>
      </c>
      <c r="AJ37" s="29" t="str">
        <f>+IFERROR((VLOOKUP('BASE DE RESPUESTAS'!AJ39,Back!$M$16:$N$20,2,0)),"")</f>
        <v/>
      </c>
      <c r="AK37" s="29" t="str">
        <f>+IFERROR((VLOOKUP('BASE DE RESPUESTAS'!AK39,Back!$M$16:$N$20,2,0)),"")</f>
        <v/>
      </c>
      <c r="AL37" s="29" t="str">
        <f>+IFERROR((VLOOKUP('BASE DE RESPUESTAS'!AL39,Back!$M$16:$N$20,2,0)),"")</f>
        <v/>
      </c>
      <c r="AM37" s="29" t="str">
        <f>+IFERROR((VLOOKUP('BASE DE RESPUESTAS'!AM39,Back!$M$16:$N$20,2,0)),"")</f>
        <v/>
      </c>
      <c r="AN37" s="29" t="str">
        <f>+IFERROR((VLOOKUP('BASE DE RESPUESTAS'!AN39,Back!$M$16:$N$20,2,0)),"")</f>
        <v/>
      </c>
      <c r="AO37" s="29" t="str">
        <f>+IFERROR((VLOOKUP('BASE DE RESPUESTAS'!AO39,Back!$M$16:$N$20,2,0)),"")</f>
        <v/>
      </c>
      <c r="AP37" s="29" t="str">
        <f>+IFERROR((VLOOKUP('BASE DE RESPUESTAS'!AP39,Back!$M$16:$N$20,2,0)),"")</f>
        <v/>
      </c>
      <c r="AQ37" s="29" t="str">
        <f>+IFERROR((VLOOKUP('BASE DE RESPUESTAS'!AQ39,Back!$M$16:$N$20,2,0)),"")</f>
        <v/>
      </c>
      <c r="AR37" s="29" t="str">
        <f>+IFERROR((VLOOKUP('BASE DE RESPUESTAS'!AR39,Back!$M$16:$N$20,2,0)),"")</f>
        <v/>
      </c>
      <c r="AS37" s="29" t="str">
        <f>+IFERROR((VLOOKUP('BASE DE RESPUESTAS'!AS39,Back!$M$16:$N$20,2,0)),"")</f>
        <v/>
      </c>
      <c r="AT37" s="29" t="str">
        <f>+IFERROR((VLOOKUP('BASE DE RESPUESTAS'!AT39,Back!$M$16:$N$20,2,0)),"")</f>
        <v/>
      </c>
      <c r="AU37" s="29" t="str">
        <f>+IFERROR((VLOOKUP('BASE DE RESPUESTAS'!AU39,Back!$M$16:$N$20,2,0)),"")</f>
        <v/>
      </c>
      <c r="AV37" s="29" t="str">
        <f>+IFERROR((VLOOKUP('BASE DE RESPUESTAS'!AV39,Back!$M$16:$N$20,2,0)),"")</f>
        <v/>
      </c>
      <c r="AW37" s="29" t="str">
        <f>+IFERROR((VLOOKUP('BASE DE RESPUESTAS'!AW39,Back!$M$16:$N$20,2,0)),"")</f>
        <v/>
      </c>
      <c r="AX37" s="29" t="str">
        <f>+IFERROR((VLOOKUP('BASE DE RESPUESTAS'!AX39,Back!$M$16:$N$20,2,0)),"")</f>
        <v/>
      </c>
      <c r="AY37" s="29" t="str">
        <f>+IFERROR((VLOOKUP('BASE DE RESPUESTAS'!AY39,Back!$M$16:$N$20,2,0)),"")</f>
        <v/>
      </c>
      <c r="AZ37" s="29" t="str">
        <f>+IFERROR((VLOOKUP('BASE DE RESPUESTAS'!AZ39,Back!$M$16:$N$20,2,0)),"")</f>
        <v/>
      </c>
      <c r="BA37" s="29" t="str">
        <f>+IFERROR((VLOOKUP('BASE DE RESPUESTAS'!BA39,Back!$M$16:$N$20,2,0)),"")</f>
        <v/>
      </c>
      <c r="BB37" s="29" t="str">
        <f>+IFERROR((VLOOKUP('BASE DE RESPUESTAS'!BB39,Back!$M$16:$N$20,2,0)),"")</f>
        <v/>
      </c>
      <c r="BC37" s="29" t="str">
        <f>+IFERROR((VLOOKUP('BASE DE RESPUESTAS'!BC39,Back!$M$16:$N$20,2,0)),"")</f>
        <v/>
      </c>
      <c r="BD37" s="29" t="str">
        <f>+IFERROR((VLOOKUP('BASE DE RESPUESTAS'!BD39,Back!$M$16:$N$20,2,0)),"")</f>
        <v/>
      </c>
    </row>
    <row r="38" spans="2:56" ht="15.75" customHeight="1" x14ac:dyDescent="0.3">
      <c r="C38" s="25"/>
    </row>
    <row r="39" spans="2:56" ht="15" customHeight="1" x14ac:dyDescent="0.3">
      <c r="C39" s="25"/>
    </row>
    <row r="40" spans="2:56" ht="70.05" customHeight="1" x14ac:dyDescent="0.3">
      <c r="C40" s="25"/>
      <c r="F40" s="73" t="s">
        <v>332</v>
      </c>
      <c r="G40" s="31" t="str">
        <f t="shared" ref="G40:BD40" si="1">+G4</f>
        <v>Estudiante 1</v>
      </c>
      <c r="H40" s="31" t="str">
        <f t="shared" si="1"/>
        <v>Estudiante 2</v>
      </c>
      <c r="I40" s="31" t="str">
        <f t="shared" si="1"/>
        <v>Estudiante 3</v>
      </c>
      <c r="J40" s="31" t="str">
        <f t="shared" si="1"/>
        <v>Estudiante 4</v>
      </c>
      <c r="K40" s="31" t="str">
        <f t="shared" si="1"/>
        <v>Estudiante 5</v>
      </c>
      <c r="L40" s="31" t="str">
        <f t="shared" si="1"/>
        <v>Estudiante 6</v>
      </c>
      <c r="M40" s="31" t="str">
        <f t="shared" si="1"/>
        <v>Estudiante 7</v>
      </c>
      <c r="N40" s="31" t="str">
        <f t="shared" si="1"/>
        <v>Estudiante 8</v>
      </c>
      <c r="O40" s="31" t="str">
        <f t="shared" si="1"/>
        <v>Estudiante 9</v>
      </c>
      <c r="P40" s="31" t="str">
        <f t="shared" si="1"/>
        <v>Estudiante 10</v>
      </c>
      <c r="Q40" s="31" t="str">
        <f t="shared" si="1"/>
        <v>Estudiante 11</v>
      </c>
      <c r="R40" s="31" t="str">
        <f t="shared" si="1"/>
        <v>Estudiante 12</v>
      </c>
      <c r="S40" s="31" t="str">
        <f t="shared" si="1"/>
        <v>Estudiante 13</v>
      </c>
      <c r="T40" s="31" t="str">
        <f t="shared" si="1"/>
        <v>Estudiante 14</v>
      </c>
      <c r="U40" s="31" t="str">
        <f t="shared" si="1"/>
        <v>Estudiante 15</v>
      </c>
      <c r="V40" s="31" t="str">
        <f t="shared" si="1"/>
        <v>Estudiante 16</v>
      </c>
      <c r="W40" s="31" t="str">
        <f t="shared" si="1"/>
        <v>Estudiante 17</v>
      </c>
      <c r="X40" s="31" t="str">
        <f t="shared" si="1"/>
        <v>Estudiante 18</v>
      </c>
      <c r="Y40" s="31" t="str">
        <f t="shared" si="1"/>
        <v>Estudiante 19</v>
      </c>
      <c r="Z40" s="31" t="str">
        <f t="shared" si="1"/>
        <v>Estudiante 20</v>
      </c>
      <c r="AA40" s="31" t="str">
        <f t="shared" si="1"/>
        <v>Estudiante 21</v>
      </c>
      <c r="AB40" s="31" t="str">
        <f t="shared" si="1"/>
        <v>Estudiante 22</v>
      </c>
      <c r="AC40" s="31" t="str">
        <f t="shared" si="1"/>
        <v>Estudiante 23</v>
      </c>
      <c r="AD40" s="31" t="str">
        <f t="shared" si="1"/>
        <v>Estudiante 24</v>
      </c>
      <c r="AE40" s="31" t="str">
        <f t="shared" si="1"/>
        <v>Estudiante 25</v>
      </c>
      <c r="AF40" s="31" t="str">
        <f t="shared" si="1"/>
        <v>Estudiante 26</v>
      </c>
      <c r="AG40" s="31" t="str">
        <f t="shared" si="1"/>
        <v>Estudiante 27</v>
      </c>
      <c r="AH40" s="31" t="str">
        <f t="shared" si="1"/>
        <v>Estudiante 28</v>
      </c>
      <c r="AI40" s="31" t="str">
        <f t="shared" si="1"/>
        <v>Estudiante 29</v>
      </c>
      <c r="AJ40" s="31" t="str">
        <f t="shared" si="1"/>
        <v>Estudiante 30</v>
      </c>
      <c r="AK40" s="31" t="str">
        <f t="shared" si="1"/>
        <v>Estudiante 31</v>
      </c>
      <c r="AL40" s="31" t="str">
        <f t="shared" si="1"/>
        <v>Estudiante 32</v>
      </c>
      <c r="AM40" s="31" t="str">
        <f t="shared" si="1"/>
        <v>Estudiante 33</v>
      </c>
      <c r="AN40" s="31" t="str">
        <f t="shared" si="1"/>
        <v>Estudiante 34</v>
      </c>
      <c r="AO40" s="31" t="str">
        <f t="shared" si="1"/>
        <v>Estudiante 35</v>
      </c>
      <c r="AP40" s="31" t="str">
        <f t="shared" si="1"/>
        <v>Estudiante 36</v>
      </c>
      <c r="AQ40" s="31" t="str">
        <f t="shared" si="1"/>
        <v>Estudiante 37</v>
      </c>
      <c r="AR40" s="31" t="str">
        <f t="shared" si="1"/>
        <v>Estudiante 38</v>
      </c>
      <c r="AS40" s="31" t="str">
        <f t="shared" si="1"/>
        <v>Estudiante 39</v>
      </c>
      <c r="AT40" s="31" t="str">
        <f t="shared" si="1"/>
        <v>Estudiante 40</v>
      </c>
      <c r="AU40" s="31" t="str">
        <f t="shared" si="1"/>
        <v>Estudiante 41</v>
      </c>
      <c r="AV40" s="31" t="str">
        <f t="shared" si="1"/>
        <v>Estudiante 42</v>
      </c>
      <c r="AW40" s="31" t="str">
        <f t="shared" si="1"/>
        <v>Estudiante 43</v>
      </c>
      <c r="AX40" s="31" t="str">
        <f t="shared" si="1"/>
        <v>Estudiante 44</v>
      </c>
      <c r="AY40" s="31" t="str">
        <f t="shared" si="1"/>
        <v>Estudiante 45</v>
      </c>
      <c r="AZ40" s="31" t="str">
        <f t="shared" si="1"/>
        <v>Estudiante 46</v>
      </c>
      <c r="BA40" s="31" t="str">
        <f t="shared" si="1"/>
        <v>Estudiante 47</v>
      </c>
      <c r="BB40" s="31" t="str">
        <f t="shared" si="1"/>
        <v>Estudiante 48</v>
      </c>
      <c r="BC40" s="31" t="str">
        <f t="shared" si="1"/>
        <v>Estudiante 49</v>
      </c>
      <c r="BD40" s="31" t="str">
        <f t="shared" si="1"/>
        <v>Estudiante 50</v>
      </c>
    </row>
    <row r="41" spans="2:56" ht="15.75" customHeight="1" x14ac:dyDescent="0.3">
      <c r="C41" s="25"/>
      <c r="F41" s="32" t="s">
        <v>334</v>
      </c>
      <c r="G41" s="33">
        <f t="shared" ref="G41:BD41" si="2">IFERROR(COUNTIFS(G5:G37,"-"),"-")</f>
        <v>0</v>
      </c>
      <c r="H41" s="33">
        <f t="shared" si="2"/>
        <v>0</v>
      </c>
      <c r="I41" s="33">
        <f t="shared" si="2"/>
        <v>0</v>
      </c>
      <c r="J41" s="33">
        <f t="shared" si="2"/>
        <v>0</v>
      </c>
      <c r="K41" s="33">
        <f t="shared" si="2"/>
        <v>0</v>
      </c>
      <c r="L41" s="33">
        <f t="shared" si="2"/>
        <v>0</v>
      </c>
      <c r="M41" s="33">
        <f t="shared" si="2"/>
        <v>0</v>
      </c>
      <c r="N41" s="33">
        <f t="shared" si="2"/>
        <v>0</v>
      </c>
      <c r="O41" s="33">
        <f t="shared" si="2"/>
        <v>0</v>
      </c>
      <c r="P41" s="33">
        <f t="shared" si="2"/>
        <v>0</v>
      </c>
      <c r="Q41" s="33">
        <f t="shared" si="2"/>
        <v>0</v>
      </c>
      <c r="R41" s="33">
        <f t="shared" si="2"/>
        <v>0</v>
      </c>
      <c r="S41" s="33">
        <f t="shared" si="2"/>
        <v>0</v>
      </c>
      <c r="T41" s="33">
        <f t="shared" si="2"/>
        <v>0</v>
      </c>
      <c r="U41" s="33">
        <f t="shared" si="2"/>
        <v>0</v>
      </c>
      <c r="V41" s="33">
        <f t="shared" si="2"/>
        <v>0</v>
      </c>
      <c r="W41" s="33">
        <f t="shared" si="2"/>
        <v>0</v>
      </c>
      <c r="X41" s="33">
        <f t="shared" si="2"/>
        <v>0</v>
      </c>
      <c r="Y41" s="33">
        <f t="shared" si="2"/>
        <v>0</v>
      </c>
      <c r="Z41" s="33">
        <f t="shared" si="2"/>
        <v>0</v>
      </c>
      <c r="AA41" s="33">
        <f t="shared" si="2"/>
        <v>0</v>
      </c>
      <c r="AB41" s="33">
        <f t="shared" si="2"/>
        <v>0</v>
      </c>
      <c r="AC41" s="33">
        <f t="shared" si="2"/>
        <v>0</v>
      </c>
      <c r="AD41" s="33">
        <f t="shared" si="2"/>
        <v>0</v>
      </c>
      <c r="AE41" s="33">
        <f t="shared" si="2"/>
        <v>0</v>
      </c>
      <c r="AF41" s="33">
        <f t="shared" si="2"/>
        <v>0</v>
      </c>
      <c r="AG41" s="33">
        <f t="shared" si="2"/>
        <v>0</v>
      </c>
      <c r="AH41" s="33">
        <f t="shared" si="2"/>
        <v>0</v>
      </c>
      <c r="AI41" s="33">
        <f t="shared" si="2"/>
        <v>0</v>
      </c>
      <c r="AJ41" s="33">
        <f t="shared" si="2"/>
        <v>0</v>
      </c>
      <c r="AK41" s="33">
        <f t="shared" si="2"/>
        <v>0</v>
      </c>
      <c r="AL41" s="33">
        <f t="shared" si="2"/>
        <v>0</v>
      </c>
      <c r="AM41" s="33">
        <f t="shared" si="2"/>
        <v>0</v>
      </c>
      <c r="AN41" s="33">
        <f t="shared" si="2"/>
        <v>0</v>
      </c>
      <c r="AO41" s="33">
        <f t="shared" si="2"/>
        <v>0</v>
      </c>
      <c r="AP41" s="33">
        <f t="shared" si="2"/>
        <v>0</v>
      </c>
      <c r="AQ41" s="33">
        <f t="shared" si="2"/>
        <v>0</v>
      </c>
      <c r="AR41" s="33">
        <f t="shared" si="2"/>
        <v>0</v>
      </c>
      <c r="AS41" s="33">
        <f t="shared" si="2"/>
        <v>0</v>
      </c>
      <c r="AT41" s="33">
        <f t="shared" si="2"/>
        <v>0</v>
      </c>
      <c r="AU41" s="33">
        <f t="shared" si="2"/>
        <v>0</v>
      </c>
      <c r="AV41" s="33">
        <f t="shared" si="2"/>
        <v>0</v>
      </c>
      <c r="AW41" s="33">
        <f t="shared" si="2"/>
        <v>0</v>
      </c>
      <c r="AX41" s="33">
        <f t="shared" si="2"/>
        <v>0</v>
      </c>
      <c r="AY41" s="33">
        <f t="shared" si="2"/>
        <v>0</v>
      </c>
      <c r="AZ41" s="33">
        <f t="shared" si="2"/>
        <v>0</v>
      </c>
      <c r="BA41" s="33">
        <f t="shared" si="2"/>
        <v>0</v>
      </c>
      <c r="BB41" s="33">
        <f t="shared" si="2"/>
        <v>0</v>
      </c>
      <c r="BC41" s="33">
        <f t="shared" si="2"/>
        <v>0</v>
      </c>
      <c r="BD41" s="33">
        <f t="shared" si="2"/>
        <v>0</v>
      </c>
    </row>
    <row r="42" spans="2:56" ht="15.75" customHeight="1" x14ac:dyDescent="0.3">
      <c r="C42" s="25"/>
      <c r="F42" s="34" t="s">
        <v>335</v>
      </c>
      <c r="G42" s="33">
        <f t="shared" ref="G42:BD42" si="3">IFERROR(COUNTIFS(G5:G37,"&gt;=0",G5:G37,"&lt;=1"),"-")</f>
        <v>0</v>
      </c>
      <c r="H42" s="33">
        <f t="shared" si="3"/>
        <v>0</v>
      </c>
      <c r="I42" s="33">
        <f t="shared" si="3"/>
        <v>0</v>
      </c>
      <c r="J42" s="33">
        <f t="shared" si="3"/>
        <v>0</v>
      </c>
      <c r="K42" s="33">
        <f t="shared" si="3"/>
        <v>0</v>
      </c>
      <c r="L42" s="33">
        <f t="shared" si="3"/>
        <v>0</v>
      </c>
      <c r="M42" s="33">
        <f t="shared" si="3"/>
        <v>0</v>
      </c>
      <c r="N42" s="33">
        <f t="shared" si="3"/>
        <v>0</v>
      </c>
      <c r="O42" s="33">
        <f t="shared" si="3"/>
        <v>0</v>
      </c>
      <c r="P42" s="33">
        <f t="shared" si="3"/>
        <v>0</v>
      </c>
      <c r="Q42" s="33">
        <f t="shared" si="3"/>
        <v>0</v>
      </c>
      <c r="R42" s="33">
        <f t="shared" si="3"/>
        <v>0</v>
      </c>
      <c r="S42" s="33">
        <f t="shared" si="3"/>
        <v>0</v>
      </c>
      <c r="T42" s="33">
        <f t="shared" si="3"/>
        <v>0</v>
      </c>
      <c r="U42" s="33">
        <f t="shared" si="3"/>
        <v>0</v>
      </c>
      <c r="V42" s="33">
        <f t="shared" si="3"/>
        <v>0</v>
      </c>
      <c r="W42" s="33">
        <f t="shared" si="3"/>
        <v>0</v>
      </c>
      <c r="X42" s="33">
        <f t="shared" si="3"/>
        <v>0</v>
      </c>
      <c r="Y42" s="33">
        <f t="shared" si="3"/>
        <v>0</v>
      </c>
      <c r="Z42" s="33">
        <f t="shared" si="3"/>
        <v>0</v>
      </c>
      <c r="AA42" s="33">
        <f t="shared" si="3"/>
        <v>0</v>
      </c>
      <c r="AB42" s="33">
        <f t="shared" si="3"/>
        <v>0</v>
      </c>
      <c r="AC42" s="33">
        <f t="shared" si="3"/>
        <v>0</v>
      </c>
      <c r="AD42" s="33">
        <f t="shared" si="3"/>
        <v>0</v>
      </c>
      <c r="AE42" s="33">
        <f t="shared" si="3"/>
        <v>0</v>
      </c>
      <c r="AF42" s="33">
        <f t="shared" si="3"/>
        <v>0</v>
      </c>
      <c r="AG42" s="33">
        <f t="shared" si="3"/>
        <v>0</v>
      </c>
      <c r="AH42" s="33">
        <f t="shared" si="3"/>
        <v>0</v>
      </c>
      <c r="AI42" s="33">
        <f t="shared" si="3"/>
        <v>0</v>
      </c>
      <c r="AJ42" s="33">
        <f t="shared" si="3"/>
        <v>0</v>
      </c>
      <c r="AK42" s="33">
        <f t="shared" si="3"/>
        <v>0</v>
      </c>
      <c r="AL42" s="33">
        <f t="shared" si="3"/>
        <v>0</v>
      </c>
      <c r="AM42" s="33">
        <f t="shared" si="3"/>
        <v>0</v>
      </c>
      <c r="AN42" s="33">
        <f t="shared" si="3"/>
        <v>0</v>
      </c>
      <c r="AO42" s="33">
        <f t="shared" si="3"/>
        <v>0</v>
      </c>
      <c r="AP42" s="33">
        <f t="shared" si="3"/>
        <v>0</v>
      </c>
      <c r="AQ42" s="33">
        <f t="shared" si="3"/>
        <v>0</v>
      </c>
      <c r="AR42" s="33">
        <f t="shared" si="3"/>
        <v>0</v>
      </c>
      <c r="AS42" s="33">
        <f t="shared" si="3"/>
        <v>0</v>
      </c>
      <c r="AT42" s="33">
        <f t="shared" si="3"/>
        <v>0</v>
      </c>
      <c r="AU42" s="33">
        <f t="shared" si="3"/>
        <v>0</v>
      </c>
      <c r="AV42" s="33">
        <f t="shared" si="3"/>
        <v>0</v>
      </c>
      <c r="AW42" s="33">
        <f t="shared" si="3"/>
        <v>0</v>
      </c>
      <c r="AX42" s="33">
        <f t="shared" si="3"/>
        <v>0</v>
      </c>
      <c r="AY42" s="33">
        <f t="shared" si="3"/>
        <v>0</v>
      </c>
      <c r="AZ42" s="33">
        <f t="shared" si="3"/>
        <v>0</v>
      </c>
      <c r="BA42" s="33">
        <f t="shared" si="3"/>
        <v>0</v>
      </c>
      <c r="BB42" s="33">
        <f t="shared" si="3"/>
        <v>0</v>
      </c>
      <c r="BC42" s="33">
        <f t="shared" si="3"/>
        <v>0</v>
      </c>
      <c r="BD42" s="33">
        <f t="shared" si="3"/>
        <v>0</v>
      </c>
    </row>
    <row r="43" spans="2:56" ht="15.75" customHeight="1" x14ac:dyDescent="0.3">
      <c r="C43" s="25"/>
      <c r="F43" s="35" t="s">
        <v>336</v>
      </c>
      <c r="G43" s="33">
        <f t="shared" ref="G43:BD43" si="4">IFERROR(COUNTIFS(G5:G37,"&gt;=1.1",G5:G37,"&lt;=2.9"),"-")</f>
        <v>9</v>
      </c>
      <c r="H43" s="33">
        <f t="shared" si="4"/>
        <v>8</v>
      </c>
      <c r="I43" s="33">
        <f t="shared" si="4"/>
        <v>9</v>
      </c>
      <c r="J43" s="33">
        <f t="shared" si="4"/>
        <v>8</v>
      </c>
      <c r="K43" s="33">
        <f t="shared" si="4"/>
        <v>9</v>
      </c>
      <c r="L43" s="33">
        <f t="shared" si="4"/>
        <v>8</v>
      </c>
      <c r="M43" s="33">
        <f t="shared" si="4"/>
        <v>9</v>
      </c>
      <c r="N43" s="33">
        <f t="shared" si="4"/>
        <v>8</v>
      </c>
      <c r="O43" s="33">
        <f t="shared" si="4"/>
        <v>9</v>
      </c>
      <c r="P43" s="33">
        <f t="shared" si="4"/>
        <v>8</v>
      </c>
      <c r="Q43" s="33">
        <f t="shared" si="4"/>
        <v>9</v>
      </c>
      <c r="R43" s="33">
        <f t="shared" si="4"/>
        <v>8</v>
      </c>
      <c r="S43" s="33">
        <f t="shared" si="4"/>
        <v>9</v>
      </c>
      <c r="T43" s="33">
        <f t="shared" si="4"/>
        <v>8</v>
      </c>
      <c r="U43" s="33">
        <f t="shared" si="4"/>
        <v>9</v>
      </c>
      <c r="V43" s="33">
        <f t="shared" si="4"/>
        <v>8</v>
      </c>
      <c r="W43" s="33">
        <f t="shared" si="4"/>
        <v>9</v>
      </c>
      <c r="X43" s="33">
        <f t="shared" si="4"/>
        <v>8</v>
      </c>
      <c r="Y43" s="33">
        <f t="shared" si="4"/>
        <v>9</v>
      </c>
      <c r="Z43" s="33">
        <f t="shared" si="4"/>
        <v>8</v>
      </c>
      <c r="AA43" s="33">
        <f t="shared" si="4"/>
        <v>9</v>
      </c>
      <c r="AB43" s="33">
        <f t="shared" si="4"/>
        <v>0</v>
      </c>
      <c r="AC43" s="33">
        <f t="shared" si="4"/>
        <v>0</v>
      </c>
      <c r="AD43" s="33">
        <f t="shared" si="4"/>
        <v>0</v>
      </c>
      <c r="AE43" s="33">
        <f t="shared" si="4"/>
        <v>0</v>
      </c>
      <c r="AF43" s="33">
        <f t="shared" si="4"/>
        <v>0</v>
      </c>
      <c r="AG43" s="33">
        <f t="shared" si="4"/>
        <v>0</v>
      </c>
      <c r="AH43" s="33">
        <f t="shared" si="4"/>
        <v>0</v>
      </c>
      <c r="AI43" s="33">
        <f t="shared" si="4"/>
        <v>0</v>
      </c>
      <c r="AJ43" s="33">
        <f t="shared" si="4"/>
        <v>0</v>
      </c>
      <c r="AK43" s="33">
        <f t="shared" si="4"/>
        <v>0</v>
      </c>
      <c r="AL43" s="33">
        <f t="shared" si="4"/>
        <v>0</v>
      </c>
      <c r="AM43" s="33">
        <f t="shared" si="4"/>
        <v>0</v>
      </c>
      <c r="AN43" s="33">
        <f t="shared" si="4"/>
        <v>0</v>
      </c>
      <c r="AO43" s="33">
        <f t="shared" si="4"/>
        <v>0</v>
      </c>
      <c r="AP43" s="33">
        <f t="shared" si="4"/>
        <v>0</v>
      </c>
      <c r="AQ43" s="33">
        <f t="shared" si="4"/>
        <v>0</v>
      </c>
      <c r="AR43" s="33">
        <f t="shared" si="4"/>
        <v>0</v>
      </c>
      <c r="AS43" s="33">
        <f t="shared" si="4"/>
        <v>0</v>
      </c>
      <c r="AT43" s="33">
        <f t="shared" si="4"/>
        <v>0</v>
      </c>
      <c r="AU43" s="33">
        <f t="shared" si="4"/>
        <v>0</v>
      </c>
      <c r="AV43" s="33">
        <f t="shared" si="4"/>
        <v>0</v>
      </c>
      <c r="AW43" s="33">
        <f t="shared" si="4"/>
        <v>0</v>
      </c>
      <c r="AX43" s="33">
        <f t="shared" si="4"/>
        <v>0</v>
      </c>
      <c r="AY43" s="33">
        <f t="shared" si="4"/>
        <v>0</v>
      </c>
      <c r="AZ43" s="33">
        <f t="shared" si="4"/>
        <v>0</v>
      </c>
      <c r="BA43" s="33">
        <f t="shared" si="4"/>
        <v>0</v>
      </c>
      <c r="BB43" s="33">
        <f t="shared" si="4"/>
        <v>0</v>
      </c>
      <c r="BC43" s="33">
        <f t="shared" si="4"/>
        <v>0</v>
      </c>
      <c r="BD43" s="33">
        <f t="shared" si="4"/>
        <v>0</v>
      </c>
    </row>
    <row r="44" spans="2:56" ht="15.75" customHeight="1" x14ac:dyDescent="0.3">
      <c r="C44" s="25"/>
      <c r="F44" s="36" t="s">
        <v>337</v>
      </c>
      <c r="G44" s="37">
        <f t="shared" ref="G44:BD44" si="5">IFERROR((COUNTIFS(G5:G37,"&gt;=3")),"-")</f>
        <v>24</v>
      </c>
      <c r="H44" s="37">
        <f t="shared" si="5"/>
        <v>25</v>
      </c>
      <c r="I44" s="37">
        <f t="shared" si="5"/>
        <v>24</v>
      </c>
      <c r="J44" s="37">
        <f t="shared" si="5"/>
        <v>25</v>
      </c>
      <c r="K44" s="37">
        <f t="shared" si="5"/>
        <v>24</v>
      </c>
      <c r="L44" s="37">
        <f t="shared" si="5"/>
        <v>25</v>
      </c>
      <c r="M44" s="37">
        <f t="shared" si="5"/>
        <v>24</v>
      </c>
      <c r="N44" s="37">
        <f t="shared" si="5"/>
        <v>25</v>
      </c>
      <c r="O44" s="37">
        <f t="shared" si="5"/>
        <v>24</v>
      </c>
      <c r="P44" s="37">
        <f t="shared" si="5"/>
        <v>25</v>
      </c>
      <c r="Q44" s="37">
        <f t="shared" si="5"/>
        <v>24</v>
      </c>
      <c r="R44" s="37">
        <f t="shared" si="5"/>
        <v>25</v>
      </c>
      <c r="S44" s="37">
        <f t="shared" si="5"/>
        <v>24</v>
      </c>
      <c r="T44" s="37">
        <f t="shared" si="5"/>
        <v>25</v>
      </c>
      <c r="U44" s="37">
        <f t="shared" si="5"/>
        <v>24</v>
      </c>
      <c r="V44" s="37">
        <f t="shared" si="5"/>
        <v>25</v>
      </c>
      <c r="W44" s="37">
        <f t="shared" si="5"/>
        <v>24</v>
      </c>
      <c r="X44" s="37">
        <f t="shared" si="5"/>
        <v>25</v>
      </c>
      <c r="Y44" s="37">
        <f t="shared" si="5"/>
        <v>24</v>
      </c>
      <c r="Z44" s="37">
        <f t="shared" si="5"/>
        <v>25</v>
      </c>
      <c r="AA44" s="37">
        <f t="shared" si="5"/>
        <v>24</v>
      </c>
      <c r="AB44" s="37">
        <f t="shared" si="5"/>
        <v>0</v>
      </c>
      <c r="AC44" s="37">
        <f t="shared" si="5"/>
        <v>0</v>
      </c>
      <c r="AD44" s="37">
        <f t="shared" si="5"/>
        <v>0</v>
      </c>
      <c r="AE44" s="37">
        <f t="shared" si="5"/>
        <v>0</v>
      </c>
      <c r="AF44" s="37">
        <f t="shared" si="5"/>
        <v>0</v>
      </c>
      <c r="AG44" s="37">
        <f t="shared" si="5"/>
        <v>0</v>
      </c>
      <c r="AH44" s="37">
        <f t="shared" si="5"/>
        <v>0</v>
      </c>
      <c r="AI44" s="37">
        <f t="shared" si="5"/>
        <v>0</v>
      </c>
      <c r="AJ44" s="37">
        <f t="shared" si="5"/>
        <v>0</v>
      </c>
      <c r="AK44" s="37">
        <f t="shared" si="5"/>
        <v>0</v>
      </c>
      <c r="AL44" s="37">
        <f t="shared" si="5"/>
        <v>0</v>
      </c>
      <c r="AM44" s="37">
        <f t="shared" si="5"/>
        <v>0</v>
      </c>
      <c r="AN44" s="37">
        <f t="shared" si="5"/>
        <v>0</v>
      </c>
      <c r="AO44" s="37">
        <f t="shared" si="5"/>
        <v>0</v>
      </c>
      <c r="AP44" s="37">
        <f t="shared" si="5"/>
        <v>0</v>
      </c>
      <c r="AQ44" s="37">
        <f t="shared" si="5"/>
        <v>0</v>
      </c>
      <c r="AR44" s="37">
        <f t="shared" si="5"/>
        <v>0</v>
      </c>
      <c r="AS44" s="37">
        <f t="shared" si="5"/>
        <v>0</v>
      </c>
      <c r="AT44" s="37">
        <f t="shared" si="5"/>
        <v>0</v>
      </c>
      <c r="AU44" s="37">
        <f t="shared" si="5"/>
        <v>0</v>
      </c>
      <c r="AV44" s="37">
        <f t="shared" si="5"/>
        <v>0</v>
      </c>
      <c r="AW44" s="37">
        <f t="shared" si="5"/>
        <v>0</v>
      </c>
      <c r="AX44" s="37">
        <f t="shared" si="5"/>
        <v>0</v>
      </c>
      <c r="AY44" s="37">
        <f t="shared" si="5"/>
        <v>0</v>
      </c>
      <c r="AZ44" s="37">
        <f t="shared" si="5"/>
        <v>0</v>
      </c>
      <c r="BA44" s="37">
        <f t="shared" si="5"/>
        <v>0</v>
      </c>
      <c r="BB44" s="37">
        <f t="shared" si="5"/>
        <v>0</v>
      </c>
      <c r="BC44" s="37">
        <f t="shared" si="5"/>
        <v>0</v>
      </c>
      <c r="BD44" s="37">
        <f t="shared" si="5"/>
        <v>0</v>
      </c>
    </row>
    <row r="45" spans="2:56" ht="15.75" customHeight="1" x14ac:dyDescent="0.3">
      <c r="C45" s="25"/>
      <c r="F45" s="32" t="s">
        <v>338</v>
      </c>
      <c r="G45" s="37">
        <f t="shared" ref="G45:BD45" si="6">+SUM(G41:G44)</f>
        <v>33</v>
      </c>
      <c r="H45" s="37">
        <f t="shared" si="6"/>
        <v>33</v>
      </c>
      <c r="I45" s="37">
        <f t="shared" si="6"/>
        <v>33</v>
      </c>
      <c r="J45" s="37">
        <f t="shared" si="6"/>
        <v>33</v>
      </c>
      <c r="K45" s="37">
        <f t="shared" si="6"/>
        <v>33</v>
      </c>
      <c r="L45" s="37">
        <f t="shared" si="6"/>
        <v>33</v>
      </c>
      <c r="M45" s="37">
        <f t="shared" si="6"/>
        <v>33</v>
      </c>
      <c r="N45" s="37">
        <f t="shared" si="6"/>
        <v>33</v>
      </c>
      <c r="O45" s="37">
        <f t="shared" si="6"/>
        <v>33</v>
      </c>
      <c r="P45" s="37">
        <f t="shared" si="6"/>
        <v>33</v>
      </c>
      <c r="Q45" s="37">
        <f t="shared" si="6"/>
        <v>33</v>
      </c>
      <c r="R45" s="37">
        <f t="shared" si="6"/>
        <v>33</v>
      </c>
      <c r="S45" s="37">
        <f t="shared" si="6"/>
        <v>33</v>
      </c>
      <c r="T45" s="37">
        <f t="shared" si="6"/>
        <v>33</v>
      </c>
      <c r="U45" s="37">
        <f t="shared" si="6"/>
        <v>33</v>
      </c>
      <c r="V45" s="37">
        <f t="shared" si="6"/>
        <v>33</v>
      </c>
      <c r="W45" s="37">
        <f t="shared" si="6"/>
        <v>33</v>
      </c>
      <c r="X45" s="37">
        <f t="shared" si="6"/>
        <v>33</v>
      </c>
      <c r="Y45" s="37">
        <f t="shared" si="6"/>
        <v>33</v>
      </c>
      <c r="Z45" s="37">
        <f t="shared" si="6"/>
        <v>33</v>
      </c>
      <c r="AA45" s="37">
        <f t="shared" si="6"/>
        <v>33</v>
      </c>
      <c r="AB45" s="37">
        <f t="shared" si="6"/>
        <v>0</v>
      </c>
      <c r="AC45" s="37">
        <f t="shared" si="6"/>
        <v>0</v>
      </c>
      <c r="AD45" s="37">
        <f t="shared" si="6"/>
        <v>0</v>
      </c>
      <c r="AE45" s="37">
        <f t="shared" si="6"/>
        <v>0</v>
      </c>
      <c r="AF45" s="37">
        <f t="shared" si="6"/>
        <v>0</v>
      </c>
      <c r="AG45" s="37">
        <f t="shared" si="6"/>
        <v>0</v>
      </c>
      <c r="AH45" s="37">
        <f t="shared" si="6"/>
        <v>0</v>
      </c>
      <c r="AI45" s="37">
        <f t="shared" si="6"/>
        <v>0</v>
      </c>
      <c r="AJ45" s="37">
        <f t="shared" si="6"/>
        <v>0</v>
      </c>
      <c r="AK45" s="37">
        <f t="shared" si="6"/>
        <v>0</v>
      </c>
      <c r="AL45" s="37">
        <f t="shared" si="6"/>
        <v>0</v>
      </c>
      <c r="AM45" s="37">
        <f t="shared" si="6"/>
        <v>0</v>
      </c>
      <c r="AN45" s="37">
        <f t="shared" si="6"/>
        <v>0</v>
      </c>
      <c r="AO45" s="37">
        <f t="shared" si="6"/>
        <v>0</v>
      </c>
      <c r="AP45" s="37">
        <f t="shared" si="6"/>
        <v>0</v>
      </c>
      <c r="AQ45" s="37">
        <f t="shared" si="6"/>
        <v>0</v>
      </c>
      <c r="AR45" s="37">
        <f t="shared" si="6"/>
        <v>0</v>
      </c>
      <c r="AS45" s="37">
        <f t="shared" si="6"/>
        <v>0</v>
      </c>
      <c r="AT45" s="37">
        <f t="shared" si="6"/>
        <v>0</v>
      </c>
      <c r="AU45" s="37">
        <f t="shared" si="6"/>
        <v>0</v>
      </c>
      <c r="AV45" s="37">
        <f t="shared" si="6"/>
        <v>0</v>
      </c>
      <c r="AW45" s="37">
        <f t="shared" si="6"/>
        <v>0</v>
      </c>
      <c r="AX45" s="37">
        <f t="shared" si="6"/>
        <v>0</v>
      </c>
      <c r="AY45" s="37">
        <f t="shared" si="6"/>
        <v>0</v>
      </c>
      <c r="AZ45" s="37">
        <f t="shared" si="6"/>
        <v>0</v>
      </c>
      <c r="BA45" s="37">
        <f t="shared" si="6"/>
        <v>0</v>
      </c>
      <c r="BB45" s="37">
        <f t="shared" si="6"/>
        <v>0</v>
      </c>
      <c r="BC45" s="37">
        <f t="shared" si="6"/>
        <v>0</v>
      </c>
      <c r="BD45" s="37">
        <f t="shared" si="6"/>
        <v>0</v>
      </c>
    </row>
    <row r="46" spans="2:56" ht="15.75" customHeight="1" x14ac:dyDescent="0.3">
      <c r="C46" s="25"/>
    </row>
    <row r="47" spans="2:56" ht="15.75" customHeight="1" x14ac:dyDescent="0.3">
      <c r="C47" s="25"/>
    </row>
    <row r="48" spans="2:56" ht="15.75" customHeight="1" x14ac:dyDescent="0.3">
      <c r="C48" s="25"/>
    </row>
    <row r="49" spans="3:3" ht="15.75" customHeight="1" x14ac:dyDescent="0.3">
      <c r="C49" s="25"/>
    </row>
    <row r="50" spans="3:3" ht="15.75" customHeight="1" x14ac:dyDescent="0.3">
      <c r="C50" s="25"/>
    </row>
    <row r="51" spans="3:3" ht="15.75" customHeight="1" x14ac:dyDescent="0.3">
      <c r="C51" s="25"/>
    </row>
    <row r="52" spans="3:3" ht="15.75" customHeight="1" x14ac:dyDescent="0.3">
      <c r="C52" s="25"/>
    </row>
    <row r="53" spans="3:3" ht="15.75" customHeight="1" x14ac:dyDescent="0.3">
      <c r="C53" s="25"/>
    </row>
    <row r="54" spans="3:3" ht="15.75" customHeight="1" x14ac:dyDescent="0.3">
      <c r="C54" s="25"/>
    </row>
    <row r="55" spans="3:3" ht="15.75" customHeight="1" x14ac:dyDescent="0.3">
      <c r="C55" s="25"/>
    </row>
    <row r="56" spans="3:3" ht="15.75" customHeight="1" x14ac:dyDescent="0.3">
      <c r="C56" s="25"/>
    </row>
    <row r="57" spans="3:3" ht="15.75" customHeight="1" x14ac:dyDescent="0.3">
      <c r="C57" s="25"/>
    </row>
    <row r="58" spans="3:3" ht="15.75" customHeight="1" x14ac:dyDescent="0.3">
      <c r="C58" s="25"/>
    </row>
    <row r="59" spans="3:3" ht="15.75" customHeight="1" x14ac:dyDescent="0.3">
      <c r="C59" s="25"/>
    </row>
    <row r="60" spans="3:3" ht="15.75" customHeight="1" x14ac:dyDescent="0.3">
      <c r="C60" s="25"/>
    </row>
    <row r="61" spans="3:3" ht="15.75" customHeight="1" x14ac:dyDescent="0.3">
      <c r="C61" s="25"/>
    </row>
    <row r="62" spans="3:3" ht="15.75" customHeight="1" x14ac:dyDescent="0.3">
      <c r="C62" s="25"/>
    </row>
    <row r="63" spans="3:3" ht="15.75" customHeight="1" x14ac:dyDescent="0.3">
      <c r="C63" s="25"/>
    </row>
    <row r="64" spans="3:3" ht="15.75" customHeight="1" x14ac:dyDescent="0.3">
      <c r="C64" s="25"/>
    </row>
    <row r="65" spans="3:3" ht="15.75" customHeight="1" x14ac:dyDescent="0.3">
      <c r="C65" s="25"/>
    </row>
    <row r="66" spans="3:3" ht="15.75" customHeight="1" x14ac:dyDescent="0.3">
      <c r="C66" s="25"/>
    </row>
    <row r="67" spans="3:3" ht="15.75" customHeight="1" x14ac:dyDescent="0.3">
      <c r="C67" s="25"/>
    </row>
    <row r="68" spans="3:3" ht="15.75" customHeight="1" x14ac:dyDescent="0.3">
      <c r="C68" s="25"/>
    </row>
    <row r="69" spans="3:3" ht="15.75" customHeight="1" x14ac:dyDescent="0.3">
      <c r="C69" s="25"/>
    </row>
    <row r="70" spans="3:3" ht="15.75" customHeight="1" x14ac:dyDescent="0.3">
      <c r="C70" s="25"/>
    </row>
    <row r="71" spans="3:3" ht="15.75" customHeight="1" x14ac:dyDescent="0.3">
      <c r="C71" s="25"/>
    </row>
    <row r="72" spans="3:3" ht="15.75" customHeight="1" x14ac:dyDescent="0.3">
      <c r="C72" s="25"/>
    </row>
    <row r="73" spans="3:3" ht="15.75" customHeight="1" x14ac:dyDescent="0.3">
      <c r="C73" s="25"/>
    </row>
    <row r="74" spans="3:3" ht="15.75" customHeight="1" x14ac:dyDescent="0.3">
      <c r="C74" s="25"/>
    </row>
    <row r="75" spans="3:3" ht="15.75" customHeight="1" x14ac:dyDescent="0.3">
      <c r="C75" s="25"/>
    </row>
    <row r="76" spans="3:3" ht="15.75" customHeight="1" x14ac:dyDescent="0.3">
      <c r="C76" s="25"/>
    </row>
    <row r="77" spans="3:3" ht="15.75" customHeight="1" x14ac:dyDescent="0.3">
      <c r="C77" s="25"/>
    </row>
    <row r="78" spans="3:3" ht="15.75" customHeight="1" x14ac:dyDescent="0.3">
      <c r="C78" s="25"/>
    </row>
    <row r="79" spans="3:3" ht="15.75" customHeight="1" x14ac:dyDescent="0.3">
      <c r="C79" s="25"/>
    </row>
    <row r="80" spans="3:3" ht="15.75" customHeight="1" x14ac:dyDescent="0.3">
      <c r="C80" s="25"/>
    </row>
    <row r="81" spans="3:3" ht="15.75" customHeight="1" x14ac:dyDescent="0.3">
      <c r="C81" s="25"/>
    </row>
    <row r="82" spans="3:3" ht="15.75" customHeight="1" x14ac:dyDescent="0.3">
      <c r="C82" s="25"/>
    </row>
    <row r="83" spans="3:3" ht="15.75" customHeight="1" x14ac:dyDescent="0.3">
      <c r="C83" s="25"/>
    </row>
    <row r="84" spans="3:3" ht="15.75" customHeight="1" x14ac:dyDescent="0.3">
      <c r="C84" s="25"/>
    </row>
    <row r="85" spans="3:3" ht="15.75" customHeight="1" x14ac:dyDescent="0.3">
      <c r="C85" s="25"/>
    </row>
    <row r="86" spans="3:3" ht="15.75" customHeight="1" x14ac:dyDescent="0.3">
      <c r="C86" s="25"/>
    </row>
    <row r="87" spans="3:3" ht="15.75" customHeight="1" x14ac:dyDescent="0.3">
      <c r="C87" s="25"/>
    </row>
    <row r="88" spans="3:3" ht="15.75" customHeight="1" x14ac:dyDescent="0.3">
      <c r="C88" s="25"/>
    </row>
    <row r="89" spans="3:3" ht="15.75" customHeight="1" x14ac:dyDescent="0.3">
      <c r="C89" s="25"/>
    </row>
    <row r="90" spans="3:3" ht="15.75" customHeight="1" x14ac:dyDescent="0.3">
      <c r="C90" s="25"/>
    </row>
    <row r="91" spans="3:3" ht="15.75" customHeight="1" x14ac:dyDescent="0.3">
      <c r="C91" s="25"/>
    </row>
    <row r="92" spans="3:3" ht="15.75" customHeight="1" x14ac:dyDescent="0.3">
      <c r="C92" s="25"/>
    </row>
    <row r="93" spans="3:3" ht="15.75" customHeight="1" x14ac:dyDescent="0.3">
      <c r="C93" s="25"/>
    </row>
    <row r="94" spans="3:3" ht="15.75" customHeight="1" x14ac:dyDescent="0.3">
      <c r="C94" s="25"/>
    </row>
    <row r="95" spans="3:3" ht="15.75" customHeight="1" x14ac:dyDescent="0.3">
      <c r="C95" s="25"/>
    </row>
    <row r="96" spans="3:3" ht="15.75" customHeight="1" x14ac:dyDescent="0.3">
      <c r="C96" s="25"/>
    </row>
    <row r="97" spans="3:3" ht="15.75" customHeight="1" x14ac:dyDescent="0.3">
      <c r="C97" s="25"/>
    </row>
    <row r="98" spans="3:3" ht="15.75" customHeight="1" x14ac:dyDescent="0.3">
      <c r="C98" s="25"/>
    </row>
    <row r="99" spans="3:3" ht="15.75" customHeight="1" x14ac:dyDescent="0.3">
      <c r="C99" s="25"/>
    </row>
    <row r="100" spans="3:3" ht="15.75" customHeight="1" x14ac:dyDescent="0.3">
      <c r="C100" s="25"/>
    </row>
    <row r="101" spans="3:3" ht="15.75" customHeight="1" x14ac:dyDescent="0.3">
      <c r="C101" s="25"/>
    </row>
    <row r="102" spans="3:3" ht="15.75" customHeight="1" x14ac:dyDescent="0.3">
      <c r="C102" s="25"/>
    </row>
    <row r="103" spans="3:3" ht="15.75" customHeight="1" x14ac:dyDescent="0.3">
      <c r="C103" s="25"/>
    </row>
    <row r="104" spans="3:3" ht="15.75" customHeight="1" x14ac:dyDescent="0.3">
      <c r="C104" s="25"/>
    </row>
    <row r="105" spans="3:3" ht="15.75" customHeight="1" x14ac:dyDescent="0.3">
      <c r="C105" s="25"/>
    </row>
    <row r="106" spans="3:3" ht="15.75" customHeight="1" x14ac:dyDescent="0.3">
      <c r="C106" s="25"/>
    </row>
    <row r="107" spans="3:3" ht="15.75" customHeight="1" x14ac:dyDescent="0.3">
      <c r="C107" s="25"/>
    </row>
    <row r="108" spans="3:3" ht="15.75" customHeight="1" x14ac:dyDescent="0.3">
      <c r="C108" s="25"/>
    </row>
    <row r="109" spans="3:3" ht="15.75" customHeight="1" x14ac:dyDescent="0.3">
      <c r="C109" s="25"/>
    </row>
    <row r="110" spans="3:3" ht="15.75" customHeight="1" x14ac:dyDescent="0.3">
      <c r="C110" s="25"/>
    </row>
    <row r="111" spans="3:3" ht="15.75" customHeight="1" x14ac:dyDescent="0.3">
      <c r="C111" s="25"/>
    </row>
    <row r="112" spans="3:3" ht="15.75" customHeight="1" x14ac:dyDescent="0.3">
      <c r="C112" s="25"/>
    </row>
    <row r="113" spans="3:3" ht="15.75" customHeight="1" x14ac:dyDescent="0.3">
      <c r="C113" s="25"/>
    </row>
    <row r="114" spans="3:3" ht="15.75" customHeight="1" x14ac:dyDescent="0.3">
      <c r="C114" s="25"/>
    </row>
    <row r="115" spans="3:3" ht="15.75" customHeight="1" x14ac:dyDescent="0.3">
      <c r="C115" s="25"/>
    </row>
    <row r="116" spans="3:3" ht="15.75" customHeight="1" x14ac:dyDescent="0.3">
      <c r="C116" s="25"/>
    </row>
    <row r="117" spans="3:3" ht="15.75" customHeight="1" x14ac:dyDescent="0.3">
      <c r="C117" s="25"/>
    </row>
    <row r="118" spans="3:3" ht="15.75" customHeight="1" x14ac:dyDescent="0.3">
      <c r="C118" s="25"/>
    </row>
    <row r="119" spans="3:3" ht="15.75" customHeight="1" x14ac:dyDescent="0.3">
      <c r="C119" s="25"/>
    </row>
    <row r="120" spans="3:3" ht="15.75" customHeight="1" x14ac:dyDescent="0.3">
      <c r="C120" s="25"/>
    </row>
    <row r="121" spans="3:3" ht="15.75" customHeight="1" x14ac:dyDescent="0.3">
      <c r="C121" s="25"/>
    </row>
    <row r="122" spans="3:3" ht="15.75" customHeight="1" x14ac:dyDescent="0.3">
      <c r="C122" s="25"/>
    </row>
    <row r="123" spans="3:3" ht="15.75" customHeight="1" x14ac:dyDescent="0.3">
      <c r="C123" s="25"/>
    </row>
    <row r="124" spans="3:3" ht="15.75" customHeight="1" x14ac:dyDescent="0.3">
      <c r="C124" s="25"/>
    </row>
    <row r="125" spans="3:3" ht="15.75" customHeight="1" x14ac:dyDescent="0.3">
      <c r="C125" s="25"/>
    </row>
    <row r="126" spans="3:3" ht="15.75" customHeight="1" x14ac:dyDescent="0.3">
      <c r="C126" s="25"/>
    </row>
    <row r="127" spans="3:3" ht="15.75" customHeight="1" x14ac:dyDescent="0.3">
      <c r="C127" s="25"/>
    </row>
    <row r="128" spans="3:3" ht="15.75" customHeight="1" x14ac:dyDescent="0.3">
      <c r="C128" s="25"/>
    </row>
    <row r="129" spans="3:3" ht="15.75" customHeight="1" x14ac:dyDescent="0.3">
      <c r="C129" s="25"/>
    </row>
    <row r="130" spans="3:3" ht="15.75" customHeight="1" x14ac:dyDescent="0.3">
      <c r="C130" s="25"/>
    </row>
    <row r="131" spans="3:3" ht="15.75" customHeight="1" x14ac:dyDescent="0.3">
      <c r="C131" s="25"/>
    </row>
    <row r="132" spans="3:3" ht="15.75" customHeight="1" x14ac:dyDescent="0.3">
      <c r="C132" s="25"/>
    </row>
    <row r="133" spans="3:3" ht="15.75" customHeight="1" x14ac:dyDescent="0.3">
      <c r="C133" s="25"/>
    </row>
    <row r="134" spans="3:3" ht="15.75" customHeight="1" x14ac:dyDescent="0.3">
      <c r="C134" s="25"/>
    </row>
    <row r="135" spans="3:3" ht="15.75" customHeight="1" x14ac:dyDescent="0.3">
      <c r="C135" s="25"/>
    </row>
    <row r="136" spans="3:3" ht="15.75" customHeight="1" x14ac:dyDescent="0.3">
      <c r="C136" s="25"/>
    </row>
    <row r="137" spans="3:3" ht="15.75" customHeight="1" x14ac:dyDescent="0.3">
      <c r="C137" s="25"/>
    </row>
    <row r="138" spans="3:3" ht="15.75" customHeight="1" x14ac:dyDescent="0.3">
      <c r="C138" s="25"/>
    </row>
    <row r="139" spans="3:3" ht="15.75" customHeight="1" x14ac:dyDescent="0.3">
      <c r="C139" s="25"/>
    </row>
    <row r="140" spans="3:3" ht="15.75" customHeight="1" x14ac:dyDescent="0.3">
      <c r="C140" s="25"/>
    </row>
    <row r="141" spans="3:3" ht="15.75" customHeight="1" x14ac:dyDescent="0.3">
      <c r="C141" s="25"/>
    </row>
    <row r="142" spans="3:3" ht="15.75" customHeight="1" x14ac:dyDescent="0.3">
      <c r="C142" s="25"/>
    </row>
    <row r="143" spans="3:3" ht="15.75" customHeight="1" x14ac:dyDescent="0.3">
      <c r="C143" s="25"/>
    </row>
    <row r="144" spans="3:3" ht="15.75" customHeight="1" x14ac:dyDescent="0.3">
      <c r="C144" s="25"/>
    </row>
    <row r="145" spans="3:3" ht="15.75" customHeight="1" x14ac:dyDescent="0.3">
      <c r="C145" s="25"/>
    </row>
    <row r="146" spans="3:3" ht="15.75" customHeight="1" x14ac:dyDescent="0.3">
      <c r="C146" s="25"/>
    </row>
    <row r="147" spans="3:3" ht="15.75" customHeight="1" x14ac:dyDescent="0.3">
      <c r="C147" s="25"/>
    </row>
    <row r="148" spans="3:3" ht="15.75" customHeight="1" x14ac:dyDescent="0.3">
      <c r="C148" s="25"/>
    </row>
    <row r="149" spans="3:3" ht="15.75" customHeight="1" x14ac:dyDescent="0.3">
      <c r="C149" s="25"/>
    </row>
    <row r="150" spans="3:3" ht="15.75" customHeight="1" x14ac:dyDescent="0.3">
      <c r="C150" s="25"/>
    </row>
    <row r="151" spans="3:3" ht="15.75" customHeight="1" x14ac:dyDescent="0.3">
      <c r="C151" s="25"/>
    </row>
    <row r="152" spans="3:3" ht="15.75" customHeight="1" x14ac:dyDescent="0.3">
      <c r="C152" s="25"/>
    </row>
    <row r="153" spans="3:3" ht="15.75" customHeight="1" x14ac:dyDescent="0.3">
      <c r="C153" s="25"/>
    </row>
    <row r="154" spans="3:3" ht="15.75" customHeight="1" x14ac:dyDescent="0.3">
      <c r="C154" s="25"/>
    </row>
    <row r="155" spans="3:3" ht="15.75" customHeight="1" x14ac:dyDescent="0.3">
      <c r="C155" s="25"/>
    </row>
    <row r="156" spans="3:3" ht="15.75" customHeight="1" x14ac:dyDescent="0.3">
      <c r="C156" s="25"/>
    </row>
    <row r="157" spans="3:3" ht="15.75" customHeight="1" x14ac:dyDescent="0.3">
      <c r="C157" s="25"/>
    </row>
    <row r="158" spans="3:3" ht="15.75" customHeight="1" x14ac:dyDescent="0.3">
      <c r="C158" s="25"/>
    </row>
    <row r="159" spans="3:3" ht="15.75" customHeight="1" x14ac:dyDescent="0.3">
      <c r="C159" s="25"/>
    </row>
    <row r="160" spans="3:3" ht="15.75" customHeight="1" x14ac:dyDescent="0.3">
      <c r="C160" s="25"/>
    </row>
    <row r="161" spans="3:3" ht="15.75" customHeight="1" x14ac:dyDescent="0.3">
      <c r="C161" s="25"/>
    </row>
    <row r="162" spans="3:3" ht="15.75" customHeight="1" x14ac:dyDescent="0.3">
      <c r="C162" s="25"/>
    </row>
    <row r="163" spans="3:3" ht="15.75" customHeight="1" x14ac:dyDescent="0.3">
      <c r="C163" s="25"/>
    </row>
    <row r="164" spans="3:3" ht="15.75" customHeight="1" x14ac:dyDescent="0.3">
      <c r="C164" s="25"/>
    </row>
    <row r="165" spans="3:3" ht="15.75" customHeight="1" x14ac:dyDescent="0.3">
      <c r="C165" s="25"/>
    </row>
    <row r="166" spans="3:3" ht="15.75" customHeight="1" x14ac:dyDescent="0.3">
      <c r="C166" s="25"/>
    </row>
    <row r="167" spans="3:3" ht="15.75" customHeight="1" x14ac:dyDescent="0.3">
      <c r="C167" s="25"/>
    </row>
    <row r="168" spans="3:3" ht="15.75" customHeight="1" x14ac:dyDescent="0.3">
      <c r="C168" s="25"/>
    </row>
    <row r="169" spans="3:3" ht="15.75" customHeight="1" x14ac:dyDescent="0.3">
      <c r="C169" s="25"/>
    </row>
    <row r="170" spans="3:3" ht="15.75" customHeight="1" x14ac:dyDescent="0.3">
      <c r="C170" s="25"/>
    </row>
    <row r="171" spans="3:3" ht="15.75" customHeight="1" x14ac:dyDescent="0.3">
      <c r="C171" s="25"/>
    </row>
    <row r="172" spans="3:3" ht="15.75" customHeight="1" x14ac:dyDescent="0.3">
      <c r="C172" s="25"/>
    </row>
    <row r="173" spans="3:3" ht="15.75" customHeight="1" x14ac:dyDescent="0.3">
      <c r="C173" s="25"/>
    </row>
    <row r="174" spans="3:3" ht="15.75" customHeight="1" x14ac:dyDescent="0.3">
      <c r="C174" s="25"/>
    </row>
    <row r="175" spans="3:3" ht="15.75" customHeight="1" x14ac:dyDescent="0.3">
      <c r="C175" s="25"/>
    </row>
    <row r="176" spans="3:3" ht="15.75" customHeight="1" x14ac:dyDescent="0.3">
      <c r="C176" s="25"/>
    </row>
    <row r="177" spans="3:3" ht="15.75" customHeight="1" x14ac:dyDescent="0.3">
      <c r="C177" s="25"/>
    </row>
    <row r="178" spans="3:3" ht="15.75" customHeight="1" x14ac:dyDescent="0.3">
      <c r="C178" s="25"/>
    </row>
    <row r="179" spans="3:3" ht="15.75" customHeight="1" x14ac:dyDescent="0.3">
      <c r="C179" s="25"/>
    </row>
    <row r="180" spans="3:3" ht="15.75" customHeight="1" x14ac:dyDescent="0.3">
      <c r="C180" s="25"/>
    </row>
    <row r="181" spans="3:3" ht="15.75" customHeight="1" x14ac:dyDescent="0.3">
      <c r="C181" s="25"/>
    </row>
    <row r="182" spans="3:3" ht="15.75" customHeight="1" x14ac:dyDescent="0.3">
      <c r="C182" s="25"/>
    </row>
    <row r="183" spans="3:3" ht="15.75" customHeight="1" x14ac:dyDescent="0.3">
      <c r="C183" s="25"/>
    </row>
    <row r="184" spans="3:3" ht="15.75" customHeight="1" x14ac:dyDescent="0.3">
      <c r="C184" s="25"/>
    </row>
    <row r="185" spans="3:3" ht="15.75" customHeight="1" x14ac:dyDescent="0.3">
      <c r="C185" s="25"/>
    </row>
    <row r="186" spans="3:3" ht="15.75" customHeight="1" x14ac:dyDescent="0.3">
      <c r="C186" s="25"/>
    </row>
    <row r="187" spans="3:3" ht="15.75" customHeight="1" x14ac:dyDescent="0.3">
      <c r="C187" s="25"/>
    </row>
    <row r="188" spans="3:3" ht="15.75" customHeight="1" x14ac:dyDescent="0.3">
      <c r="C188" s="25"/>
    </row>
    <row r="189" spans="3:3" ht="15.75" customHeight="1" x14ac:dyDescent="0.3">
      <c r="C189" s="25"/>
    </row>
    <row r="190" spans="3:3" ht="15.75" customHeight="1" x14ac:dyDescent="0.3">
      <c r="C190" s="25"/>
    </row>
    <row r="191" spans="3:3" ht="15.75" customHeight="1" x14ac:dyDescent="0.3">
      <c r="C191" s="25"/>
    </row>
    <row r="192" spans="3:3" ht="15.75" customHeight="1" x14ac:dyDescent="0.3">
      <c r="C192" s="25"/>
    </row>
    <row r="193" spans="3:3" ht="15.75" customHeight="1" x14ac:dyDescent="0.3">
      <c r="C193" s="25"/>
    </row>
    <row r="194" spans="3:3" ht="15.75" customHeight="1" x14ac:dyDescent="0.3">
      <c r="C194" s="25"/>
    </row>
    <row r="195" spans="3:3" ht="15.75" customHeight="1" x14ac:dyDescent="0.3">
      <c r="C195" s="25"/>
    </row>
    <row r="196" spans="3:3" ht="15.75" customHeight="1" x14ac:dyDescent="0.3">
      <c r="C196" s="25"/>
    </row>
    <row r="197" spans="3:3" ht="15.75" customHeight="1" x14ac:dyDescent="0.3">
      <c r="C197" s="25"/>
    </row>
    <row r="198" spans="3:3" ht="15.75" customHeight="1" x14ac:dyDescent="0.3">
      <c r="C198" s="25"/>
    </row>
    <row r="199" spans="3:3" ht="15.75" customHeight="1" x14ac:dyDescent="0.3">
      <c r="C199" s="25"/>
    </row>
    <row r="200" spans="3:3" ht="15.75" customHeight="1" x14ac:dyDescent="0.3">
      <c r="C200" s="25"/>
    </row>
    <row r="201" spans="3:3" ht="15.75" customHeight="1" x14ac:dyDescent="0.3">
      <c r="C201" s="25"/>
    </row>
    <row r="202" spans="3:3" ht="15.75" customHeight="1" x14ac:dyDescent="0.3">
      <c r="C202" s="25"/>
    </row>
    <row r="203" spans="3:3" ht="15.75" customHeight="1" x14ac:dyDescent="0.3">
      <c r="C203" s="25"/>
    </row>
    <row r="204" spans="3:3" ht="15.75" customHeight="1" x14ac:dyDescent="0.3">
      <c r="C204" s="25"/>
    </row>
    <row r="205" spans="3:3" ht="15.75" customHeight="1" x14ac:dyDescent="0.3">
      <c r="C205" s="25"/>
    </row>
    <row r="206" spans="3:3" ht="15.75" customHeight="1" x14ac:dyDescent="0.3">
      <c r="C206" s="25"/>
    </row>
    <row r="207" spans="3:3" ht="15.75" customHeight="1" x14ac:dyDescent="0.3">
      <c r="C207" s="25"/>
    </row>
    <row r="208" spans="3:3" ht="15.75" customHeight="1" x14ac:dyDescent="0.3">
      <c r="C208" s="25"/>
    </row>
    <row r="209" spans="3:3" ht="15.75" customHeight="1" x14ac:dyDescent="0.3">
      <c r="C209" s="25"/>
    </row>
    <row r="210" spans="3:3" ht="15.75" customHeight="1" x14ac:dyDescent="0.3">
      <c r="C210" s="25"/>
    </row>
    <row r="211" spans="3:3" ht="15.75" customHeight="1" x14ac:dyDescent="0.3">
      <c r="C211" s="25"/>
    </row>
    <row r="212" spans="3:3" ht="15.75" customHeight="1" x14ac:dyDescent="0.3">
      <c r="C212" s="25"/>
    </row>
    <row r="213" spans="3:3" ht="15.75" customHeight="1" x14ac:dyDescent="0.3">
      <c r="C213" s="25"/>
    </row>
    <row r="214" spans="3:3" ht="15.75" customHeight="1" x14ac:dyDescent="0.3">
      <c r="C214" s="25"/>
    </row>
    <row r="215" spans="3:3" ht="15.75" customHeight="1" x14ac:dyDescent="0.3">
      <c r="C215" s="25"/>
    </row>
    <row r="216" spans="3:3" ht="15.75" customHeight="1" x14ac:dyDescent="0.3">
      <c r="C216" s="25"/>
    </row>
    <row r="217" spans="3:3" ht="15.75" customHeight="1" x14ac:dyDescent="0.3">
      <c r="C217" s="25"/>
    </row>
    <row r="218" spans="3:3" ht="15.75" customHeight="1" x14ac:dyDescent="0.3">
      <c r="C218" s="25"/>
    </row>
    <row r="219" spans="3:3" ht="15.75" customHeight="1" x14ac:dyDescent="0.3">
      <c r="C219" s="25"/>
    </row>
    <row r="220" spans="3:3" ht="15.75" customHeight="1" x14ac:dyDescent="0.3">
      <c r="C220" s="25"/>
    </row>
    <row r="221" spans="3:3" ht="15.75" customHeight="1" x14ac:dyDescent="0.3">
      <c r="C221" s="25"/>
    </row>
    <row r="222" spans="3:3" ht="15.75" customHeight="1" x14ac:dyDescent="0.3">
      <c r="C222" s="25"/>
    </row>
    <row r="223" spans="3:3" ht="15.75" customHeight="1" x14ac:dyDescent="0.3">
      <c r="C223" s="25"/>
    </row>
    <row r="224" spans="3:3" ht="15.75" customHeight="1" x14ac:dyDescent="0.3">
      <c r="C224" s="25"/>
    </row>
    <row r="225" spans="3:3" ht="15.75" customHeight="1" x14ac:dyDescent="0.3">
      <c r="C225" s="25"/>
    </row>
    <row r="226" spans="3:3" ht="15.75" customHeight="1" x14ac:dyDescent="0.3">
      <c r="C226" s="25"/>
    </row>
    <row r="227" spans="3:3" ht="15.75" customHeight="1" x14ac:dyDescent="0.3">
      <c r="C227" s="25"/>
    </row>
    <row r="228" spans="3:3" ht="15.75" customHeight="1" x14ac:dyDescent="0.3">
      <c r="C228" s="25"/>
    </row>
    <row r="229" spans="3:3" ht="15.75" customHeight="1" x14ac:dyDescent="0.3">
      <c r="C229" s="25"/>
    </row>
    <row r="230" spans="3:3" ht="15.75" customHeight="1" x14ac:dyDescent="0.3">
      <c r="C230" s="25"/>
    </row>
    <row r="231" spans="3:3" ht="15.75" customHeight="1" x14ac:dyDescent="0.3">
      <c r="C231" s="25"/>
    </row>
    <row r="232" spans="3:3" ht="15.75" customHeight="1" x14ac:dyDescent="0.3">
      <c r="C232" s="25"/>
    </row>
    <row r="233" spans="3:3" ht="15.75" customHeight="1" x14ac:dyDescent="0.3">
      <c r="C233" s="25"/>
    </row>
    <row r="234" spans="3:3" ht="15.75" customHeight="1" x14ac:dyDescent="0.3">
      <c r="C234" s="25"/>
    </row>
    <row r="235" spans="3:3" ht="15.75" customHeight="1" x14ac:dyDescent="0.3">
      <c r="C235" s="25"/>
    </row>
    <row r="236" spans="3:3" ht="15.75" customHeight="1" x14ac:dyDescent="0.3">
      <c r="C236" s="25"/>
    </row>
    <row r="237" spans="3:3" ht="15.75" customHeight="1" x14ac:dyDescent="0.3">
      <c r="C237" s="25"/>
    </row>
    <row r="238" spans="3:3" ht="15.75" customHeight="1" x14ac:dyDescent="0.3">
      <c r="C238" s="25"/>
    </row>
    <row r="239" spans="3:3" ht="15.75" customHeight="1" x14ac:dyDescent="0.3">
      <c r="C239" s="25"/>
    </row>
    <row r="240" spans="3:3" ht="15.75" customHeight="1" x14ac:dyDescent="0.3">
      <c r="C240" s="25"/>
    </row>
    <row r="241" spans="3:3" ht="15.75" customHeight="1" x14ac:dyDescent="0.3">
      <c r="C241" s="25"/>
    </row>
    <row r="242" spans="3:3" ht="15.75" customHeight="1" x14ac:dyDescent="0.3">
      <c r="C242" s="25"/>
    </row>
    <row r="243" spans="3:3" ht="15.75" customHeight="1" x14ac:dyDescent="0.3">
      <c r="C243" s="25"/>
    </row>
    <row r="244" spans="3:3" ht="15.75" customHeight="1" x14ac:dyDescent="0.3">
      <c r="C244" s="25"/>
    </row>
    <row r="245" spans="3:3" ht="15.75" customHeight="1" x14ac:dyDescent="0.3">
      <c r="C245" s="25"/>
    </row>
    <row r="246" spans="3:3" ht="15.75" customHeight="1" x14ac:dyDescent="0.3">
      <c r="C246" s="25"/>
    </row>
    <row r="247" spans="3:3" ht="15.75" customHeight="1" x14ac:dyDescent="0.3">
      <c r="C247" s="25"/>
    </row>
    <row r="248" spans="3:3" ht="15.75" customHeight="1" x14ac:dyDescent="0.3">
      <c r="C248" s="25"/>
    </row>
    <row r="249" spans="3:3" ht="15.75" customHeight="1" x14ac:dyDescent="0.3">
      <c r="C249" s="25"/>
    </row>
    <row r="250" spans="3:3" ht="15.75" customHeight="1" x14ac:dyDescent="0.3">
      <c r="C250" s="25"/>
    </row>
    <row r="251" spans="3:3" ht="15.75" customHeight="1" x14ac:dyDescent="0.3">
      <c r="C251" s="25"/>
    </row>
    <row r="252" spans="3:3" ht="15.75" customHeight="1" x14ac:dyDescent="0.3">
      <c r="C252" s="25"/>
    </row>
    <row r="253" spans="3:3" ht="15.75" customHeight="1" x14ac:dyDescent="0.3">
      <c r="C253" s="25"/>
    </row>
    <row r="254" spans="3:3" ht="15.75" customHeight="1" x14ac:dyDescent="0.3">
      <c r="C254" s="25"/>
    </row>
    <row r="255" spans="3:3" ht="15.75" customHeight="1" x14ac:dyDescent="0.3">
      <c r="C255" s="25"/>
    </row>
    <row r="256" spans="3:3" ht="15.75" customHeight="1" x14ac:dyDescent="0.3">
      <c r="C256" s="25"/>
    </row>
    <row r="257" spans="3:3" ht="15.75" customHeight="1" x14ac:dyDescent="0.3">
      <c r="C257" s="25"/>
    </row>
    <row r="258" spans="3:3" ht="15.75" customHeight="1" x14ac:dyDescent="0.3">
      <c r="C258" s="25"/>
    </row>
    <row r="259" spans="3:3" ht="15.75" customHeight="1" x14ac:dyDescent="0.3">
      <c r="C259" s="25"/>
    </row>
    <row r="260" spans="3:3" ht="15.75" customHeight="1" x14ac:dyDescent="0.3">
      <c r="C260" s="25"/>
    </row>
    <row r="261" spans="3:3" ht="15.75" customHeight="1" x14ac:dyDescent="0.3">
      <c r="C261" s="25"/>
    </row>
    <row r="262" spans="3:3" ht="15.75" customHeight="1" x14ac:dyDescent="0.3">
      <c r="C262" s="25"/>
    </row>
    <row r="263" spans="3:3" ht="15.75" customHeight="1" x14ac:dyDescent="0.3">
      <c r="C263" s="25"/>
    </row>
    <row r="264" spans="3:3" ht="15.75" customHeight="1" x14ac:dyDescent="0.3">
      <c r="C264" s="25"/>
    </row>
    <row r="265" spans="3:3" ht="15.75" customHeight="1" x14ac:dyDescent="0.3">
      <c r="C265" s="25"/>
    </row>
    <row r="266" spans="3:3" ht="15.75" customHeight="1" x14ac:dyDescent="0.3">
      <c r="C266" s="25"/>
    </row>
    <row r="267" spans="3:3" ht="15.75" customHeight="1" x14ac:dyDescent="0.3">
      <c r="C267" s="25"/>
    </row>
    <row r="268" spans="3:3" ht="15.75" customHeight="1" x14ac:dyDescent="0.3">
      <c r="C268" s="25"/>
    </row>
    <row r="269" spans="3:3" ht="15.75" customHeight="1" x14ac:dyDescent="0.3">
      <c r="C269" s="25"/>
    </row>
    <row r="270" spans="3:3" ht="15.75" customHeight="1" x14ac:dyDescent="0.3">
      <c r="C270" s="25"/>
    </row>
    <row r="271" spans="3:3" ht="15.75" customHeight="1" x14ac:dyDescent="0.3">
      <c r="C271" s="25"/>
    </row>
    <row r="272" spans="3:3" ht="15.75" customHeight="1" x14ac:dyDescent="0.3">
      <c r="C272" s="25"/>
    </row>
    <row r="273" spans="3:3" ht="15.75" customHeight="1" x14ac:dyDescent="0.3">
      <c r="C273" s="25"/>
    </row>
    <row r="274" spans="3:3" ht="15.75" customHeight="1" x14ac:dyDescent="0.3">
      <c r="C274" s="25"/>
    </row>
    <row r="275" spans="3:3" ht="15.75" customHeight="1" x14ac:dyDescent="0.3">
      <c r="C275" s="25"/>
    </row>
    <row r="276" spans="3:3" ht="15.75" customHeight="1" x14ac:dyDescent="0.3">
      <c r="C276" s="25"/>
    </row>
    <row r="277" spans="3:3" ht="15.75" customHeight="1" x14ac:dyDescent="0.3">
      <c r="C277" s="25"/>
    </row>
    <row r="278" spans="3:3" ht="15.75" customHeight="1" x14ac:dyDescent="0.3">
      <c r="C278" s="25"/>
    </row>
    <row r="279" spans="3:3" ht="15.75" customHeight="1" x14ac:dyDescent="0.3">
      <c r="C279" s="25"/>
    </row>
    <row r="280" spans="3:3" ht="15.75" customHeight="1" x14ac:dyDescent="0.3">
      <c r="C280" s="25"/>
    </row>
    <row r="281" spans="3:3" ht="15.75" customHeight="1" x14ac:dyDescent="0.3">
      <c r="C281" s="25"/>
    </row>
    <row r="282" spans="3:3" ht="15.75" customHeight="1" x14ac:dyDescent="0.3">
      <c r="C282" s="25"/>
    </row>
    <row r="283" spans="3:3" ht="15.75" customHeight="1" x14ac:dyDescent="0.3">
      <c r="C283" s="25"/>
    </row>
    <row r="284" spans="3:3" ht="15.75" customHeight="1" x14ac:dyDescent="0.3">
      <c r="C284" s="25"/>
    </row>
    <row r="285" spans="3:3" ht="15.75" customHeight="1" x14ac:dyDescent="0.3">
      <c r="C285" s="25"/>
    </row>
    <row r="286" spans="3:3" ht="15.75" customHeight="1" x14ac:dyDescent="0.3">
      <c r="C286" s="25"/>
    </row>
    <row r="287" spans="3:3" ht="15.75" customHeight="1" x14ac:dyDescent="0.3">
      <c r="C287" s="25"/>
    </row>
    <row r="288" spans="3:3" ht="15.75" customHeight="1" x14ac:dyDescent="0.3">
      <c r="C288" s="25"/>
    </row>
    <row r="289" spans="3:3" ht="15.75" customHeight="1" x14ac:dyDescent="0.3">
      <c r="C289" s="25"/>
    </row>
    <row r="290" spans="3:3" ht="15.75" customHeight="1" x14ac:dyDescent="0.3">
      <c r="C290" s="25"/>
    </row>
    <row r="291" spans="3:3" ht="15.75" customHeight="1" x14ac:dyDescent="0.3">
      <c r="C291" s="25"/>
    </row>
    <row r="292" spans="3:3" ht="15.75" customHeight="1" x14ac:dyDescent="0.3">
      <c r="C292" s="25"/>
    </row>
    <row r="293" spans="3:3" ht="15.75" customHeight="1" x14ac:dyDescent="0.3">
      <c r="C293" s="25"/>
    </row>
    <row r="294" spans="3:3" ht="15.75" customHeight="1" x14ac:dyDescent="0.3">
      <c r="C294" s="25"/>
    </row>
    <row r="295" spans="3:3" ht="15.75" customHeight="1" x14ac:dyDescent="0.3">
      <c r="C295" s="25"/>
    </row>
    <row r="296" spans="3:3" ht="15.75" customHeight="1" x14ac:dyDescent="0.3">
      <c r="C296" s="25"/>
    </row>
    <row r="297" spans="3:3" ht="15.75" customHeight="1" x14ac:dyDescent="0.3">
      <c r="C297" s="25"/>
    </row>
    <row r="298" spans="3:3" ht="15.75" customHeight="1" x14ac:dyDescent="0.3">
      <c r="C298" s="25"/>
    </row>
    <row r="299" spans="3:3" ht="15.75" customHeight="1" x14ac:dyDescent="0.3">
      <c r="C299" s="25"/>
    </row>
    <row r="300" spans="3:3" ht="15.75" customHeight="1" x14ac:dyDescent="0.3">
      <c r="C300" s="25"/>
    </row>
    <row r="301" spans="3:3" ht="15.75" customHeight="1" x14ac:dyDescent="0.3">
      <c r="C301" s="25"/>
    </row>
    <row r="302" spans="3:3" ht="15.75" customHeight="1" x14ac:dyDescent="0.3">
      <c r="C302" s="25"/>
    </row>
    <row r="303" spans="3:3" ht="15.75" customHeight="1" x14ac:dyDescent="0.3">
      <c r="C303" s="25"/>
    </row>
    <row r="304" spans="3:3" ht="15.75" customHeight="1" x14ac:dyDescent="0.3">
      <c r="C304" s="25"/>
    </row>
    <row r="305" spans="3:3" ht="15.75" customHeight="1" x14ac:dyDescent="0.3">
      <c r="C305" s="25"/>
    </row>
    <row r="306" spans="3:3" ht="15.75" customHeight="1" x14ac:dyDescent="0.3">
      <c r="C306" s="25"/>
    </row>
    <row r="307" spans="3:3" ht="15.75" customHeight="1" x14ac:dyDescent="0.3">
      <c r="C307" s="25"/>
    </row>
    <row r="308" spans="3:3" ht="15.75" customHeight="1" x14ac:dyDescent="0.3">
      <c r="C308" s="25"/>
    </row>
    <row r="309" spans="3:3" ht="15.75" customHeight="1" x14ac:dyDescent="0.3">
      <c r="C309" s="25"/>
    </row>
    <row r="310" spans="3:3" ht="15.75" customHeight="1" x14ac:dyDescent="0.3">
      <c r="C310" s="25"/>
    </row>
    <row r="311" spans="3:3" ht="15.75" customHeight="1" x14ac:dyDescent="0.3">
      <c r="C311" s="25"/>
    </row>
    <row r="312" spans="3:3" ht="15.75" customHeight="1" x14ac:dyDescent="0.3">
      <c r="C312" s="25"/>
    </row>
    <row r="313" spans="3:3" ht="15.75" customHeight="1" x14ac:dyDescent="0.3">
      <c r="C313" s="25"/>
    </row>
    <row r="314" spans="3:3" ht="15.75" customHeight="1" x14ac:dyDescent="0.3">
      <c r="C314" s="25"/>
    </row>
    <row r="315" spans="3:3" ht="15.75" customHeight="1" x14ac:dyDescent="0.3">
      <c r="C315" s="25"/>
    </row>
    <row r="316" spans="3:3" ht="15.75" customHeight="1" x14ac:dyDescent="0.3">
      <c r="C316" s="25"/>
    </row>
    <row r="317" spans="3:3" ht="15.75" customHeight="1" x14ac:dyDescent="0.3">
      <c r="C317" s="25"/>
    </row>
    <row r="318" spans="3:3" ht="15.75" customHeight="1" x14ac:dyDescent="0.3">
      <c r="C318" s="25"/>
    </row>
    <row r="319" spans="3:3" ht="15.75" customHeight="1" x14ac:dyDescent="0.3">
      <c r="C319" s="25"/>
    </row>
    <row r="320" spans="3:3" ht="15.75" customHeight="1" x14ac:dyDescent="0.3">
      <c r="C320" s="25"/>
    </row>
    <row r="321" spans="3:3" ht="15.75" customHeight="1" x14ac:dyDescent="0.3">
      <c r="C321" s="25"/>
    </row>
    <row r="322" spans="3:3" ht="15.75" customHeight="1" x14ac:dyDescent="0.3">
      <c r="C322" s="25"/>
    </row>
    <row r="323" spans="3:3" ht="15.75" customHeight="1" x14ac:dyDescent="0.3">
      <c r="C323" s="25"/>
    </row>
    <row r="324" spans="3:3" ht="15.75" customHeight="1" x14ac:dyDescent="0.3">
      <c r="C324" s="25"/>
    </row>
    <row r="325" spans="3:3" ht="15.75" customHeight="1" x14ac:dyDescent="0.3">
      <c r="C325" s="25"/>
    </row>
    <row r="326" spans="3:3" ht="15.75" customHeight="1" x14ac:dyDescent="0.3">
      <c r="C326" s="25"/>
    </row>
    <row r="327" spans="3:3" ht="15.75" customHeight="1" x14ac:dyDescent="0.3">
      <c r="C327" s="25"/>
    </row>
    <row r="328" spans="3:3" ht="15.75" customHeight="1" x14ac:dyDescent="0.3">
      <c r="C328" s="25"/>
    </row>
    <row r="329" spans="3:3" ht="15.75" customHeight="1" x14ac:dyDescent="0.3">
      <c r="C329" s="25"/>
    </row>
    <row r="330" spans="3:3" ht="15.75" customHeight="1" x14ac:dyDescent="0.3">
      <c r="C330" s="25"/>
    </row>
    <row r="331" spans="3:3" ht="15.75" customHeight="1" x14ac:dyDescent="0.3">
      <c r="C331" s="25"/>
    </row>
    <row r="332" spans="3:3" ht="15.75" customHeight="1" x14ac:dyDescent="0.3">
      <c r="C332" s="25"/>
    </row>
    <row r="333" spans="3:3" ht="15.75" customHeight="1" x14ac:dyDescent="0.3">
      <c r="C333" s="25"/>
    </row>
    <row r="334" spans="3:3" ht="15.75" customHeight="1" x14ac:dyDescent="0.3">
      <c r="C334" s="25"/>
    </row>
    <row r="335" spans="3:3" ht="15.75" customHeight="1" x14ac:dyDescent="0.3">
      <c r="C335" s="25"/>
    </row>
    <row r="336" spans="3:3" ht="15.75" customHeight="1" x14ac:dyDescent="0.3">
      <c r="C336" s="25"/>
    </row>
    <row r="337" spans="3:3" ht="15.75" customHeight="1" x14ac:dyDescent="0.3">
      <c r="C337" s="25"/>
    </row>
    <row r="338" spans="3:3" ht="15.75" customHeight="1" x14ac:dyDescent="0.3">
      <c r="C338" s="25"/>
    </row>
    <row r="339" spans="3:3" ht="15.75" customHeight="1" x14ac:dyDescent="0.3">
      <c r="C339" s="25"/>
    </row>
    <row r="340" spans="3:3" ht="15.75" customHeight="1" x14ac:dyDescent="0.3">
      <c r="C340" s="25"/>
    </row>
    <row r="341" spans="3:3" ht="15.75" customHeight="1" x14ac:dyDescent="0.3">
      <c r="C341" s="25"/>
    </row>
    <row r="342" spans="3:3" ht="15.75" customHeight="1" x14ac:dyDescent="0.3">
      <c r="C342" s="25"/>
    </row>
    <row r="343" spans="3:3" ht="15.75" customHeight="1" x14ac:dyDescent="0.3">
      <c r="C343" s="25"/>
    </row>
    <row r="344" spans="3:3" ht="15.75" customHeight="1" x14ac:dyDescent="0.3">
      <c r="C344" s="25"/>
    </row>
    <row r="345" spans="3:3" ht="15.75" customHeight="1" x14ac:dyDescent="0.3">
      <c r="C345" s="25"/>
    </row>
    <row r="346" spans="3:3" ht="15.75" customHeight="1" x14ac:dyDescent="0.3">
      <c r="C346" s="25"/>
    </row>
    <row r="347" spans="3:3" ht="15.75" customHeight="1" x14ac:dyDescent="0.3">
      <c r="C347" s="25"/>
    </row>
    <row r="348" spans="3:3" ht="15.75" customHeight="1" x14ac:dyDescent="0.3">
      <c r="C348" s="25"/>
    </row>
    <row r="349" spans="3:3" ht="15.75" customHeight="1" x14ac:dyDescent="0.3">
      <c r="C349" s="25"/>
    </row>
    <row r="350" spans="3:3" ht="15.75" customHeight="1" x14ac:dyDescent="0.3">
      <c r="C350" s="25"/>
    </row>
    <row r="351" spans="3:3" ht="15.75" customHeight="1" x14ac:dyDescent="0.3">
      <c r="C351" s="25"/>
    </row>
    <row r="352" spans="3:3" ht="15.75" customHeight="1" x14ac:dyDescent="0.3">
      <c r="C352" s="25"/>
    </row>
    <row r="353" spans="3:3" ht="15.75" customHeight="1" x14ac:dyDescent="0.3">
      <c r="C353" s="25"/>
    </row>
    <row r="354" spans="3:3" ht="15.75" customHeight="1" x14ac:dyDescent="0.3">
      <c r="C354" s="25"/>
    </row>
    <row r="355" spans="3:3" ht="15.75" customHeight="1" x14ac:dyDescent="0.3">
      <c r="C355" s="25"/>
    </row>
    <row r="356" spans="3:3" ht="15.75" customHeight="1" x14ac:dyDescent="0.3">
      <c r="C356" s="25"/>
    </row>
    <row r="357" spans="3:3" ht="15.75" customHeight="1" x14ac:dyDescent="0.3">
      <c r="C357" s="25"/>
    </row>
    <row r="358" spans="3:3" ht="15.75" customHeight="1" x14ac:dyDescent="0.3">
      <c r="C358" s="25"/>
    </row>
    <row r="359" spans="3:3" ht="15.75" customHeight="1" x14ac:dyDescent="0.3">
      <c r="C359" s="25"/>
    </row>
    <row r="360" spans="3:3" ht="15.75" customHeight="1" x14ac:dyDescent="0.3">
      <c r="C360" s="25"/>
    </row>
    <row r="361" spans="3:3" ht="15.75" customHeight="1" x14ac:dyDescent="0.3">
      <c r="C361" s="25"/>
    </row>
    <row r="362" spans="3:3" ht="15.75" customHeight="1" x14ac:dyDescent="0.3">
      <c r="C362" s="25"/>
    </row>
    <row r="363" spans="3:3" ht="15.75" customHeight="1" x14ac:dyDescent="0.3">
      <c r="C363" s="25"/>
    </row>
    <row r="364" spans="3:3" ht="15.75" customHeight="1" x14ac:dyDescent="0.3">
      <c r="C364" s="25"/>
    </row>
    <row r="365" spans="3:3" ht="15.75" customHeight="1" x14ac:dyDescent="0.3">
      <c r="C365" s="25"/>
    </row>
    <row r="366" spans="3:3" ht="15.75" customHeight="1" x14ac:dyDescent="0.3">
      <c r="C366" s="25"/>
    </row>
    <row r="367" spans="3:3" ht="15.75" customHeight="1" x14ac:dyDescent="0.3">
      <c r="C367" s="25"/>
    </row>
    <row r="368" spans="3:3" ht="15.75" customHeight="1" x14ac:dyDescent="0.3">
      <c r="C368" s="25"/>
    </row>
    <row r="369" spans="3:3" ht="15.75" customHeight="1" x14ac:dyDescent="0.3">
      <c r="C369" s="25"/>
    </row>
    <row r="370" spans="3:3" ht="15.75" customHeight="1" x14ac:dyDescent="0.3">
      <c r="C370" s="25"/>
    </row>
    <row r="371" spans="3:3" ht="15.75" customHeight="1" x14ac:dyDescent="0.3">
      <c r="C371" s="25"/>
    </row>
    <row r="372" spans="3:3" ht="15.75" customHeight="1" x14ac:dyDescent="0.3">
      <c r="C372" s="25"/>
    </row>
    <row r="373" spans="3:3" ht="15.75" customHeight="1" x14ac:dyDescent="0.3">
      <c r="C373" s="25"/>
    </row>
    <row r="374" spans="3:3" ht="15.75" customHeight="1" x14ac:dyDescent="0.3">
      <c r="C374" s="25"/>
    </row>
    <row r="375" spans="3:3" ht="15.75" customHeight="1" x14ac:dyDescent="0.3">
      <c r="C375" s="25"/>
    </row>
    <row r="376" spans="3:3" ht="15.75" customHeight="1" x14ac:dyDescent="0.3">
      <c r="C376" s="25"/>
    </row>
    <row r="377" spans="3:3" ht="15.75" customHeight="1" x14ac:dyDescent="0.3">
      <c r="C377" s="25"/>
    </row>
    <row r="378" spans="3:3" ht="15.75" customHeight="1" x14ac:dyDescent="0.3">
      <c r="C378" s="25"/>
    </row>
    <row r="379" spans="3:3" ht="15.75" customHeight="1" x14ac:dyDescent="0.3">
      <c r="C379" s="25"/>
    </row>
    <row r="380" spans="3:3" ht="15.75" customHeight="1" x14ac:dyDescent="0.3">
      <c r="C380" s="25"/>
    </row>
    <row r="381" spans="3:3" ht="15.75" customHeight="1" x14ac:dyDescent="0.3">
      <c r="C381" s="25"/>
    </row>
    <row r="382" spans="3:3" ht="15.75" customHeight="1" x14ac:dyDescent="0.3">
      <c r="C382" s="25"/>
    </row>
    <row r="383" spans="3:3" ht="15.75" customHeight="1" x14ac:dyDescent="0.3">
      <c r="C383" s="25"/>
    </row>
    <row r="384" spans="3:3" ht="15.75" customHeight="1" x14ac:dyDescent="0.3">
      <c r="C384" s="25"/>
    </row>
    <row r="385" spans="3:3" ht="15.75" customHeight="1" x14ac:dyDescent="0.3">
      <c r="C385" s="25"/>
    </row>
    <row r="386" spans="3:3" ht="15.75" customHeight="1" x14ac:dyDescent="0.3">
      <c r="C386" s="25"/>
    </row>
    <row r="387" spans="3:3" ht="15.75" customHeight="1" x14ac:dyDescent="0.3">
      <c r="C387" s="25"/>
    </row>
    <row r="388" spans="3:3" ht="15.75" customHeight="1" x14ac:dyDescent="0.3">
      <c r="C388" s="25"/>
    </row>
    <row r="389" spans="3:3" ht="15.75" customHeight="1" x14ac:dyDescent="0.3">
      <c r="C389" s="25"/>
    </row>
    <row r="390" spans="3:3" ht="15.75" customHeight="1" x14ac:dyDescent="0.3">
      <c r="C390" s="25"/>
    </row>
    <row r="391" spans="3:3" ht="15.75" customHeight="1" x14ac:dyDescent="0.3">
      <c r="C391" s="25"/>
    </row>
    <row r="392" spans="3:3" ht="15.75" customHeight="1" x14ac:dyDescent="0.3">
      <c r="C392" s="25"/>
    </row>
    <row r="393" spans="3:3" ht="15.75" customHeight="1" x14ac:dyDescent="0.3">
      <c r="C393" s="25"/>
    </row>
    <row r="394" spans="3:3" ht="15.75" customHeight="1" x14ac:dyDescent="0.3">
      <c r="C394" s="25"/>
    </row>
    <row r="395" spans="3:3" ht="15.75" customHeight="1" x14ac:dyDescent="0.3">
      <c r="C395" s="25"/>
    </row>
    <row r="396" spans="3:3" ht="15.75" customHeight="1" x14ac:dyDescent="0.3">
      <c r="C396" s="25"/>
    </row>
    <row r="397" spans="3:3" ht="15.75" customHeight="1" x14ac:dyDescent="0.3">
      <c r="C397" s="25"/>
    </row>
    <row r="398" spans="3:3" ht="15.75" customHeight="1" x14ac:dyDescent="0.3">
      <c r="C398" s="25"/>
    </row>
    <row r="399" spans="3:3" ht="15.75" customHeight="1" x14ac:dyDescent="0.3">
      <c r="C399" s="25"/>
    </row>
    <row r="400" spans="3:3" ht="15.75" customHeight="1" x14ac:dyDescent="0.3">
      <c r="C400" s="25"/>
    </row>
    <row r="401" spans="3:3" ht="15.75" customHeight="1" x14ac:dyDescent="0.3">
      <c r="C401" s="25"/>
    </row>
    <row r="402" spans="3:3" ht="15.75" customHeight="1" x14ac:dyDescent="0.3">
      <c r="C402" s="25"/>
    </row>
    <row r="403" spans="3:3" ht="15.75" customHeight="1" x14ac:dyDescent="0.3">
      <c r="C403" s="25"/>
    </row>
    <row r="404" spans="3:3" ht="15.75" customHeight="1" x14ac:dyDescent="0.3">
      <c r="C404" s="25"/>
    </row>
    <row r="405" spans="3:3" ht="15.75" customHeight="1" x14ac:dyDescent="0.3">
      <c r="C405" s="25"/>
    </row>
    <row r="406" spans="3:3" ht="15.75" customHeight="1" x14ac:dyDescent="0.3">
      <c r="C406" s="25"/>
    </row>
    <row r="407" spans="3:3" ht="15.75" customHeight="1" x14ac:dyDescent="0.3">
      <c r="C407" s="25"/>
    </row>
    <row r="408" spans="3:3" ht="15.75" customHeight="1" x14ac:dyDescent="0.3">
      <c r="C408" s="25"/>
    </row>
    <row r="409" spans="3:3" ht="15.75" customHeight="1" x14ac:dyDescent="0.3">
      <c r="C409" s="25"/>
    </row>
    <row r="410" spans="3:3" ht="15.75" customHeight="1" x14ac:dyDescent="0.3">
      <c r="C410" s="25"/>
    </row>
    <row r="411" spans="3:3" ht="15.75" customHeight="1" x14ac:dyDescent="0.3">
      <c r="C411" s="25"/>
    </row>
    <row r="412" spans="3:3" ht="15.75" customHeight="1" x14ac:dyDescent="0.3">
      <c r="C412" s="25"/>
    </row>
    <row r="413" spans="3:3" ht="15.75" customHeight="1" x14ac:dyDescent="0.3">
      <c r="C413" s="25"/>
    </row>
    <row r="414" spans="3:3" ht="15.75" customHeight="1" x14ac:dyDescent="0.3">
      <c r="C414" s="25"/>
    </row>
    <row r="415" spans="3:3" ht="15.75" customHeight="1" x14ac:dyDescent="0.3">
      <c r="C415" s="25"/>
    </row>
    <row r="416" spans="3:3" ht="15.75" customHeight="1" x14ac:dyDescent="0.3">
      <c r="C416" s="25"/>
    </row>
    <row r="417" spans="3:3" ht="15.75" customHeight="1" x14ac:dyDescent="0.3">
      <c r="C417" s="25"/>
    </row>
    <row r="418" spans="3:3" ht="15.75" customHeight="1" x14ac:dyDescent="0.3">
      <c r="C418" s="25"/>
    </row>
    <row r="419" spans="3:3" ht="15.75" customHeight="1" x14ac:dyDescent="0.3">
      <c r="C419" s="25"/>
    </row>
    <row r="420" spans="3:3" ht="15.75" customHeight="1" x14ac:dyDescent="0.3">
      <c r="C420" s="25"/>
    </row>
    <row r="421" spans="3:3" ht="15.75" customHeight="1" x14ac:dyDescent="0.3">
      <c r="C421" s="25"/>
    </row>
    <row r="422" spans="3:3" ht="15.75" customHeight="1" x14ac:dyDescent="0.3">
      <c r="C422" s="25"/>
    </row>
    <row r="423" spans="3:3" ht="15.75" customHeight="1" x14ac:dyDescent="0.3">
      <c r="C423" s="25"/>
    </row>
    <row r="424" spans="3:3" ht="15.75" customHeight="1" x14ac:dyDescent="0.3">
      <c r="C424" s="25"/>
    </row>
    <row r="425" spans="3:3" ht="15.75" customHeight="1" x14ac:dyDescent="0.3">
      <c r="C425" s="25"/>
    </row>
    <row r="426" spans="3:3" ht="15.75" customHeight="1" x14ac:dyDescent="0.3">
      <c r="C426" s="25"/>
    </row>
    <row r="427" spans="3:3" ht="15.75" customHeight="1" x14ac:dyDescent="0.3">
      <c r="C427" s="25"/>
    </row>
    <row r="428" spans="3:3" ht="15.75" customHeight="1" x14ac:dyDescent="0.3">
      <c r="C428" s="25"/>
    </row>
    <row r="429" spans="3:3" ht="15.75" customHeight="1" x14ac:dyDescent="0.3">
      <c r="C429" s="25"/>
    </row>
    <row r="430" spans="3:3" ht="15.75" customHeight="1" x14ac:dyDescent="0.3">
      <c r="C430" s="25"/>
    </row>
    <row r="431" spans="3:3" ht="15.75" customHeight="1" x14ac:dyDescent="0.3">
      <c r="C431" s="25"/>
    </row>
    <row r="432" spans="3:3" ht="15.75" customHeight="1" x14ac:dyDescent="0.3">
      <c r="C432" s="25"/>
    </row>
    <row r="433" spans="3:3" ht="15.75" customHeight="1" x14ac:dyDescent="0.3">
      <c r="C433" s="25"/>
    </row>
    <row r="434" spans="3:3" ht="15.75" customHeight="1" x14ac:dyDescent="0.3">
      <c r="C434" s="25"/>
    </row>
    <row r="435" spans="3:3" ht="15.75" customHeight="1" x14ac:dyDescent="0.3">
      <c r="C435" s="25"/>
    </row>
    <row r="436" spans="3:3" ht="15.75" customHeight="1" x14ac:dyDescent="0.3">
      <c r="C436" s="25"/>
    </row>
    <row r="437" spans="3:3" ht="15.75" customHeight="1" x14ac:dyDescent="0.3">
      <c r="C437" s="25"/>
    </row>
    <row r="438" spans="3:3" ht="15.75" customHeight="1" x14ac:dyDescent="0.3">
      <c r="C438" s="25"/>
    </row>
    <row r="439" spans="3:3" ht="15.75" customHeight="1" x14ac:dyDescent="0.3">
      <c r="C439" s="25"/>
    </row>
    <row r="440" spans="3:3" ht="15.75" customHeight="1" x14ac:dyDescent="0.3">
      <c r="C440" s="25"/>
    </row>
    <row r="441" spans="3:3" ht="15.75" customHeight="1" x14ac:dyDescent="0.3">
      <c r="C441" s="25"/>
    </row>
    <row r="442" spans="3:3" ht="15.75" customHeight="1" x14ac:dyDescent="0.3">
      <c r="C442" s="25"/>
    </row>
    <row r="443" spans="3:3" ht="15.75" customHeight="1" x14ac:dyDescent="0.3">
      <c r="C443" s="25"/>
    </row>
    <row r="444" spans="3:3" ht="15.75" customHeight="1" x14ac:dyDescent="0.3">
      <c r="C444" s="25"/>
    </row>
    <row r="445" spans="3:3" ht="15.75" customHeight="1" x14ac:dyDescent="0.3">
      <c r="C445" s="25"/>
    </row>
    <row r="446" spans="3:3" ht="15.75" customHeight="1" x14ac:dyDescent="0.3">
      <c r="C446" s="25"/>
    </row>
    <row r="447" spans="3:3" ht="15.75" customHeight="1" x14ac:dyDescent="0.3">
      <c r="C447" s="25"/>
    </row>
    <row r="448" spans="3:3" ht="15.75" customHeight="1" x14ac:dyDescent="0.3">
      <c r="C448" s="25"/>
    </row>
    <row r="449" spans="3:3" ht="15.75" customHeight="1" x14ac:dyDescent="0.3">
      <c r="C449" s="25"/>
    </row>
    <row r="450" spans="3:3" ht="15.75" customHeight="1" x14ac:dyDescent="0.3">
      <c r="C450" s="25"/>
    </row>
    <row r="451" spans="3:3" ht="15.75" customHeight="1" x14ac:dyDescent="0.3">
      <c r="C451" s="25"/>
    </row>
    <row r="452" spans="3:3" ht="15.75" customHeight="1" x14ac:dyDescent="0.3">
      <c r="C452" s="25"/>
    </row>
    <row r="453" spans="3:3" ht="15.75" customHeight="1" x14ac:dyDescent="0.3">
      <c r="C453" s="25"/>
    </row>
    <row r="454" spans="3:3" ht="15.75" customHeight="1" x14ac:dyDescent="0.3">
      <c r="C454" s="25"/>
    </row>
    <row r="455" spans="3:3" ht="15.75" customHeight="1" x14ac:dyDescent="0.3">
      <c r="C455" s="25"/>
    </row>
    <row r="456" spans="3:3" ht="15.75" customHeight="1" x14ac:dyDescent="0.3">
      <c r="C456" s="25"/>
    </row>
    <row r="457" spans="3:3" ht="15.75" customHeight="1" x14ac:dyDescent="0.3">
      <c r="C457" s="25"/>
    </row>
    <row r="458" spans="3:3" ht="15.75" customHeight="1" x14ac:dyDescent="0.3">
      <c r="C458" s="25"/>
    </row>
    <row r="459" spans="3:3" ht="15.75" customHeight="1" x14ac:dyDescent="0.3">
      <c r="C459" s="25"/>
    </row>
    <row r="460" spans="3:3" ht="15.75" customHeight="1" x14ac:dyDescent="0.3">
      <c r="C460" s="25"/>
    </row>
    <row r="461" spans="3:3" ht="15.75" customHeight="1" x14ac:dyDescent="0.3">
      <c r="C461" s="25"/>
    </row>
    <row r="462" spans="3:3" ht="15.75" customHeight="1" x14ac:dyDescent="0.3">
      <c r="C462" s="25"/>
    </row>
    <row r="463" spans="3:3" ht="15.75" customHeight="1" x14ac:dyDescent="0.3">
      <c r="C463" s="25"/>
    </row>
    <row r="464" spans="3:3" ht="15.75" customHeight="1" x14ac:dyDescent="0.3">
      <c r="C464" s="25"/>
    </row>
    <row r="465" spans="3:3" ht="15.75" customHeight="1" x14ac:dyDescent="0.3">
      <c r="C465" s="25"/>
    </row>
    <row r="466" spans="3:3" ht="15.75" customHeight="1" x14ac:dyDescent="0.3">
      <c r="C466" s="25"/>
    </row>
    <row r="467" spans="3:3" ht="15.75" customHeight="1" x14ac:dyDescent="0.3">
      <c r="C467" s="25"/>
    </row>
    <row r="468" spans="3:3" ht="15.75" customHeight="1" x14ac:dyDescent="0.3">
      <c r="C468" s="25"/>
    </row>
    <row r="469" spans="3:3" ht="15.75" customHeight="1" x14ac:dyDescent="0.3">
      <c r="C469" s="25"/>
    </row>
    <row r="470" spans="3:3" ht="15.75" customHeight="1" x14ac:dyDescent="0.3">
      <c r="C470" s="25"/>
    </row>
    <row r="471" spans="3:3" ht="15.75" customHeight="1" x14ac:dyDescent="0.3">
      <c r="C471" s="25"/>
    </row>
    <row r="472" spans="3:3" ht="15.75" customHeight="1" x14ac:dyDescent="0.3">
      <c r="C472" s="25"/>
    </row>
    <row r="473" spans="3:3" ht="15.75" customHeight="1" x14ac:dyDescent="0.3">
      <c r="C473" s="25"/>
    </row>
    <row r="474" spans="3:3" ht="15.75" customHeight="1" x14ac:dyDescent="0.3">
      <c r="C474" s="25"/>
    </row>
    <row r="475" spans="3:3" ht="15.75" customHeight="1" x14ac:dyDescent="0.3">
      <c r="C475" s="25"/>
    </row>
    <row r="476" spans="3:3" ht="15.75" customHeight="1" x14ac:dyDescent="0.3">
      <c r="C476" s="25"/>
    </row>
    <row r="477" spans="3:3" ht="15.75" customHeight="1" x14ac:dyDescent="0.3">
      <c r="C477" s="25"/>
    </row>
    <row r="478" spans="3:3" ht="15.75" customHeight="1" x14ac:dyDescent="0.3">
      <c r="C478" s="25"/>
    </row>
    <row r="479" spans="3:3" ht="15.75" customHeight="1" x14ac:dyDescent="0.3">
      <c r="C479" s="25"/>
    </row>
    <row r="480" spans="3:3" ht="15.75" customHeight="1" x14ac:dyDescent="0.3">
      <c r="C480" s="25"/>
    </row>
    <row r="481" spans="3:3" ht="15.75" customHeight="1" x14ac:dyDescent="0.3">
      <c r="C481" s="25"/>
    </row>
    <row r="482" spans="3:3" ht="15.75" customHeight="1" x14ac:dyDescent="0.3">
      <c r="C482" s="25"/>
    </row>
    <row r="483" spans="3:3" ht="15.75" customHeight="1" x14ac:dyDescent="0.3">
      <c r="C483" s="25"/>
    </row>
    <row r="484" spans="3:3" ht="15.75" customHeight="1" x14ac:dyDescent="0.3">
      <c r="C484" s="25"/>
    </row>
    <row r="485" spans="3:3" ht="15.75" customHeight="1" x14ac:dyDescent="0.3">
      <c r="C485" s="25"/>
    </row>
    <row r="486" spans="3:3" ht="15.75" customHeight="1" x14ac:dyDescent="0.3">
      <c r="C486" s="25"/>
    </row>
    <row r="487" spans="3:3" ht="15.75" customHeight="1" x14ac:dyDescent="0.3">
      <c r="C487" s="25"/>
    </row>
    <row r="488" spans="3:3" ht="15.75" customHeight="1" x14ac:dyDescent="0.3">
      <c r="C488" s="25"/>
    </row>
    <row r="489" spans="3:3" ht="15.75" customHeight="1" x14ac:dyDescent="0.3">
      <c r="C489" s="25"/>
    </row>
    <row r="490" spans="3:3" ht="15.75" customHeight="1" x14ac:dyDescent="0.3">
      <c r="C490" s="25"/>
    </row>
    <row r="491" spans="3:3" ht="15.75" customHeight="1" x14ac:dyDescent="0.3">
      <c r="C491" s="25"/>
    </row>
    <row r="492" spans="3:3" ht="15.75" customHeight="1" x14ac:dyDescent="0.3">
      <c r="C492" s="25"/>
    </row>
    <row r="493" spans="3:3" ht="15.75" customHeight="1" x14ac:dyDescent="0.3">
      <c r="C493" s="25"/>
    </row>
    <row r="494" spans="3:3" ht="15.75" customHeight="1" x14ac:dyDescent="0.3">
      <c r="C494" s="25"/>
    </row>
    <row r="495" spans="3:3" ht="15.75" customHeight="1" x14ac:dyDescent="0.3">
      <c r="C495" s="25"/>
    </row>
    <row r="496" spans="3:3" ht="15.75" customHeight="1" x14ac:dyDescent="0.3">
      <c r="C496" s="25"/>
    </row>
    <row r="497" spans="3:3" ht="15.75" customHeight="1" x14ac:dyDescent="0.3">
      <c r="C497" s="25"/>
    </row>
    <row r="498" spans="3:3" ht="15.75" customHeight="1" x14ac:dyDescent="0.3">
      <c r="C498" s="25"/>
    </row>
    <row r="499" spans="3:3" ht="15.75" customHeight="1" x14ac:dyDescent="0.3">
      <c r="C499" s="25"/>
    </row>
    <row r="500" spans="3:3" ht="15.75" customHeight="1" x14ac:dyDescent="0.3">
      <c r="C500" s="25"/>
    </row>
    <row r="501" spans="3:3" ht="15.75" customHeight="1" x14ac:dyDescent="0.3">
      <c r="C501" s="25"/>
    </row>
    <row r="502" spans="3:3" ht="15.75" customHeight="1" x14ac:dyDescent="0.3">
      <c r="C502" s="25"/>
    </row>
    <row r="503" spans="3:3" ht="15.75" customHeight="1" x14ac:dyDescent="0.3">
      <c r="C503" s="25"/>
    </row>
    <row r="504" spans="3:3" ht="15.75" customHeight="1" x14ac:dyDescent="0.3">
      <c r="C504" s="25"/>
    </row>
    <row r="505" spans="3:3" ht="15.75" customHeight="1" x14ac:dyDescent="0.3">
      <c r="C505" s="25"/>
    </row>
    <row r="506" spans="3:3" ht="15.75" customHeight="1" x14ac:dyDescent="0.3">
      <c r="C506" s="25"/>
    </row>
    <row r="507" spans="3:3" ht="15.75" customHeight="1" x14ac:dyDescent="0.3">
      <c r="C507" s="25"/>
    </row>
    <row r="508" spans="3:3" ht="15.75" customHeight="1" x14ac:dyDescent="0.3">
      <c r="C508" s="25"/>
    </row>
    <row r="509" spans="3:3" ht="15.75" customHeight="1" x14ac:dyDescent="0.3">
      <c r="C509" s="25"/>
    </row>
    <row r="510" spans="3:3" ht="15.75" customHeight="1" x14ac:dyDescent="0.3">
      <c r="C510" s="25"/>
    </row>
    <row r="511" spans="3:3" ht="15.75" customHeight="1" x14ac:dyDescent="0.3">
      <c r="C511" s="25"/>
    </row>
    <row r="512" spans="3:3" ht="15.75" customHeight="1" x14ac:dyDescent="0.3">
      <c r="C512" s="25"/>
    </row>
    <row r="513" spans="3:3" ht="15.75" customHeight="1" x14ac:dyDescent="0.3">
      <c r="C513" s="25"/>
    </row>
    <row r="514" spans="3:3" ht="15.75" customHeight="1" x14ac:dyDescent="0.3">
      <c r="C514" s="25"/>
    </row>
    <row r="515" spans="3:3" ht="15.75" customHeight="1" x14ac:dyDescent="0.3">
      <c r="C515" s="25"/>
    </row>
    <row r="516" spans="3:3" ht="15.75" customHeight="1" x14ac:dyDescent="0.3">
      <c r="C516" s="25"/>
    </row>
    <row r="517" spans="3:3" ht="15.75" customHeight="1" x14ac:dyDescent="0.3">
      <c r="C517" s="25"/>
    </row>
    <row r="518" spans="3:3" ht="15.75" customHeight="1" x14ac:dyDescent="0.3">
      <c r="C518" s="25"/>
    </row>
    <row r="519" spans="3:3" ht="15.75" customHeight="1" x14ac:dyDescent="0.3">
      <c r="C519" s="25"/>
    </row>
    <row r="520" spans="3:3" ht="15.75" customHeight="1" x14ac:dyDescent="0.3">
      <c r="C520" s="25"/>
    </row>
    <row r="521" spans="3:3" ht="15.75" customHeight="1" x14ac:dyDescent="0.3">
      <c r="C521" s="25"/>
    </row>
    <row r="522" spans="3:3" ht="15.75" customHeight="1" x14ac:dyDescent="0.3">
      <c r="C522" s="25"/>
    </row>
    <row r="523" spans="3:3" ht="15.75" customHeight="1" x14ac:dyDescent="0.3">
      <c r="C523" s="25"/>
    </row>
    <row r="524" spans="3:3" ht="15.75" customHeight="1" x14ac:dyDescent="0.3">
      <c r="C524" s="25"/>
    </row>
    <row r="525" spans="3:3" ht="15.75" customHeight="1" x14ac:dyDescent="0.3">
      <c r="C525" s="25"/>
    </row>
    <row r="526" spans="3:3" ht="15.75" customHeight="1" x14ac:dyDescent="0.3">
      <c r="C526" s="25"/>
    </row>
    <row r="527" spans="3:3" ht="15.75" customHeight="1" x14ac:dyDescent="0.3">
      <c r="C527" s="25"/>
    </row>
    <row r="528" spans="3:3" ht="15.75" customHeight="1" x14ac:dyDescent="0.3">
      <c r="C528" s="25"/>
    </row>
    <row r="529" spans="3:3" ht="15.75" customHeight="1" x14ac:dyDescent="0.3">
      <c r="C529" s="25"/>
    </row>
    <row r="530" spans="3:3" ht="15.75" customHeight="1" x14ac:dyDescent="0.3">
      <c r="C530" s="25"/>
    </row>
    <row r="531" spans="3:3" ht="15.75" customHeight="1" x14ac:dyDescent="0.3">
      <c r="C531" s="25"/>
    </row>
    <row r="532" spans="3:3" ht="15.75" customHeight="1" x14ac:dyDescent="0.3">
      <c r="C532" s="25"/>
    </row>
    <row r="533" spans="3:3" ht="15.75" customHeight="1" x14ac:dyDescent="0.3">
      <c r="C533" s="25"/>
    </row>
    <row r="534" spans="3:3" ht="15.75" customHeight="1" x14ac:dyDescent="0.3">
      <c r="C534" s="25"/>
    </row>
    <row r="535" spans="3:3" ht="15.75" customHeight="1" x14ac:dyDescent="0.3">
      <c r="C535" s="25"/>
    </row>
    <row r="536" spans="3:3" ht="15.75" customHeight="1" x14ac:dyDescent="0.3">
      <c r="C536" s="25"/>
    </row>
    <row r="537" spans="3:3" ht="15.75" customHeight="1" x14ac:dyDescent="0.3">
      <c r="C537" s="25"/>
    </row>
    <row r="538" spans="3:3" ht="15.75" customHeight="1" x14ac:dyDescent="0.3">
      <c r="C538" s="25"/>
    </row>
    <row r="539" spans="3:3" ht="15.75" customHeight="1" x14ac:dyDescent="0.3">
      <c r="C539" s="25"/>
    </row>
    <row r="540" spans="3:3" ht="15.75" customHeight="1" x14ac:dyDescent="0.3">
      <c r="C540" s="25"/>
    </row>
    <row r="541" spans="3:3" ht="15.75" customHeight="1" x14ac:dyDescent="0.3">
      <c r="C541" s="25"/>
    </row>
    <row r="542" spans="3:3" ht="15.75" customHeight="1" x14ac:dyDescent="0.3">
      <c r="C542" s="25"/>
    </row>
    <row r="543" spans="3:3" ht="15.75" customHeight="1" x14ac:dyDescent="0.3">
      <c r="C543" s="25"/>
    </row>
    <row r="544" spans="3:3" ht="15.75" customHeight="1" x14ac:dyDescent="0.3">
      <c r="C544" s="25"/>
    </row>
    <row r="545" spans="3:3" ht="15.75" customHeight="1" x14ac:dyDescent="0.3">
      <c r="C545" s="25"/>
    </row>
    <row r="546" spans="3:3" ht="15.75" customHeight="1" x14ac:dyDescent="0.3">
      <c r="C546" s="25"/>
    </row>
    <row r="547" spans="3:3" ht="15.75" customHeight="1" x14ac:dyDescent="0.3">
      <c r="C547" s="25"/>
    </row>
    <row r="548" spans="3:3" ht="15.75" customHeight="1" x14ac:dyDescent="0.3">
      <c r="C548" s="25"/>
    </row>
    <row r="549" spans="3:3" ht="15.75" customHeight="1" x14ac:dyDescent="0.3">
      <c r="C549" s="25"/>
    </row>
    <row r="550" spans="3:3" ht="15.75" customHeight="1" x14ac:dyDescent="0.3">
      <c r="C550" s="25"/>
    </row>
    <row r="551" spans="3:3" ht="15.75" customHeight="1" x14ac:dyDescent="0.3">
      <c r="C551" s="25"/>
    </row>
    <row r="552" spans="3:3" ht="15.75" customHeight="1" x14ac:dyDescent="0.3">
      <c r="C552" s="25"/>
    </row>
    <row r="553" spans="3:3" ht="15.75" customHeight="1" x14ac:dyDescent="0.3">
      <c r="C553" s="25"/>
    </row>
    <row r="554" spans="3:3" ht="15.75" customHeight="1" x14ac:dyDescent="0.3">
      <c r="C554" s="25"/>
    </row>
    <row r="555" spans="3:3" ht="15.75" customHeight="1" x14ac:dyDescent="0.3">
      <c r="C555" s="25"/>
    </row>
    <row r="556" spans="3:3" ht="15.75" customHeight="1" x14ac:dyDescent="0.3">
      <c r="C556" s="25"/>
    </row>
    <row r="557" spans="3:3" ht="15.75" customHeight="1" x14ac:dyDescent="0.3">
      <c r="C557" s="25"/>
    </row>
    <row r="558" spans="3:3" ht="15.75" customHeight="1" x14ac:dyDescent="0.3">
      <c r="C558" s="25"/>
    </row>
    <row r="559" spans="3:3" ht="15.75" customHeight="1" x14ac:dyDescent="0.3">
      <c r="C559" s="25"/>
    </row>
    <row r="560" spans="3:3" ht="15.75" customHeight="1" x14ac:dyDescent="0.3">
      <c r="C560" s="25"/>
    </row>
    <row r="561" spans="3:3" ht="15.75" customHeight="1" x14ac:dyDescent="0.3">
      <c r="C561" s="25"/>
    </row>
    <row r="562" spans="3:3" ht="15.75" customHeight="1" x14ac:dyDescent="0.3">
      <c r="C562" s="25"/>
    </row>
    <row r="563" spans="3:3" ht="15.75" customHeight="1" x14ac:dyDescent="0.3">
      <c r="C563" s="25"/>
    </row>
    <row r="564" spans="3:3" ht="15.75" customHeight="1" x14ac:dyDescent="0.3">
      <c r="C564" s="25"/>
    </row>
    <row r="565" spans="3:3" ht="15.75" customHeight="1" x14ac:dyDescent="0.3">
      <c r="C565" s="25"/>
    </row>
    <row r="566" spans="3:3" ht="15.75" customHeight="1" x14ac:dyDescent="0.3">
      <c r="C566" s="25"/>
    </row>
    <row r="567" spans="3:3" ht="15.75" customHeight="1" x14ac:dyDescent="0.3">
      <c r="C567" s="25"/>
    </row>
    <row r="568" spans="3:3" ht="15.75" customHeight="1" x14ac:dyDescent="0.3">
      <c r="C568" s="25"/>
    </row>
    <row r="569" spans="3:3" ht="15.75" customHeight="1" x14ac:dyDescent="0.3">
      <c r="C569" s="25"/>
    </row>
    <row r="570" spans="3:3" ht="15.75" customHeight="1" x14ac:dyDescent="0.3">
      <c r="C570" s="25"/>
    </row>
    <row r="571" spans="3:3" ht="15.75" customHeight="1" x14ac:dyDescent="0.3">
      <c r="C571" s="25"/>
    </row>
    <row r="572" spans="3:3" ht="15.75" customHeight="1" x14ac:dyDescent="0.3">
      <c r="C572" s="25"/>
    </row>
    <row r="573" spans="3:3" ht="15.75" customHeight="1" x14ac:dyDescent="0.3">
      <c r="C573" s="25"/>
    </row>
    <row r="574" spans="3:3" ht="15.75" customHeight="1" x14ac:dyDescent="0.3">
      <c r="C574" s="25"/>
    </row>
    <row r="575" spans="3:3" ht="15.75" customHeight="1" x14ac:dyDescent="0.3">
      <c r="C575" s="25"/>
    </row>
    <row r="576" spans="3:3" ht="15.75" customHeight="1" x14ac:dyDescent="0.3">
      <c r="C576" s="25"/>
    </row>
    <row r="577" spans="3:3" ht="15.75" customHeight="1" x14ac:dyDescent="0.3">
      <c r="C577" s="25"/>
    </row>
    <row r="578" spans="3:3" ht="15.75" customHeight="1" x14ac:dyDescent="0.3">
      <c r="C578" s="25"/>
    </row>
    <row r="579" spans="3:3" ht="15.75" customHeight="1" x14ac:dyDescent="0.3">
      <c r="C579" s="25"/>
    </row>
    <row r="580" spans="3:3" ht="15.75" customHeight="1" x14ac:dyDescent="0.3">
      <c r="C580" s="25"/>
    </row>
    <row r="581" spans="3:3" ht="15.75" customHeight="1" x14ac:dyDescent="0.3">
      <c r="C581" s="25"/>
    </row>
    <row r="582" spans="3:3" ht="15.75" customHeight="1" x14ac:dyDescent="0.3">
      <c r="C582" s="25"/>
    </row>
    <row r="583" spans="3:3" ht="15.75" customHeight="1" x14ac:dyDescent="0.3">
      <c r="C583" s="25"/>
    </row>
    <row r="584" spans="3:3" ht="15.75" customHeight="1" x14ac:dyDescent="0.3">
      <c r="C584" s="25"/>
    </row>
    <row r="585" spans="3:3" ht="15.75" customHeight="1" x14ac:dyDescent="0.3">
      <c r="C585" s="25"/>
    </row>
    <row r="586" spans="3:3" ht="15.75" customHeight="1" x14ac:dyDescent="0.3">
      <c r="C586" s="25"/>
    </row>
    <row r="587" spans="3:3" ht="15.75" customHeight="1" x14ac:dyDescent="0.3">
      <c r="C587" s="25"/>
    </row>
    <row r="588" spans="3:3" ht="15.75" customHeight="1" x14ac:dyDescent="0.3">
      <c r="C588" s="25"/>
    </row>
    <row r="589" spans="3:3" ht="15.75" customHeight="1" x14ac:dyDescent="0.3">
      <c r="C589" s="25"/>
    </row>
    <row r="590" spans="3:3" ht="15.75" customHeight="1" x14ac:dyDescent="0.3">
      <c r="C590" s="25"/>
    </row>
    <row r="591" spans="3:3" ht="15.75" customHeight="1" x14ac:dyDescent="0.3">
      <c r="C591" s="25"/>
    </row>
    <row r="592" spans="3:3" ht="15.75" customHeight="1" x14ac:dyDescent="0.3">
      <c r="C592" s="25"/>
    </row>
    <row r="593" spans="3:3" ht="15.75" customHeight="1" x14ac:dyDescent="0.3">
      <c r="C593" s="25"/>
    </row>
    <row r="594" spans="3:3" ht="15.75" customHeight="1" x14ac:dyDescent="0.3">
      <c r="C594" s="25"/>
    </row>
    <row r="595" spans="3:3" ht="15.75" customHeight="1" x14ac:dyDescent="0.3">
      <c r="C595" s="25"/>
    </row>
    <row r="596" spans="3:3" ht="15.75" customHeight="1" x14ac:dyDescent="0.3">
      <c r="C596" s="25"/>
    </row>
    <row r="597" spans="3:3" ht="15.75" customHeight="1" x14ac:dyDescent="0.3">
      <c r="C597" s="25"/>
    </row>
    <row r="598" spans="3:3" ht="15.75" customHeight="1" x14ac:dyDescent="0.3">
      <c r="C598" s="25"/>
    </row>
    <row r="599" spans="3:3" ht="15.75" customHeight="1" x14ac:dyDescent="0.3">
      <c r="C599" s="25"/>
    </row>
    <row r="600" spans="3:3" ht="15.75" customHeight="1" x14ac:dyDescent="0.3">
      <c r="C600" s="25"/>
    </row>
    <row r="601" spans="3:3" ht="15.75" customHeight="1" x14ac:dyDescent="0.3">
      <c r="C601" s="25"/>
    </row>
    <row r="602" spans="3:3" ht="15.75" customHeight="1" x14ac:dyDescent="0.3">
      <c r="C602" s="25"/>
    </row>
    <row r="603" spans="3:3" ht="15.75" customHeight="1" x14ac:dyDescent="0.3">
      <c r="C603" s="25"/>
    </row>
    <row r="604" spans="3:3" ht="15.75" customHeight="1" x14ac:dyDescent="0.3">
      <c r="C604" s="25"/>
    </row>
    <row r="605" spans="3:3" ht="15.75" customHeight="1" x14ac:dyDescent="0.3">
      <c r="C605" s="25"/>
    </row>
    <row r="606" spans="3:3" ht="15.75" customHeight="1" x14ac:dyDescent="0.3">
      <c r="C606" s="25"/>
    </row>
    <row r="607" spans="3:3" ht="15.75" customHeight="1" x14ac:dyDescent="0.3">
      <c r="C607" s="25"/>
    </row>
    <row r="608" spans="3:3" ht="15.75" customHeight="1" x14ac:dyDescent="0.3">
      <c r="C608" s="25"/>
    </row>
    <row r="609" spans="3:3" ht="15.75" customHeight="1" x14ac:dyDescent="0.3">
      <c r="C609" s="25"/>
    </row>
    <row r="610" spans="3:3" ht="15.75" customHeight="1" x14ac:dyDescent="0.3">
      <c r="C610" s="25"/>
    </row>
    <row r="611" spans="3:3" ht="15.75" customHeight="1" x14ac:dyDescent="0.3">
      <c r="C611" s="25"/>
    </row>
    <row r="612" spans="3:3" ht="15.75" customHeight="1" x14ac:dyDescent="0.3">
      <c r="C612" s="25"/>
    </row>
    <row r="613" spans="3:3" ht="15.75" customHeight="1" x14ac:dyDescent="0.3">
      <c r="C613" s="25"/>
    </row>
    <row r="614" spans="3:3" ht="15.75" customHeight="1" x14ac:dyDescent="0.3">
      <c r="C614" s="25"/>
    </row>
    <row r="615" spans="3:3" ht="15.75" customHeight="1" x14ac:dyDescent="0.3">
      <c r="C615" s="25"/>
    </row>
    <row r="616" spans="3:3" ht="15.75" customHeight="1" x14ac:dyDescent="0.3">
      <c r="C616" s="25"/>
    </row>
    <row r="617" spans="3:3" ht="15.75" customHeight="1" x14ac:dyDescent="0.3">
      <c r="C617" s="25"/>
    </row>
    <row r="618" spans="3:3" ht="15.75" customHeight="1" x14ac:dyDescent="0.3">
      <c r="C618" s="25"/>
    </row>
    <row r="619" spans="3:3" ht="15.75" customHeight="1" x14ac:dyDescent="0.3">
      <c r="C619" s="25"/>
    </row>
    <row r="620" spans="3:3" ht="15.75" customHeight="1" x14ac:dyDescent="0.3">
      <c r="C620" s="25"/>
    </row>
    <row r="621" spans="3:3" ht="15.75" customHeight="1" x14ac:dyDescent="0.3">
      <c r="C621" s="25"/>
    </row>
    <row r="622" spans="3:3" ht="15.75" customHeight="1" x14ac:dyDescent="0.3">
      <c r="C622" s="25"/>
    </row>
    <row r="623" spans="3:3" ht="15.75" customHeight="1" x14ac:dyDescent="0.3">
      <c r="C623" s="25"/>
    </row>
    <row r="624" spans="3:3" ht="15.75" customHeight="1" x14ac:dyDescent="0.3">
      <c r="C624" s="25"/>
    </row>
    <row r="625" spans="3:3" ht="15.75" customHeight="1" x14ac:dyDescent="0.3">
      <c r="C625" s="25"/>
    </row>
    <row r="626" spans="3:3" ht="15.75" customHeight="1" x14ac:dyDescent="0.3">
      <c r="C626" s="25"/>
    </row>
    <row r="627" spans="3:3" ht="15.75" customHeight="1" x14ac:dyDescent="0.3">
      <c r="C627" s="25"/>
    </row>
    <row r="628" spans="3:3" ht="15.75" customHeight="1" x14ac:dyDescent="0.3">
      <c r="C628" s="25"/>
    </row>
    <row r="629" spans="3:3" ht="15.75" customHeight="1" x14ac:dyDescent="0.3">
      <c r="C629" s="25"/>
    </row>
    <row r="630" spans="3:3" ht="15.75" customHeight="1" x14ac:dyDescent="0.3">
      <c r="C630" s="25"/>
    </row>
    <row r="631" spans="3:3" ht="15.75" customHeight="1" x14ac:dyDescent="0.3">
      <c r="C631" s="25"/>
    </row>
    <row r="632" spans="3:3" ht="15.75" customHeight="1" x14ac:dyDescent="0.3">
      <c r="C632" s="25"/>
    </row>
    <row r="633" spans="3:3" ht="15.75" customHeight="1" x14ac:dyDescent="0.3">
      <c r="C633" s="25"/>
    </row>
    <row r="634" spans="3:3" ht="15.75" customHeight="1" x14ac:dyDescent="0.3">
      <c r="C634" s="25"/>
    </row>
    <row r="635" spans="3:3" ht="15.75" customHeight="1" x14ac:dyDescent="0.3">
      <c r="C635" s="25"/>
    </row>
    <row r="636" spans="3:3" ht="15.75" customHeight="1" x14ac:dyDescent="0.3">
      <c r="C636" s="25"/>
    </row>
    <row r="637" spans="3:3" ht="15.75" customHeight="1" x14ac:dyDescent="0.3">
      <c r="C637" s="25"/>
    </row>
    <row r="638" spans="3:3" ht="15.75" customHeight="1" x14ac:dyDescent="0.3">
      <c r="C638" s="25"/>
    </row>
    <row r="639" spans="3:3" ht="15.75" customHeight="1" x14ac:dyDescent="0.3">
      <c r="C639" s="25"/>
    </row>
    <row r="640" spans="3:3" ht="15.75" customHeight="1" x14ac:dyDescent="0.3">
      <c r="C640" s="25"/>
    </row>
    <row r="641" spans="3:3" ht="15.75" customHeight="1" x14ac:dyDescent="0.3">
      <c r="C641" s="25"/>
    </row>
    <row r="642" spans="3:3" ht="15.75" customHeight="1" x14ac:dyDescent="0.3">
      <c r="C642" s="25"/>
    </row>
    <row r="643" spans="3:3" ht="15.75" customHeight="1" x14ac:dyDescent="0.3">
      <c r="C643" s="25"/>
    </row>
    <row r="644" spans="3:3" ht="15.75" customHeight="1" x14ac:dyDescent="0.3">
      <c r="C644" s="25"/>
    </row>
    <row r="645" spans="3:3" ht="15.75" customHeight="1" x14ac:dyDescent="0.3">
      <c r="C645" s="25"/>
    </row>
    <row r="646" spans="3:3" ht="15.75" customHeight="1" x14ac:dyDescent="0.3">
      <c r="C646" s="25"/>
    </row>
    <row r="647" spans="3:3" ht="15.75" customHeight="1" x14ac:dyDescent="0.3">
      <c r="C647" s="25"/>
    </row>
    <row r="648" spans="3:3" ht="15.75" customHeight="1" x14ac:dyDescent="0.3">
      <c r="C648" s="25"/>
    </row>
    <row r="649" spans="3:3" ht="15.75" customHeight="1" x14ac:dyDescent="0.3">
      <c r="C649" s="25"/>
    </row>
    <row r="650" spans="3:3" ht="15.75" customHeight="1" x14ac:dyDescent="0.3">
      <c r="C650" s="25"/>
    </row>
    <row r="651" spans="3:3" ht="15.75" customHeight="1" x14ac:dyDescent="0.3">
      <c r="C651" s="25"/>
    </row>
    <row r="652" spans="3:3" ht="15.75" customHeight="1" x14ac:dyDescent="0.3">
      <c r="C652" s="25"/>
    </row>
    <row r="653" spans="3:3" ht="15.75" customHeight="1" x14ac:dyDescent="0.3">
      <c r="C653" s="25"/>
    </row>
    <row r="654" spans="3:3" ht="15.75" customHeight="1" x14ac:dyDescent="0.3">
      <c r="C654" s="25"/>
    </row>
    <row r="655" spans="3:3" ht="15.75" customHeight="1" x14ac:dyDescent="0.3">
      <c r="C655" s="25"/>
    </row>
    <row r="656" spans="3:3" ht="15.75" customHeight="1" x14ac:dyDescent="0.3">
      <c r="C656" s="25"/>
    </row>
    <row r="657" spans="3:3" ht="15.75" customHeight="1" x14ac:dyDescent="0.3">
      <c r="C657" s="25"/>
    </row>
    <row r="658" spans="3:3" ht="15.75" customHeight="1" x14ac:dyDescent="0.3">
      <c r="C658" s="25"/>
    </row>
    <row r="659" spans="3:3" ht="15.75" customHeight="1" x14ac:dyDescent="0.3">
      <c r="C659" s="25"/>
    </row>
    <row r="660" spans="3:3" ht="15.75" customHeight="1" x14ac:dyDescent="0.3">
      <c r="C660" s="25"/>
    </row>
    <row r="661" spans="3:3" ht="15.75" customHeight="1" x14ac:dyDescent="0.3">
      <c r="C661" s="25"/>
    </row>
    <row r="662" spans="3:3" ht="15.75" customHeight="1" x14ac:dyDescent="0.3">
      <c r="C662" s="25"/>
    </row>
    <row r="663" spans="3:3" ht="15.75" customHeight="1" x14ac:dyDescent="0.3">
      <c r="C663" s="25"/>
    </row>
    <row r="664" spans="3:3" ht="15.75" customHeight="1" x14ac:dyDescent="0.3">
      <c r="C664" s="25"/>
    </row>
    <row r="665" spans="3:3" ht="15.75" customHeight="1" x14ac:dyDescent="0.3">
      <c r="C665" s="25"/>
    </row>
    <row r="666" spans="3:3" ht="15.75" customHeight="1" x14ac:dyDescent="0.3">
      <c r="C666" s="25"/>
    </row>
    <row r="667" spans="3:3" ht="15.75" customHeight="1" x14ac:dyDescent="0.3">
      <c r="C667" s="25"/>
    </row>
    <row r="668" spans="3:3" ht="15.75" customHeight="1" x14ac:dyDescent="0.3">
      <c r="C668" s="25"/>
    </row>
    <row r="669" spans="3:3" ht="15.75" customHeight="1" x14ac:dyDescent="0.3">
      <c r="C669" s="25"/>
    </row>
    <row r="670" spans="3:3" ht="15.75" customHeight="1" x14ac:dyDescent="0.3">
      <c r="C670" s="25"/>
    </row>
    <row r="671" spans="3:3" ht="15.75" customHeight="1" x14ac:dyDescent="0.3">
      <c r="C671" s="25"/>
    </row>
    <row r="672" spans="3:3" ht="15.75" customHeight="1" x14ac:dyDescent="0.3">
      <c r="C672" s="25"/>
    </row>
    <row r="673" spans="3:3" ht="15.75" customHeight="1" x14ac:dyDescent="0.3">
      <c r="C673" s="25"/>
    </row>
    <row r="674" spans="3:3" ht="15.75" customHeight="1" x14ac:dyDescent="0.3">
      <c r="C674" s="25"/>
    </row>
    <row r="675" spans="3:3" ht="15.75" customHeight="1" x14ac:dyDescent="0.3">
      <c r="C675" s="25"/>
    </row>
    <row r="676" spans="3:3" ht="15.75" customHeight="1" x14ac:dyDescent="0.3">
      <c r="C676" s="25"/>
    </row>
    <row r="677" spans="3:3" ht="15.75" customHeight="1" x14ac:dyDescent="0.3">
      <c r="C677" s="25"/>
    </row>
    <row r="678" spans="3:3" ht="15.75" customHeight="1" x14ac:dyDescent="0.3">
      <c r="C678" s="25"/>
    </row>
    <row r="679" spans="3:3" ht="15.75" customHeight="1" x14ac:dyDescent="0.3">
      <c r="C679" s="25"/>
    </row>
    <row r="680" spans="3:3" ht="15.75" customHeight="1" x14ac:dyDescent="0.3">
      <c r="C680" s="25"/>
    </row>
    <row r="681" spans="3:3" ht="15.75" customHeight="1" x14ac:dyDescent="0.3">
      <c r="C681" s="25"/>
    </row>
    <row r="682" spans="3:3" ht="15.75" customHeight="1" x14ac:dyDescent="0.3">
      <c r="C682" s="25"/>
    </row>
    <row r="683" spans="3:3" ht="15.75" customHeight="1" x14ac:dyDescent="0.3">
      <c r="C683" s="25"/>
    </row>
    <row r="684" spans="3:3" ht="15.75" customHeight="1" x14ac:dyDescent="0.3">
      <c r="C684" s="25"/>
    </row>
    <row r="685" spans="3:3" ht="15.75" customHeight="1" x14ac:dyDescent="0.3">
      <c r="C685" s="25"/>
    </row>
    <row r="686" spans="3:3" ht="15.75" customHeight="1" x14ac:dyDescent="0.3">
      <c r="C686" s="25"/>
    </row>
    <row r="687" spans="3:3" ht="15.75" customHeight="1" x14ac:dyDescent="0.3">
      <c r="C687" s="25"/>
    </row>
    <row r="688" spans="3:3" ht="15.75" customHeight="1" x14ac:dyDescent="0.3">
      <c r="C688" s="25"/>
    </row>
    <row r="689" spans="3:3" ht="15.75" customHeight="1" x14ac:dyDescent="0.3">
      <c r="C689" s="25"/>
    </row>
    <row r="690" spans="3:3" ht="15.75" customHeight="1" x14ac:dyDescent="0.3">
      <c r="C690" s="25"/>
    </row>
    <row r="691" spans="3:3" ht="15.75" customHeight="1" x14ac:dyDescent="0.3">
      <c r="C691" s="25"/>
    </row>
    <row r="692" spans="3:3" ht="15.75" customHeight="1" x14ac:dyDescent="0.3">
      <c r="C692" s="25"/>
    </row>
    <row r="693" spans="3:3" ht="15.75" customHeight="1" x14ac:dyDescent="0.3">
      <c r="C693" s="25"/>
    </row>
    <row r="694" spans="3:3" ht="15.75" customHeight="1" x14ac:dyDescent="0.3">
      <c r="C694" s="25"/>
    </row>
    <row r="695" spans="3:3" ht="15.75" customHeight="1" x14ac:dyDescent="0.3">
      <c r="C695" s="25"/>
    </row>
    <row r="696" spans="3:3" ht="15.75" customHeight="1" x14ac:dyDescent="0.3">
      <c r="C696" s="25"/>
    </row>
    <row r="697" spans="3:3" ht="15.75" customHeight="1" x14ac:dyDescent="0.3">
      <c r="C697" s="25"/>
    </row>
    <row r="698" spans="3:3" ht="15.75" customHeight="1" x14ac:dyDescent="0.3">
      <c r="C698" s="25"/>
    </row>
    <row r="699" spans="3:3" ht="15.75" customHeight="1" x14ac:dyDescent="0.3">
      <c r="C699" s="25"/>
    </row>
    <row r="700" spans="3:3" ht="15.75" customHeight="1" x14ac:dyDescent="0.3">
      <c r="C700" s="25"/>
    </row>
    <row r="701" spans="3:3" ht="15.75" customHeight="1" x14ac:dyDescent="0.3">
      <c r="C701" s="25"/>
    </row>
    <row r="702" spans="3:3" ht="15.75" customHeight="1" x14ac:dyDescent="0.3">
      <c r="C702" s="25"/>
    </row>
    <row r="703" spans="3:3" ht="15.75" customHeight="1" x14ac:dyDescent="0.3">
      <c r="C703" s="25"/>
    </row>
    <row r="704" spans="3:3" ht="15.75" customHeight="1" x14ac:dyDescent="0.3">
      <c r="C704" s="25"/>
    </row>
    <row r="705" spans="3:3" ht="15.75" customHeight="1" x14ac:dyDescent="0.3">
      <c r="C705" s="25"/>
    </row>
    <row r="706" spans="3:3" ht="15.75" customHeight="1" x14ac:dyDescent="0.3">
      <c r="C706" s="25"/>
    </row>
    <row r="707" spans="3:3" ht="15.75" customHeight="1" x14ac:dyDescent="0.3">
      <c r="C707" s="25"/>
    </row>
    <row r="708" spans="3:3" ht="15.75" customHeight="1" x14ac:dyDescent="0.3">
      <c r="C708" s="25"/>
    </row>
    <row r="709" spans="3:3" ht="15.75" customHeight="1" x14ac:dyDescent="0.3">
      <c r="C709" s="25"/>
    </row>
    <row r="710" spans="3:3" ht="15.75" customHeight="1" x14ac:dyDescent="0.3">
      <c r="C710" s="25"/>
    </row>
    <row r="711" spans="3:3" ht="15.75" customHeight="1" x14ac:dyDescent="0.3">
      <c r="C711" s="25"/>
    </row>
    <row r="712" spans="3:3" ht="15.75" customHeight="1" x14ac:dyDescent="0.3">
      <c r="C712" s="25"/>
    </row>
    <row r="713" spans="3:3" ht="15.75" customHeight="1" x14ac:dyDescent="0.3">
      <c r="C713" s="25"/>
    </row>
    <row r="714" spans="3:3" ht="15.75" customHeight="1" x14ac:dyDescent="0.3">
      <c r="C714" s="25"/>
    </row>
    <row r="715" spans="3:3" ht="15.75" customHeight="1" x14ac:dyDescent="0.3">
      <c r="C715" s="25"/>
    </row>
    <row r="716" spans="3:3" ht="15.75" customHeight="1" x14ac:dyDescent="0.3">
      <c r="C716" s="25"/>
    </row>
    <row r="717" spans="3:3" ht="15.75" customHeight="1" x14ac:dyDescent="0.3">
      <c r="C717" s="25"/>
    </row>
    <row r="718" spans="3:3" ht="15.75" customHeight="1" x14ac:dyDescent="0.3">
      <c r="C718" s="25"/>
    </row>
    <row r="719" spans="3:3" ht="15.75" customHeight="1" x14ac:dyDescent="0.3">
      <c r="C719" s="25"/>
    </row>
    <row r="720" spans="3:3" ht="15.75" customHeight="1" x14ac:dyDescent="0.3">
      <c r="C720" s="25"/>
    </row>
    <row r="721" spans="3:3" ht="15.75" customHeight="1" x14ac:dyDescent="0.3">
      <c r="C721" s="25"/>
    </row>
    <row r="722" spans="3:3" ht="15.75" customHeight="1" x14ac:dyDescent="0.3">
      <c r="C722" s="25"/>
    </row>
    <row r="723" spans="3:3" ht="15.75" customHeight="1" x14ac:dyDescent="0.3">
      <c r="C723" s="25"/>
    </row>
    <row r="724" spans="3:3" ht="15.75" customHeight="1" x14ac:dyDescent="0.3">
      <c r="C724" s="25"/>
    </row>
    <row r="725" spans="3:3" ht="15.75" customHeight="1" x14ac:dyDescent="0.3">
      <c r="C725" s="25"/>
    </row>
    <row r="726" spans="3:3" ht="15.75" customHeight="1" x14ac:dyDescent="0.3">
      <c r="C726" s="25"/>
    </row>
    <row r="727" spans="3:3" ht="15.75" customHeight="1" x14ac:dyDescent="0.3">
      <c r="C727" s="25"/>
    </row>
    <row r="728" spans="3:3" ht="15.75" customHeight="1" x14ac:dyDescent="0.3">
      <c r="C728" s="25"/>
    </row>
    <row r="729" spans="3:3" ht="15.75" customHeight="1" x14ac:dyDescent="0.3">
      <c r="C729" s="25"/>
    </row>
    <row r="730" spans="3:3" ht="15.75" customHeight="1" x14ac:dyDescent="0.3">
      <c r="C730" s="25"/>
    </row>
    <row r="731" spans="3:3" ht="15.75" customHeight="1" x14ac:dyDescent="0.3">
      <c r="C731" s="25"/>
    </row>
    <row r="732" spans="3:3" ht="15.75" customHeight="1" x14ac:dyDescent="0.3">
      <c r="C732" s="25"/>
    </row>
    <row r="733" spans="3:3" ht="15.75" customHeight="1" x14ac:dyDescent="0.3">
      <c r="C733" s="25"/>
    </row>
    <row r="734" spans="3:3" ht="15.75" customHeight="1" x14ac:dyDescent="0.3">
      <c r="C734" s="25"/>
    </row>
    <row r="735" spans="3:3" ht="15.75" customHeight="1" x14ac:dyDescent="0.3">
      <c r="C735" s="25"/>
    </row>
    <row r="736" spans="3:3" ht="15.75" customHeight="1" x14ac:dyDescent="0.3">
      <c r="C736" s="25"/>
    </row>
    <row r="737" spans="3:3" ht="15.75" customHeight="1" x14ac:dyDescent="0.3">
      <c r="C737" s="25"/>
    </row>
    <row r="738" spans="3:3" ht="15.75" customHeight="1" x14ac:dyDescent="0.3">
      <c r="C738" s="25"/>
    </row>
    <row r="739" spans="3:3" ht="15.75" customHeight="1" x14ac:dyDescent="0.3">
      <c r="C739" s="25"/>
    </row>
    <row r="740" spans="3:3" ht="15.75" customHeight="1" x14ac:dyDescent="0.3">
      <c r="C740" s="25"/>
    </row>
    <row r="741" spans="3:3" ht="15.75" customHeight="1" x14ac:dyDescent="0.3">
      <c r="C741" s="25"/>
    </row>
    <row r="742" spans="3:3" ht="15.75" customHeight="1" x14ac:dyDescent="0.3">
      <c r="C742" s="25"/>
    </row>
    <row r="743" spans="3:3" ht="15.75" customHeight="1" x14ac:dyDescent="0.3">
      <c r="C743" s="25"/>
    </row>
    <row r="744" spans="3:3" ht="15.75" customHeight="1" x14ac:dyDescent="0.3">
      <c r="C744" s="25"/>
    </row>
    <row r="745" spans="3:3" ht="15.75" customHeight="1" x14ac:dyDescent="0.3">
      <c r="C745" s="25"/>
    </row>
    <row r="746" spans="3:3" ht="15.75" customHeight="1" x14ac:dyDescent="0.3">
      <c r="C746" s="25"/>
    </row>
    <row r="747" spans="3:3" ht="15.75" customHeight="1" x14ac:dyDescent="0.3">
      <c r="C747" s="25"/>
    </row>
    <row r="748" spans="3:3" ht="15.75" customHeight="1" x14ac:dyDescent="0.3">
      <c r="C748" s="25"/>
    </row>
    <row r="749" spans="3:3" ht="15.75" customHeight="1" x14ac:dyDescent="0.3">
      <c r="C749" s="25"/>
    </row>
    <row r="750" spans="3:3" ht="15.75" customHeight="1" x14ac:dyDescent="0.3">
      <c r="C750" s="25"/>
    </row>
    <row r="751" spans="3:3" ht="15.75" customHeight="1" x14ac:dyDescent="0.3">
      <c r="C751" s="25"/>
    </row>
    <row r="752" spans="3:3" ht="15.75" customHeight="1" x14ac:dyDescent="0.3">
      <c r="C752" s="25"/>
    </row>
    <row r="753" spans="3:3" ht="15.75" customHeight="1" x14ac:dyDescent="0.3">
      <c r="C753" s="25"/>
    </row>
    <row r="754" spans="3:3" ht="15.75" customHeight="1" x14ac:dyDescent="0.3">
      <c r="C754" s="25"/>
    </row>
    <row r="755" spans="3:3" ht="15.75" customHeight="1" x14ac:dyDescent="0.3">
      <c r="C755" s="25"/>
    </row>
    <row r="756" spans="3:3" ht="15.75" customHeight="1" x14ac:dyDescent="0.3">
      <c r="C756" s="25"/>
    </row>
    <row r="757" spans="3:3" ht="15.75" customHeight="1" x14ac:dyDescent="0.3">
      <c r="C757" s="25"/>
    </row>
    <row r="758" spans="3:3" ht="15.75" customHeight="1" x14ac:dyDescent="0.3">
      <c r="C758" s="25"/>
    </row>
    <row r="759" spans="3:3" ht="15.75" customHeight="1" x14ac:dyDescent="0.3">
      <c r="C759" s="25"/>
    </row>
    <row r="760" spans="3:3" ht="15.75" customHeight="1" x14ac:dyDescent="0.3">
      <c r="C760" s="25"/>
    </row>
    <row r="761" spans="3:3" ht="15.75" customHeight="1" x14ac:dyDescent="0.3">
      <c r="C761" s="25"/>
    </row>
    <row r="762" spans="3:3" ht="15.75" customHeight="1" x14ac:dyDescent="0.3">
      <c r="C762" s="25"/>
    </row>
    <row r="763" spans="3:3" ht="15.75" customHeight="1" x14ac:dyDescent="0.3">
      <c r="C763" s="25"/>
    </row>
    <row r="764" spans="3:3" ht="15.75" customHeight="1" x14ac:dyDescent="0.3">
      <c r="C764" s="25"/>
    </row>
    <row r="765" spans="3:3" ht="15.75" customHeight="1" x14ac:dyDescent="0.3">
      <c r="C765" s="25"/>
    </row>
    <row r="766" spans="3:3" ht="15.75" customHeight="1" x14ac:dyDescent="0.3">
      <c r="C766" s="25"/>
    </row>
    <row r="767" spans="3:3" ht="15.75" customHeight="1" x14ac:dyDescent="0.3">
      <c r="C767" s="25"/>
    </row>
    <row r="768" spans="3:3" ht="15.75" customHeight="1" x14ac:dyDescent="0.3">
      <c r="C768" s="25"/>
    </row>
    <row r="769" spans="3:3" ht="15.75" customHeight="1" x14ac:dyDescent="0.3">
      <c r="C769" s="25"/>
    </row>
    <row r="770" spans="3:3" ht="15.75" customHeight="1" x14ac:dyDescent="0.3">
      <c r="C770" s="25"/>
    </row>
    <row r="771" spans="3:3" ht="15.75" customHeight="1" x14ac:dyDescent="0.3">
      <c r="C771" s="25"/>
    </row>
    <row r="772" spans="3:3" ht="15.75" customHeight="1" x14ac:dyDescent="0.3">
      <c r="C772" s="25"/>
    </row>
    <row r="773" spans="3:3" ht="15.75" customHeight="1" x14ac:dyDescent="0.3">
      <c r="C773" s="25"/>
    </row>
    <row r="774" spans="3:3" ht="15.75" customHeight="1" x14ac:dyDescent="0.3">
      <c r="C774" s="25"/>
    </row>
    <row r="775" spans="3:3" ht="15.75" customHeight="1" x14ac:dyDescent="0.3">
      <c r="C775" s="25"/>
    </row>
    <row r="776" spans="3:3" ht="15.75" customHeight="1" x14ac:dyDescent="0.3">
      <c r="C776" s="25"/>
    </row>
    <row r="777" spans="3:3" ht="15.75" customHeight="1" x14ac:dyDescent="0.3">
      <c r="C777" s="25"/>
    </row>
    <row r="778" spans="3:3" ht="15.75" customHeight="1" x14ac:dyDescent="0.3">
      <c r="C778" s="25"/>
    </row>
    <row r="779" spans="3:3" ht="15.75" customHeight="1" x14ac:dyDescent="0.3">
      <c r="C779" s="25"/>
    </row>
    <row r="780" spans="3:3" ht="15.75" customHeight="1" x14ac:dyDescent="0.3">
      <c r="C780" s="25"/>
    </row>
    <row r="781" spans="3:3" ht="15.75" customHeight="1" x14ac:dyDescent="0.3">
      <c r="C781" s="25"/>
    </row>
    <row r="782" spans="3:3" ht="15.75" customHeight="1" x14ac:dyDescent="0.3">
      <c r="C782" s="25"/>
    </row>
    <row r="783" spans="3:3" ht="15.75" customHeight="1" x14ac:dyDescent="0.3">
      <c r="C783" s="25"/>
    </row>
    <row r="784" spans="3:3" ht="15.75" customHeight="1" x14ac:dyDescent="0.3">
      <c r="C784" s="25"/>
    </row>
    <row r="785" spans="3:3" ht="15.75" customHeight="1" x14ac:dyDescent="0.3">
      <c r="C785" s="25"/>
    </row>
    <row r="786" spans="3:3" ht="15.75" customHeight="1" x14ac:dyDescent="0.3">
      <c r="C786" s="25"/>
    </row>
    <row r="787" spans="3:3" ht="15.75" customHeight="1" x14ac:dyDescent="0.3">
      <c r="C787" s="25"/>
    </row>
    <row r="788" spans="3:3" ht="15.75" customHeight="1" x14ac:dyDescent="0.3">
      <c r="C788" s="25"/>
    </row>
    <row r="789" spans="3:3" ht="15.75" customHeight="1" x14ac:dyDescent="0.3">
      <c r="C789" s="25"/>
    </row>
    <row r="790" spans="3:3" ht="15.75" customHeight="1" x14ac:dyDescent="0.3">
      <c r="C790" s="25"/>
    </row>
    <row r="791" spans="3:3" ht="15.75" customHeight="1" x14ac:dyDescent="0.3">
      <c r="C791" s="25"/>
    </row>
    <row r="792" spans="3:3" ht="15.75" customHeight="1" x14ac:dyDescent="0.3">
      <c r="C792" s="25"/>
    </row>
    <row r="793" spans="3:3" ht="15.75" customHeight="1" x14ac:dyDescent="0.3">
      <c r="C793" s="25"/>
    </row>
    <row r="794" spans="3:3" ht="15.75" customHeight="1" x14ac:dyDescent="0.3">
      <c r="C794" s="25"/>
    </row>
    <row r="795" spans="3:3" ht="15.75" customHeight="1" x14ac:dyDescent="0.3">
      <c r="C795" s="25"/>
    </row>
    <row r="796" spans="3:3" ht="15.75" customHeight="1" x14ac:dyDescent="0.3">
      <c r="C796" s="25"/>
    </row>
    <row r="797" spans="3:3" ht="15.75" customHeight="1" x14ac:dyDescent="0.3">
      <c r="C797" s="25"/>
    </row>
    <row r="798" spans="3:3" ht="15.75" customHeight="1" x14ac:dyDescent="0.3">
      <c r="C798" s="25"/>
    </row>
    <row r="799" spans="3:3" ht="15.75" customHeight="1" x14ac:dyDescent="0.3">
      <c r="C799" s="25"/>
    </row>
    <row r="800" spans="3:3" ht="15.75" customHeight="1" x14ac:dyDescent="0.3">
      <c r="C800" s="25"/>
    </row>
    <row r="801" spans="3:3" ht="15.75" customHeight="1" x14ac:dyDescent="0.3">
      <c r="C801" s="25"/>
    </row>
    <row r="802" spans="3:3" ht="15.75" customHeight="1" x14ac:dyDescent="0.3">
      <c r="C802" s="25"/>
    </row>
    <row r="803" spans="3:3" ht="15.75" customHeight="1" x14ac:dyDescent="0.3">
      <c r="C803" s="25"/>
    </row>
    <row r="804" spans="3:3" ht="15.75" customHeight="1" x14ac:dyDescent="0.3">
      <c r="C804" s="25"/>
    </row>
    <row r="805" spans="3:3" ht="15.75" customHeight="1" x14ac:dyDescent="0.3">
      <c r="C805" s="25"/>
    </row>
    <row r="806" spans="3:3" ht="15.75" customHeight="1" x14ac:dyDescent="0.3">
      <c r="C806" s="25"/>
    </row>
    <row r="807" spans="3:3" ht="15.75" customHeight="1" x14ac:dyDescent="0.3">
      <c r="C807" s="25"/>
    </row>
    <row r="808" spans="3:3" ht="15.75" customHeight="1" x14ac:dyDescent="0.3">
      <c r="C808" s="25"/>
    </row>
    <row r="809" spans="3:3" ht="15.75" customHeight="1" x14ac:dyDescent="0.3">
      <c r="C809" s="25"/>
    </row>
    <row r="810" spans="3:3" ht="15.75" customHeight="1" x14ac:dyDescent="0.3">
      <c r="C810" s="25"/>
    </row>
    <row r="811" spans="3:3" ht="15.75" customHeight="1" x14ac:dyDescent="0.3">
      <c r="C811" s="25"/>
    </row>
    <row r="812" spans="3:3" ht="15.75" customHeight="1" x14ac:dyDescent="0.3">
      <c r="C812" s="25"/>
    </row>
    <row r="813" spans="3:3" ht="15.75" customHeight="1" x14ac:dyDescent="0.3">
      <c r="C813" s="25"/>
    </row>
    <row r="814" spans="3:3" ht="15.75" customHeight="1" x14ac:dyDescent="0.3">
      <c r="C814" s="25"/>
    </row>
    <row r="815" spans="3:3" ht="15.75" customHeight="1" x14ac:dyDescent="0.3">
      <c r="C815" s="25"/>
    </row>
    <row r="816" spans="3:3" ht="15.75" customHeight="1" x14ac:dyDescent="0.3">
      <c r="C816" s="25"/>
    </row>
    <row r="817" spans="3:3" ht="15.75" customHeight="1" x14ac:dyDescent="0.3">
      <c r="C817" s="25"/>
    </row>
    <row r="818" spans="3:3" ht="15.75" customHeight="1" x14ac:dyDescent="0.3">
      <c r="C818" s="25"/>
    </row>
    <row r="819" spans="3:3" ht="15.75" customHeight="1" x14ac:dyDescent="0.3">
      <c r="C819" s="25"/>
    </row>
    <row r="820" spans="3:3" ht="15.75" customHeight="1" x14ac:dyDescent="0.3">
      <c r="C820" s="25"/>
    </row>
    <row r="821" spans="3:3" ht="15.75" customHeight="1" x14ac:dyDescent="0.3">
      <c r="C821" s="25"/>
    </row>
    <row r="822" spans="3:3" ht="15.75" customHeight="1" x14ac:dyDescent="0.3">
      <c r="C822" s="25"/>
    </row>
    <row r="823" spans="3:3" ht="15.75" customHeight="1" x14ac:dyDescent="0.3">
      <c r="C823" s="25"/>
    </row>
    <row r="824" spans="3:3" ht="15.75" customHeight="1" x14ac:dyDescent="0.3">
      <c r="C824" s="25"/>
    </row>
    <row r="825" spans="3:3" ht="15.75" customHeight="1" x14ac:dyDescent="0.3">
      <c r="C825" s="25"/>
    </row>
    <row r="826" spans="3:3" ht="15.75" customHeight="1" x14ac:dyDescent="0.3">
      <c r="C826" s="25"/>
    </row>
    <row r="827" spans="3:3" ht="15.75" customHeight="1" x14ac:dyDescent="0.3">
      <c r="C827" s="25"/>
    </row>
    <row r="828" spans="3:3" ht="15.75" customHeight="1" x14ac:dyDescent="0.3">
      <c r="C828" s="25"/>
    </row>
    <row r="829" spans="3:3" ht="15.75" customHeight="1" x14ac:dyDescent="0.3">
      <c r="C829" s="25"/>
    </row>
    <row r="830" spans="3:3" ht="15.75" customHeight="1" x14ac:dyDescent="0.3">
      <c r="C830" s="25"/>
    </row>
    <row r="831" spans="3:3" ht="15.75" customHeight="1" x14ac:dyDescent="0.3">
      <c r="C831" s="25"/>
    </row>
    <row r="832" spans="3:3" ht="15.75" customHeight="1" x14ac:dyDescent="0.3">
      <c r="C832" s="25"/>
    </row>
    <row r="833" spans="3:3" ht="15.75" customHeight="1" x14ac:dyDescent="0.3">
      <c r="C833" s="25"/>
    </row>
    <row r="834" spans="3:3" ht="15.75" customHeight="1" x14ac:dyDescent="0.3">
      <c r="C834" s="25"/>
    </row>
    <row r="835" spans="3:3" ht="15.75" customHeight="1" x14ac:dyDescent="0.3">
      <c r="C835" s="25"/>
    </row>
    <row r="836" spans="3:3" ht="15.75" customHeight="1" x14ac:dyDescent="0.3">
      <c r="C836" s="25"/>
    </row>
    <row r="837" spans="3:3" ht="15.75" customHeight="1" x14ac:dyDescent="0.3">
      <c r="C837" s="25"/>
    </row>
    <row r="838" spans="3:3" ht="15.75" customHeight="1" x14ac:dyDescent="0.3">
      <c r="C838" s="25"/>
    </row>
    <row r="839" spans="3:3" ht="15.75" customHeight="1" x14ac:dyDescent="0.3">
      <c r="C839" s="25"/>
    </row>
    <row r="840" spans="3:3" ht="15.75" customHeight="1" x14ac:dyDescent="0.3">
      <c r="C840" s="25"/>
    </row>
    <row r="841" spans="3:3" ht="15.75" customHeight="1" x14ac:dyDescent="0.3">
      <c r="C841" s="25"/>
    </row>
    <row r="842" spans="3:3" ht="15.75" customHeight="1" x14ac:dyDescent="0.3">
      <c r="C842" s="25"/>
    </row>
    <row r="843" spans="3:3" ht="15.75" customHeight="1" x14ac:dyDescent="0.3">
      <c r="C843" s="25"/>
    </row>
    <row r="844" spans="3:3" ht="15.75" customHeight="1" x14ac:dyDescent="0.3">
      <c r="C844" s="25"/>
    </row>
    <row r="845" spans="3:3" ht="15.75" customHeight="1" x14ac:dyDescent="0.3">
      <c r="C845" s="25"/>
    </row>
    <row r="846" spans="3:3" ht="15.75" customHeight="1" x14ac:dyDescent="0.3">
      <c r="C846" s="25"/>
    </row>
    <row r="847" spans="3:3" ht="15.75" customHeight="1" x14ac:dyDescent="0.3">
      <c r="C847" s="25"/>
    </row>
    <row r="848" spans="3:3" ht="15.75" customHeight="1" x14ac:dyDescent="0.3">
      <c r="C848" s="25"/>
    </row>
    <row r="849" spans="3:3" ht="15.75" customHeight="1" x14ac:dyDescent="0.3">
      <c r="C849" s="25"/>
    </row>
    <row r="850" spans="3:3" ht="15.75" customHeight="1" x14ac:dyDescent="0.3">
      <c r="C850" s="25"/>
    </row>
    <row r="851" spans="3:3" ht="15.75" customHeight="1" x14ac:dyDescent="0.3">
      <c r="C851" s="25"/>
    </row>
    <row r="852" spans="3:3" ht="15.75" customHeight="1" x14ac:dyDescent="0.3">
      <c r="C852" s="25"/>
    </row>
    <row r="853" spans="3:3" ht="15.75" customHeight="1" x14ac:dyDescent="0.3">
      <c r="C853" s="25"/>
    </row>
    <row r="854" spans="3:3" ht="15.75" customHeight="1" x14ac:dyDescent="0.3">
      <c r="C854" s="25"/>
    </row>
    <row r="855" spans="3:3" ht="15.75" customHeight="1" x14ac:dyDescent="0.3">
      <c r="C855" s="25"/>
    </row>
    <row r="856" spans="3:3" ht="15.75" customHeight="1" x14ac:dyDescent="0.3">
      <c r="C856" s="25"/>
    </row>
    <row r="857" spans="3:3" ht="15.75" customHeight="1" x14ac:dyDescent="0.3">
      <c r="C857" s="25"/>
    </row>
    <row r="858" spans="3:3" ht="15.75" customHeight="1" x14ac:dyDescent="0.3">
      <c r="C858" s="25"/>
    </row>
    <row r="859" spans="3:3" ht="15.75" customHeight="1" x14ac:dyDescent="0.3">
      <c r="C859" s="25"/>
    </row>
    <row r="860" spans="3:3" ht="15.75" customHeight="1" x14ac:dyDescent="0.3">
      <c r="C860" s="25"/>
    </row>
    <row r="861" spans="3:3" ht="15.75" customHeight="1" x14ac:dyDescent="0.3">
      <c r="C861" s="25"/>
    </row>
    <row r="862" spans="3:3" ht="15.75" customHeight="1" x14ac:dyDescent="0.3">
      <c r="C862" s="25"/>
    </row>
    <row r="863" spans="3:3" ht="15.75" customHeight="1" x14ac:dyDescent="0.3">
      <c r="C863" s="25"/>
    </row>
    <row r="864" spans="3:3" ht="15.75" customHeight="1" x14ac:dyDescent="0.3">
      <c r="C864" s="25"/>
    </row>
    <row r="865" spans="3:3" ht="15.75" customHeight="1" x14ac:dyDescent="0.3">
      <c r="C865" s="25"/>
    </row>
    <row r="866" spans="3:3" ht="15.75" customHeight="1" x14ac:dyDescent="0.3">
      <c r="C866" s="25"/>
    </row>
    <row r="867" spans="3:3" ht="15.75" customHeight="1" x14ac:dyDescent="0.3">
      <c r="C867" s="25"/>
    </row>
    <row r="868" spans="3:3" ht="15.75" customHeight="1" x14ac:dyDescent="0.3">
      <c r="C868" s="25"/>
    </row>
    <row r="869" spans="3:3" ht="15.75" customHeight="1" x14ac:dyDescent="0.3">
      <c r="C869" s="25"/>
    </row>
    <row r="870" spans="3:3" ht="15.75" customHeight="1" x14ac:dyDescent="0.3">
      <c r="C870" s="25"/>
    </row>
    <row r="871" spans="3:3" ht="15.75" customHeight="1" x14ac:dyDescent="0.3">
      <c r="C871" s="25"/>
    </row>
    <row r="872" spans="3:3" ht="15.75" customHeight="1" x14ac:dyDescent="0.3">
      <c r="C872" s="25"/>
    </row>
    <row r="873" spans="3:3" ht="15.75" customHeight="1" x14ac:dyDescent="0.3">
      <c r="C873" s="25"/>
    </row>
    <row r="874" spans="3:3" ht="15.75" customHeight="1" x14ac:dyDescent="0.3">
      <c r="C874" s="25"/>
    </row>
    <row r="875" spans="3:3" ht="15.75" customHeight="1" x14ac:dyDescent="0.3">
      <c r="C875" s="25"/>
    </row>
    <row r="876" spans="3:3" ht="15.75" customHeight="1" x14ac:dyDescent="0.3">
      <c r="C876" s="25"/>
    </row>
    <row r="877" spans="3:3" ht="15.75" customHeight="1" x14ac:dyDescent="0.3">
      <c r="C877" s="25"/>
    </row>
    <row r="878" spans="3:3" ht="15.75" customHeight="1" x14ac:dyDescent="0.3">
      <c r="C878" s="25"/>
    </row>
    <row r="879" spans="3:3" ht="15.75" customHeight="1" x14ac:dyDescent="0.3">
      <c r="C879" s="25"/>
    </row>
    <row r="880" spans="3:3" ht="15.75" customHeight="1" x14ac:dyDescent="0.3">
      <c r="C880" s="25"/>
    </row>
    <row r="881" spans="3:3" ht="15.75" customHeight="1" x14ac:dyDescent="0.3">
      <c r="C881" s="25"/>
    </row>
    <row r="882" spans="3:3" ht="15.75" customHeight="1" x14ac:dyDescent="0.3">
      <c r="C882" s="25"/>
    </row>
    <row r="883" spans="3:3" ht="15.75" customHeight="1" x14ac:dyDescent="0.3">
      <c r="C883" s="25"/>
    </row>
    <row r="884" spans="3:3" ht="15.75" customHeight="1" x14ac:dyDescent="0.3">
      <c r="C884" s="25"/>
    </row>
    <row r="885" spans="3:3" ht="15.75" customHeight="1" x14ac:dyDescent="0.3">
      <c r="C885" s="25"/>
    </row>
    <row r="886" spans="3:3" ht="15.75" customHeight="1" x14ac:dyDescent="0.3">
      <c r="C886" s="25"/>
    </row>
    <row r="887" spans="3:3" ht="15.75" customHeight="1" x14ac:dyDescent="0.3">
      <c r="C887" s="25"/>
    </row>
    <row r="888" spans="3:3" ht="15.75" customHeight="1" x14ac:dyDescent="0.3">
      <c r="C888" s="25"/>
    </row>
    <row r="889" spans="3:3" ht="15.75" customHeight="1" x14ac:dyDescent="0.3">
      <c r="C889" s="25"/>
    </row>
    <row r="890" spans="3:3" ht="15.75" customHeight="1" x14ac:dyDescent="0.3">
      <c r="C890" s="25"/>
    </row>
    <row r="891" spans="3:3" ht="15.75" customHeight="1" x14ac:dyDescent="0.3">
      <c r="C891" s="25"/>
    </row>
    <row r="892" spans="3:3" ht="15.75" customHeight="1" x14ac:dyDescent="0.3">
      <c r="C892" s="25"/>
    </row>
    <row r="893" spans="3:3" ht="15.75" customHeight="1" x14ac:dyDescent="0.3">
      <c r="C893" s="25"/>
    </row>
    <row r="894" spans="3:3" ht="15.75" customHeight="1" x14ac:dyDescent="0.3">
      <c r="C894" s="25"/>
    </row>
    <row r="895" spans="3:3" ht="15.75" customHeight="1" x14ac:dyDescent="0.3">
      <c r="C895" s="25"/>
    </row>
    <row r="896" spans="3:3" ht="15.75" customHeight="1" x14ac:dyDescent="0.3">
      <c r="C896" s="25"/>
    </row>
    <row r="897" spans="3:3" ht="15.75" customHeight="1" x14ac:dyDescent="0.3">
      <c r="C897" s="25"/>
    </row>
    <row r="898" spans="3:3" ht="15.75" customHeight="1" x14ac:dyDescent="0.3">
      <c r="C898" s="25"/>
    </row>
    <row r="899" spans="3:3" ht="15.75" customHeight="1" x14ac:dyDescent="0.3">
      <c r="C899" s="25"/>
    </row>
    <row r="900" spans="3:3" ht="15.75" customHeight="1" x14ac:dyDescent="0.3">
      <c r="C900" s="25"/>
    </row>
    <row r="901" spans="3:3" ht="15.75" customHeight="1" x14ac:dyDescent="0.3">
      <c r="C901" s="25"/>
    </row>
    <row r="902" spans="3:3" ht="15.75" customHeight="1" x14ac:dyDescent="0.3">
      <c r="C902" s="25"/>
    </row>
    <row r="903" spans="3:3" ht="15.75" customHeight="1" x14ac:dyDescent="0.3">
      <c r="C903" s="25"/>
    </row>
    <row r="904" spans="3:3" ht="15.75" customHeight="1" x14ac:dyDescent="0.3">
      <c r="C904" s="25"/>
    </row>
    <row r="905" spans="3:3" ht="15.75" customHeight="1" x14ac:dyDescent="0.3">
      <c r="C905" s="25"/>
    </row>
    <row r="906" spans="3:3" ht="15.75" customHeight="1" x14ac:dyDescent="0.3">
      <c r="C906" s="25"/>
    </row>
    <row r="907" spans="3:3" ht="15.75" customHeight="1" x14ac:dyDescent="0.3">
      <c r="C907" s="25"/>
    </row>
    <row r="908" spans="3:3" ht="15.75" customHeight="1" x14ac:dyDescent="0.3">
      <c r="C908" s="25"/>
    </row>
    <row r="909" spans="3:3" ht="15.75" customHeight="1" x14ac:dyDescent="0.3">
      <c r="C909" s="25"/>
    </row>
    <row r="910" spans="3:3" ht="15.75" customHeight="1" x14ac:dyDescent="0.3">
      <c r="C910" s="25"/>
    </row>
    <row r="911" spans="3:3" ht="15.75" customHeight="1" x14ac:dyDescent="0.3">
      <c r="C911" s="25"/>
    </row>
    <row r="912" spans="3:3" ht="15.75" customHeight="1" x14ac:dyDescent="0.3">
      <c r="C912" s="25"/>
    </row>
    <row r="913" spans="3:3" ht="15.75" customHeight="1" x14ac:dyDescent="0.3">
      <c r="C913" s="25"/>
    </row>
    <row r="914" spans="3:3" ht="15.75" customHeight="1" x14ac:dyDescent="0.3">
      <c r="C914" s="25"/>
    </row>
    <row r="915" spans="3:3" ht="15.75" customHeight="1" x14ac:dyDescent="0.3">
      <c r="C915" s="25"/>
    </row>
    <row r="916" spans="3:3" ht="15.75" customHeight="1" x14ac:dyDescent="0.3">
      <c r="C916" s="25"/>
    </row>
    <row r="917" spans="3:3" ht="15.75" customHeight="1" x14ac:dyDescent="0.3">
      <c r="C917" s="25"/>
    </row>
    <row r="918" spans="3:3" ht="15.75" customHeight="1" x14ac:dyDescent="0.3">
      <c r="C918" s="25"/>
    </row>
    <row r="919" spans="3:3" ht="15.75" customHeight="1" x14ac:dyDescent="0.3">
      <c r="C919" s="25"/>
    </row>
    <row r="920" spans="3:3" ht="15.75" customHeight="1" x14ac:dyDescent="0.3">
      <c r="C920" s="25"/>
    </row>
    <row r="921" spans="3:3" ht="15.75" customHeight="1" x14ac:dyDescent="0.3">
      <c r="C921" s="25"/>
    </row>
    <row r="922" spans="3:3" ht="15.75" customHeight="1" x14ac:dyDescent="0.3">
      <c r="C922" s="25"/>
    </row>
    <row r="923" spans="3:3" ht="15.75" customHeight="1" x14ac:dyDescent="0.3">
      <c r="C923" s="25"/>
    </row>
    <row r="924" spans="3:3" ht="15.75" customHeight="1" x14ac:dyDescent="0.3">
      <c r="C924" s="25"/>
    </row>
    <row r="925" spans="3:3" ht="15.75" customHeight="1" x14ac:dyDescent="0.3">
      <c r="C925" s="25"/>
    </row>
    <row r="926" spans="3:3" ht="15.75" customHeight="1" x14ac:dyDescent="0.3">
      <c r="C926" s="25"/>
    </row>
    <row r="927" spans="3:3" ht="15.75" customHeight="1" x14ac:dyDescent="0.3">
      <c r="C927" s="25"/>
    </row>
    <row r="928" spans="3:3" ht="15.75" customHeight="1" x14ac:dyDescent="0.3">
      <c r="C928" s="25"/>
    </row>
    <row r="929" spans="3:3" ht="15.75" customHeight="1" x14ac:dyDescent="0.3">
      <c r="C929" s="25"/>
    </row>
    <row r="930" spans="3:3" ht="15.75" customHeight="1" x14ac:dyDescent="0.3">
      <c r="C930" s="25"/>
    </row>
    <row r="931" spans="3:3" ht="15.75" customHeight="1" x14ac:dyDescent="0.3">
      <c r="C931" s="25"/>
    </row>
    <row r="932" spans="3:3" ht="15.75" customHeight="1" x14ac:dyDescent="0.3">
      <c r="C932" s="25"/>
    </row>
    <row r="933" spans="3:3" ht="15.75" customHeight="1" x14ac:dyDescent="0.3">
      <c r="C933" s="25"/>
    </row>
    <row r="934" spans="3:3" ht="15.75" customHeight="1" x14ac:dyDescent="0.3">
      <c r="C934" s="25"/>
    </row>
    <row r="935" spans="3:3" ht="15.75" customHeight="1" x14ac:dyDescent="0.3">
      <c r="C935" s="25"/>
    </row>
    <row r="936" spans="3:3" ht="15.75" customHeight="1" x14ac:dyDescent="0.3">
      <c r="C936" s="25"/>
    </row>
    <row r="937" spans="3:3" ht="15.75" customHeight="1" x14ac:dyDescent="0.3">
      <c r="C937" s="25"/>
    </row>
    <row r="938" spans="3:3" ht="15.75" customHeight="1" x14ac:dyDescent="0.3">
      <c r="C938" s="25"/>
    </row>
    <row r="939" spans="3:3" ht="15.75" customHeight="1" x14ac:dyDescent="0.3">
      <c r="C939" s="25"/>
    </row>
    <row r="940" spans="3:3" ht="15.75" customHeight="1" x14ac:dyDescent="0.3">
      <c r="C940" s="25"/>
    </row>
    <row r="941" spans="3:3" ht="15.75" customHeight="1" x14ac:dyDescent="0.3">
      <c r="C941" s="25"/>
    </row>
    <row r="942" spans="3:3" ht="15.75" customHeight="1" x14ac:dyDescent="0.3">
      <c r="C942" s="25"/>
    </row>
    <row r="943" spans="3:3" ht="15.75" customHeight="1" x14ac:dyDescent="0.3">
      <c r="C943" s="25"/>
    </row>
    <row r="944" spans="3:3" ht="15.75" customHeight="1" x14ac:dyDescent="0.3">
      <c r="C944" s="25"/>
    </row>
    <row r="945" spans="3:3" ht="15.75" customHeight="1" x14ac:dyDescent="0.3">
      <c r="C945" s="25"/>
    </row>
    <row r="946" spans="3:3" ht="15.75" customHeight="1" x14ac:dyDescent="0.3">
      <c r="C946" s="25"/>
    </row>
    <row r="947" spans="3:3" ht="15.75" customHeight="1" x14ac:dyDescent="0.3">
      <c r="C947" s="25"/>
    </row>
    <row r="948" spans="3:3" ht="15.75" customHeight="1" x14ac:dyDescent="0.3">
      <c r="C948" s="25"/>
    </row>
    <row r="949" spans="3:3" ht="15.75" customHeight="1" x14ac:dyDescent="0.3">
      <c r="C949" s="25"/>
    </row>
    <row r="950" spans="3:3" ht="15.75" customHeight="1" x14ac:dyDescent="0.3">
      <c r="C950" s="25"/>
    </row>
    <row r="951" spans="3:3" ht="15.75" customHeight="1" x14ac:dyDescent="0.3">
      <c r="C951" s="25"/>
    </row>
    <row r="952" spans="3:3" ht="15.75" customHeight="1" x14ac:dyDescent="0.3">
      <c r="C952" s="25"/>
    </row>
    <row r="953" spans="3:3" ht="15.75" customHeight="1" x14ac:dyDescent="0.3">
      <c r="C953" s="25"/>
    </row>
    <row r="954" spans="3:3" ht="15.75" customHeight="1" x14ac:dyDescent="0.3">
      <c r="C954" s="25"/>
    </row>
    <row r="955" spans="3:3" ht="15.75" customHeight="1" x14ac:dyDescent="0.3">
      <c r="C955" s="25"/>
    </row>
    <row r="956" spans="3:3" ht="15.75" customHeight="1" x14ac:dyDescent="0.3">
      <c r="C956" s="25"/>
    </row>
    <row r="957" spans="3:3" ht="15.75" customHeight="1" x14ac:dyDescent="0.3">
      <c r="C957" s="25"/>
    </row>
    <row r="958" spans="3:3" ht="15.75" customHeight="1" x14ac:dyDescent="0.3">
      <c r="C958" s="25"/>
    </row>
    <row r="959" spans="3:3" ht="15.75" customHeight="1" x14ac:dyDescent="0.3">
      <c r="C959" s="25"/>
    </row>
    <row r="960" spans="3:3" ht="15.75" customHeight="1" x14ac:dyDescent="0.3">
      <c r="C960" s="25"/>
    </row>
    <row r="961" spans="3:3" ht="15.75" customHeight="1" x14ac:dyDescent="0.3">
      <c r="C961" s="25"/>
    </row>
    <row r="962" spans="3:3" ht="15.75" customHeight="1" x14ac:dyDescent="0.3">
      <c r="C962" s="25"/>
    </row>
    <row r="963" spans="3:3" ht="15.75" customHeight="1" x14ac:dyDescent="0.3">
      <c r="C963" s="25"/>
    </row>
    <row r="964" spans="3:3" ht="15.75" customHeight="1" x14ac:dyDescent="0.3">
      <c r="C964" s="25"/>
    </row>
    <row r="965" spans="3:3" ht="15.75" customHeight="1" x14ac:dyDescent="0.3">
      <c r="C965" s="25"/>
    </row>
    <row r="966" spans="3:3" ht="15.75" customHeight="1" x14ac:dyDescent="0.3">
      <c r="C966" s="25"/>
    </row>
    <row r="967" spans="3:3" ht="15.75" customHeight="1" x14ac:dyDescent="0.3">
      <c r="C967" s="25"/>
    </row>
    <row r="968" spans="3:3" ht="15.75" customHeight="1" x14ac:dyDescent="0.3">
      <c r="C968" s="25"/>
    </row>
    <row r="969" spans="3:3" ht="15.75" customHeight="1" x14ac:dyDescent="0.3">
      <c r="C969" s="25"/>
    </row>
    <row r="970" spans="3:3" ht="15.75" customHeight="1" x14ac:dyDescent="0.3">
      <c r="C970" s="25"/>
    </row>
    <row r="971" spans="3:3" ht="15.75" customHeight="1" x14ac:dyDescent="0.3">
      <c r="C971" s="25"/>
    </row>
    <row r="972" spans="3:3" ht="15.75" customHeight="1" x14ac:dyDescent="0.3">
      <c r="C972" s="25"/>
    </row>
    <row r="973" spans="3:3" ht="15.75" customHeight="1" x14ac:dyDescent="0.3">
      <c r="C973" s="25"/>
    </row>
    <row r="974" spans="3:3" ht="15.75" customHeight="1" x14ac:dyDescent="0.3">
      <c r="C974" s="25"/>
    </row>
    <row r="975" spans="3:3" ht="15.75" customHeight="1" x14ac:dyDescent="0.3">
      <c r="C975" s="25"/>
    </row>
    <row r="976" spans="3:3" ht="15.75" customHeight="1" x14ac:dyDescent="0.3">
      <c r="C976" s="25"/>
    </row>
    <row r="977" spans="3:3" ht="15.75" customHeight="1" x14ac:dyDescent="0.3">
      <c r="C977" s="25"/>
    </row>
    <row r="978" spans="3:3" ht="15.75" customHeight="1" x14ac:dyDescent="0.3">
      <c r="C978" s="25"/>
    </row>
    <row r="979" spans="3:3" ht="15.75" customHeight="1" x14ac:dyDescent="0.3">
      <c r="C979" s="25"/>
    </row>
    <row r="980" spans="3:3" ht="15.75" customHeight="1" x14ac:dyDescent="0.3">
      <c r="C980" s="25"/>
    </row>
    <row r="981" spans="3:3" ht="15.75" customHeight="1" x14ac:dyDescent="0.3">
      <c r="C981" s="25"/>
    </row>
    <row r="982" spans="3:3" ht="15.75" customHeight="1" x14ac:dyDescent="0.3">
      <c r="C982" s="25"/>
    </row>
    <row r="983" spans="3:3" ht="15.75" customHeight="1" x14ac:dyDescent="0.3">
      <c r="C983" s="25"/>
    </row>
    <row r="984" spans="3:3" ht="15.75" customHeight="1" x14ac:dyDescent="0.3">
      <c r="C984" s="25"/>
    </row>
    <row r="985" spans="3:3" ht="15.75" customHeight="1" x14ac:dyDescent="0.3">
      <c r="C985" s="25"/>
    </row>
    <row r="986" spans="3:3" ht="15.75" customHeight="1" x14ac:dyDescent="0.3">
      <c r="C986" s="25"/>
    </row>
    <row r="987" spans="3:3" ht="15.75" customHeight="1" x14ac:dyDescent="0.3">
      <c r="C987" s="25"/>
    </row>
    <row r="988" spans="3:3" ht="15.75" customHeight="1" x14ac:dyDescent="0.3">
      <c r="C988" s="25"/>
    </row>
    <row r="989" spans="3:3" ht="15.75" customHeight="1" x14ac:dyDescent="0.3">
      <c r="C989" s="25"/>
    </row>
    <row r="990" spans="3:3" ht="15.75" customHeight="1" x14ac:dyDescent="0.3">
      <c r="C990" s="25"/>
    </row>
    <row r="991" spans="3:3" ht="15.75" customHeight="1" x14ac:dyDescent="0.3">
      <c r="C991" s="25"/>
    </row>
    <row r="992" spans="3:3" ht="15.75" customHeight="1" x14ac:dyDescent="0.3">
      <c r="C992" s="25"/>
    </row>
    <row r="993" spans="3:3" ht="15.75" customHeight="1" x14ac:dyDescent="0.3">
      <c r="C993" s="25"/>
    </row>
    <row r="994" spans="3:3" ht="15.75" customHeight="1" x14ac:dyDescent="0.3">
      <c r="C994" s="25"/>
    </row>
    <row r="995" spans="3:3" ht="15.75" customHeight="1" x14ac:dyDescent="0.3">
      <c r="C995" s="25"/>
    </row>
    <row r="996" spans="3:3" ht="15.75" customHeight="1" x14ac:dyDescent="0.3">
      <c r="C996" s="25"/>
    </row>
    <row r="997" spans="3:3" ht="15.75" customHeight="1" x14ac:dyDescent="0.3">
      <c r="C997" s="25"/>
    </row>
    <row r="998" spans="3:3" ht="15.75" customHeight="1" x14ac:dyDescent="0.3">
      <c r="C998" s="25"/>
    </row>
    <row r="999" spans="3:3" ht="15.75" customHeight="1" x14ac:dyDescent="0.3">
      <c r="C999" s="25"/>
    </row>
    <row r="1000" spans="3:3" ht="15.75" customHeight="1" x14ac:dyDescent="0.3">
      <c r="C1000" s="25"/>
    </row>
  </sheetData>
  <autoFilter ref="B4:BD4" xr:uid="{00000000-0009-0000-0000-000004000000}"/>
  <mergeCells count="47">
    <mergeCell ref="D8:E8"/>
    <mergeCell ref="D4:E4"/>
    <mergeCell ref="C5:C6"/>
    <mergeCell ref="D5:E5"/>
    <mergeCell ref="D6:E6"/>
    <mergeCell ref="D7:E7"/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1:E21"/>
    <mergeCell ref="D22:E22"/>
    <mergeCell ref="D23:E23"/>
    <mergeCell ref="C27:C29"/>
    <mergeCell ref="C30:C31"/>
    <mergeCell ref="C36:C37"/>
    <mergeCell ref="C7:C9"/>
    <mergeCell ref="C10:C12"/>
    <mergeCell ref="C13:C14"/>
    <mergeCell ref="C15:C17"/>
    <mergeCell ref="C18:C20"/>
    <mergeCell ref="C21:C23"/>
    <mergeCell ref="C24:C26"/>
    <mergeCell ref="C34:C35"/>
    <mergeCell ref="C32:C33"/>
    <mergeCell ref="D36:E36"/>
    <mergeCell ref="D37:E37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</mergeCells>
  <conditionalFormatting sqref="F5:BD37">
    <cfRule type="cellIs" dxfId="69" priority="1" operator="between">
      <formula>1.0001</formula>
      <formula>2.9999</formula>
    </cfRule>
    <cfRule type="cellIs" dxfId="70" priority="2" operator="between">
      <formula>0.0001</formula>
      <formula>1</formula>
    </cfRule>
    <cfRule type="cellIs" dxfId="71" priority="3" operator="between">
      <formula>3</formula>
      <formula>4</formula>
    </cfRule>
  </conditionalFormatting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8"/>
  <dimension ref="B1:BB999"/>
  <sheetViews>
    <sheetView showGridLines="0" topLeftCell="A3" workbookViewId="0">
      <selection activeCell="D5" sqref="D5"/>
    </sheetView>
  </sheetViews>
  <sheetFormatPr baseColWidth="10" defaultColWidth="14.44140625" defaultRowHeight="15" customHeight="1" x14ac:dyDescent="0.3"/>
  <cols>
    <col min="1" max="1" width="1.5546875" customWidth="1"/>
    <col min="2" max="2" width="9" customWidth="1"/>
    <col min="3" max="3" width="28.5546875" customWidth="1"/>
    <col min="4" max="4" width="18.44140625" customWidth="1"/>
    <col min="5" max="54" width="10.6640625" customWidth="1"/>
  </cols>
  <sheetData>
    <row r="1" spans="2:54" ht="21" customHeight="1" x14ac:dyDescent="0.3"/>
    <row r="2" spans="2:54" ht="21" customHeight="1" x14ac:dyDescent="0.3"/>
    <row r="3" spans="2:54" ht="21" customHeight="1" x14ac:dyDescent="0.3"/>
    <row r="4" spans="2:54" ht="70.05" customHeight="1" x14ac:dyDescent="0.3">
      <c r="B4" s="71" t="s">
        <v>122</v>
      </c>
      <c r="C4" s="71" t="s">
        <v>123</v>
      </c>
      <c r="D4" s="71" t="s">
        <v>339</v>
      </c>
      <c r="E4" s="27" t="str">
        <f>+'BASE DE RESPUESTAS'!G5</f>
        <v>Estudiante 1</v>
      </c>
      <c r="F4" s="27" t="str">
        <f>+'BASE DE RESPUESTAS'!H5</f>
        <v>Estudiante 2</v>
      </c>
      <c r="G4" s="27" t="str">
        <f>+'BASE DE RESPUESTAS'!I5</f>
        <v>Estudiante 3</v>
      </c>
      <c r="H4" s="27" t="str">
        <f>+'BASE DE RESPUESTAS'!J5</f>
        <v>Estudiante 4</v>
      </c>
      <c r="I4" s="27" t="str">
        <f>+'BASE DE RESPUESTAS'!K5</f>
        <v>Estudiante 5</v>
      </c>
      <c r="J4" s="27" t="str">
        <f>+'BASE DE RESPUESTAS'!L5</f>
        <v>Estudiante 6</v>
      </c>
      <c r="K4" s="27" t="str">
        <f>+'BASE DE RESPUESTAS'!M5</f>
        <v>Estudiante 7</v>
      </c>
      <c r="L4" s="27" t="str">
        <f>+'BASE DE RESPUESTAS'!N5</f>
        <v>Estudiante 8</v>
      </c>
      <c r="M4" s="27" t="str">
        <f>+'BASE DE RESPUESTAS'!O5</f>
        <v>Estudiante 9</v>
      </c>
      <c r="N4" s="27" t="str">
        <f>+'BASE DE RESPUESTAS'!P5</f>
        <v>Estudiante 10</v>
      </c>
      <c r="O4" s="27" t="str">
        <f>+'BASE DE RESPUESTAS'!Q5</f>
        <v>Estudiante 11</v>
      </c>
      <c r="P4" s="27" t="str">
        <f>+'BASE DE RESPUESTAS'!R5</f>
        <v>Estudiante 12</v>
      </c>
      <c r="Q4" s="27" t="str">
        <f>+'BASE DE RESPUESTAS'!S5</f>
        <v>Estudiante 13</v>
      </c>
      <c r="R4" s="27" t="str">
        <f>+'BASE DE RESPUESTAS'!T5</f>
        <v>Estudiante 14</v>
      </c>
      <c r="S4" s="27" t="str">
        <f>+'BASE DE RESPUESTAS'!U5</f>
        <v>Estudiante 15</v>
      </c>
      <c r="T4" s="27" t="str">
        <f>+'BASE DE RESPUESTAS'!V5</f>
        <v>Estudiante 16</v>
      </c>
      <c r="U4" s="27" t="str">
        <f>+'BASE DE RESPUESTAS'!W5</f>
        <v>Estudiante 17</v>
      </c>
      <c r="V4" s="27" t="str">
        <f>+'BASE DE RESPUESTAS'!X5</f>
        <v>Estudiante 18</v>
      </c>
      <c r="W4" s="27" t="str">
        <f>+'BASE DE RESPUESTAS'!Y5</f>
        <v>Estudiante 19</v>
      </c>
      <c r="X4" s="27" t="str">
        <f>+'BASE DE RESPUESTAS'!Z5</f>
        <v>Estudiante 20</v>
      </c>
      <c r="Y4" s="27" t="str">
        <f>+'BASE DE RESPUESTAS'!AA5</f>
        <v>Estudiante 21</v>
      </c>
      <c r="Z4" s="27" t="str">
        <f>+'BASE DE RESPUESTAS'!AB5</f>
        <v>Estudiante 22</v>
      </c>
      <c r="AA4" s="27" t="str">
        <f>+'BASE DE RESPUESTAS'!AC5</f>
        <v>Estudiante 23</v>
      </c>
      <c r="AB4" s="27" t="str">
        <f>+'BASE DE RESPUESTAS'!AD5</f>
        <v>Estudiante 24</v>
      </c>
      <c r="AC4" s="27" t="str">
        <f>+'BASE DE RESPUESTAS'!AE5</f>
        <v>Estudiante 25</v>
      </c>
      <c r="AD4" s="27" t="str">
        <f>+'BASE DE RESPUESTAS'!AF5</f>
        <v>Estudiante 26</v>
      </c>
      <c r="AE4" s="27" t="str">
        <f>+'BASE DE RESPUESTAS'!AG5</f>
        <v>Estudiante 27</v>
      </c>
      <c r="AF4" s="27" t="str">
        <f>+'BASE DE RESPUESTAS'!AH5</f>
        <v>Estudiante 28</v>
      </c>
      <c r="AG4" s="27" t="str">
        <f>+'BASE DE RESPUESTAS'!AI5</f>
        <v>Estudiante 29</v>
      </c>
      <c r="AH4" s="27" t="str">
        <f>+'BASE DE RESPUESTAS'!AJ5</f>
        <v>Estudiante 30</v>
      </c>
      <c r="AI4" s="27" t="str">
        <f>+'BASE DE RESPUESTAS'!AK5</f>
        <v>Estudiante 31</v>
      </c>
      <c r="AJ4" s="27" t="str">
        <f>+'BASE DE RESPUESTAS'!AL5</f>
        <v>Estudiante 32</v>
      </c>
      <c r="AK4" s="27" t="str">
        <f>+'BASE DE RESPUESTAS'!AM5</f>
        <v>Estudiante 33</v>
      </c>
      <c r="AL4" s="27" t="str">
        <f>+'BASE DE RESPUESTAS'!AN5</f>
        <v>Estudiante 34</v>
      </c>
      <c r="AM4" s="27" t="str">
        <f>+'BASE DE RESPUESTAS'!AO5</f>
        <v>Estudiante 35</v>
      </c>
      <c r="AN4" s="27" t="str">
        <f>+'BASE DE RESPUESTAS'!AP5</f>
        <v>Estudiante 36</v>
      </c>
      <c r="AO4" s="27" t="str">
        <f>+'BASE DE RESPUESTAS'!AQ5</f>
        <v>Estudiante 37</v>
      </c>
      <c r="AP4" s="27" t="str">
        <f>+'BASE DE RESPUESTAS'!AR5</f>
        <v>Estudiante 38</v>
      </c>
      <c r="AQ4" s="27" t="str">
        <f>+'BASE DE RESPUESTAS'!AS5</f>
        <v>Estudiante 39</v>
      </c>
      <c r="AR4" s="27" t="str">
        <f>+'BASE DE RESPUESTAS'!AT5</f>
        <v>Estudiante 40</v>
      </c>
      <c r="AS4" s="27" t="str">
        <f>+'BASE DE RESPUESTAS'!AU5</f>
        <v>Estudiante 41</v>
      </c>
      <c r="AT4" s="27" t="str">
        <f>+'BASE DE RESPUESTAS'!AV5</f>
        <v>Estudiante 42</v>
      </c>
      <c r="AU4" s="27" t="str">
        <f>+'BASE DE RESPUESTAS'!AW5</f>
        <v>Estudiante 43</v>
      </c>
      <c r="AV4" s="27" t="str">
        <f>+'BASE DE RESPUESTAS'!AX5</f>
        <v>Estudiante 44</v>
      </c>
      <c r="AW4" s="27" t="str">
        <f>+'BASE DE RESPUESTAS'!AY5</f>
        <v>Estudiante 45</v>
      </c>
      <c r="AX4" s="27" t="str">
        <f>+'BASE DE RESPUESTAS'!AZ5</f>
        <v>Estudiante 46</v>
      </c>
      <c r="AY4" s="27" t="str">
        <f>+'BASE DE RESPUESTAS'!BA5</f>
        <v>Estudiante 47</v>
      </c>
      <c r="AZ4" s="27" t="str">
        <f>+'BASE DE RESPUESTAS'!BB5</f>
        <v>Estudiante 48</v>
      </c>
      <c r="BA4" s="27" t="str">
        <f>+'BASE DE RESPUESTAS'!BC5</f>
        <v>Estudiante 49</v>
      </c>
      <c r="BB4" s="27" t="str">
        <f>+'BASE DE RESPUESTAS'!BD5</f>
        <v>Estudiante 50</v>
      </c>
    </row>
    <row r="5" spans="2:54" ht="22.5" customHeight="1" x14ac:dyDescent="0.3">
      <c r="B5" s="38" t="s">
        <v>176</v>
      </c>
      <c r="C5" s="39" t="s">
        <v>177</v>
      </c>
      <c r="D5" s="29">
        <f t="shared" ref="D5:D17" si="0">+IFERROR(AVERAGEIFS(E5:BB5,E5:BB5,"&gt;=0"),"-")</f>
        <v>3.2380952380952381</v>
      </c>
      <c r="E5" s="29">
        <f>+IFERROR(AVERAGEIFS('Resumen de indicadores HSE'!G5:G6,'Resumen de indicadores HSE'!G5:G6,"&gt;=0"),"-")</f>
        <v>3</v>
      </c>
      <c r="F5" s="29">
        <f>+IFERROR(AVERAGEIFS('Resumen de indicadores HSE'!H5:H6,'Resumen de indicadores HSE'!H5:H6,"&gt;=0"),"-")</f>
        <v>3.5</v>
      </c>
      <c r="G5" s="29">
        <f>+IFERROR(AVERAGEIFS('Resumen de indicadores HSE'!I5:I6,'Resumen de indicadores HSE'!I5:I6,"&gt;=0"),"-")</f>
        <v>3</v>
      </c>
      <c r="H5" s="29">
        <f>+IFERROR(AVERAGEIFS('Resumen de indicadores HSE'!J5:J6,'Resumen de indicadores HSE'!J5:J6,"&gt;=0"),"-")</f>
        <v>3.5</v>
      </c>
      <c r="I5" s="29">
        <f>+IFERROR(AVERAGEIFS('Resumen de indicadores HSE'!K5:K6,'Resumen de indicadores HSE'!K5:K6,"&gt;=0"),"-")</f>
        <v>3</v>
      </c>
      <c r="J5" s="29">
        <f>+IFERROR(AVERAGEIFS('Resumen de indicadores HSE'!L5:L6,'Resumen de indicadores HSE'!L5:L6,"&gt;=0"),"-")</f>
        <v>3.5</v>
      </c>
      <c r="K5" s="29">
        <f>+IFERROR(AVERAGEIFS('Resumen de indicadores HSE'!M5:M6,'Resumen de indicadores HSE'!M5:M6,"&gt;=0"),"-")</f>
        <v>3</v>
      </c>
      <c r="L5" s="29">
        <f>+IFERROR(AVERAGEIFS('Resumen de indicadores HSE'!N5:N6,'Resumen de indicadores HSE'!N5:N6,"&gt;=0"),"-")</f>
        <v>3.5</v>
      </c>
      <c r="M5" s="29">
        <f>+IFERROR(AVERAGEIFS('Resumen de indicadores HSE'!O5:O6,'Resumen de indicadores HSE'!O5:O6,"&gt;=0"),"-")</f>
        <v>3</v>
      </c>
      <c r="N5" s="29">
        <f>+IFERROR(AVERAGEIFS('Resumen de indicadores HSE'!P5:P6,'Resumen de indicadores HSE'!P5:P6,"&gt;=0"),"-")</f>
        <v>3.5</v>
      </c>
      <c r="O5" s="29">
        <f>+IFERROR(AVERAGEIFS('Resumen de indicadores HSE'!Q5:Q6,'Resumen de indicadores HSE'!Q5:Q6,"&gt;=0"),"-")</f>
        <v>3</v>
      </c>
      <c r="P5" s="29">
        <f>+IFERROR(AVERAGEIFS('Resumen de indicadores HSE'!R5:R6,'Resumen de indicadores HSE'!R5:R6,"&gt;=0"),"-")</f>
        <v>3.5</v>
      </c>
      <c r="Q5" s="29">
        <f>+IFERROR(AVERAGEIFS('Resumen de indicadores HSE'!S5:S6,'Resumen de indicadores HSE'!S5:S6,"&gt;=0"),"-")</f>
        <v>3</v>
      </c>
      <c r="R5" s="29">
        <f>+IFERROR(AVERAGEIFS('Resumen de indicadores HSE'!T5:T6,'Resumen de indicadores HSE'!T5:T6,"&gt;=0"),"-")</f>
        <v>3.5</v>
      </c>
      <c r="S5" s="29">
        <f>+IFERROR(AVERAGEIFS('Resumen de indicadores HSE'!U5:U6,'Resumen de indicadores HSE'!U5:U6,"&gt;=0"),"-")</f>
        <v>3</v>
      </c>
      <c r="T5" s="29">
        <f>+IFERROR(AVERAGEIFS('Resumen de indicadores HSE'!V5:V6,'Resumen de indicadores HSE'!V5:V6,"&gt;=0"),"-")</f>
        <v>3.5</v>
      </c>
      <c r="U5" s="29">
        <f>+IFERROR(AVERAGEIFS('Resumen de indicadores HSE'!W5:W6,'Resumen de indicadores HSE'!W5:W6,"&gt;=0"),"-")</f>
        <v>3</v>
      </c>
      <c r="V5" s="29">
        <f>+IFERROR(AVERAGEIFS('Resumen de indicadores HSE'!X5:X6,'Resumen de indicadores HSE'!X5:X6,"&gt;=0"),"-")</f>
        <v>3.5</v>
      </c>
      <c r="W5" s="29">
        <f>+IFERROR(AVERAGEIFS('Resumen de indicadores HSE'!Y5:Y6,'Resumen de indicadores HSE'!Y5:Y6,"&gt;=0"),"-")</f>
        <v>3</v>
      </c>
      <c r="X5" s="29">
        <f>+IFERROR(AVERAGEIFS('Resumen de indicadores HSE'!Z5:Z6,'Resumen de indicadores HSE'!Z5:Z6,"&gt;=0"),"-")</f>
        <v>3.5</v>
      </c>
      <c r="Y5" s="29">
        <f>+IFERROR(AVERAGEIFS('Resumen de indicadores HSE'!AA5:AA6,'Resumen de indicadores HSE'!AA5:AA6,"&gt;=0"),"-")</f>
        <v>3</v>
      </c>
      <c r="Z5" s="29" t="str">
        <f>+IFERROR(AVERAGEIFS('Resumen de indicadores HSE'!AB5:AB6,'Resumen de indicadores HSE'!AB5:AB6,"&gt;=0"),"-")</f>
        <v>-</v>
      </c>
      <c r="AA5" s="29" t="str">
        <f>+IFERROR(AVERAGEIFS('Resumen de indicadores HSE'!AC5:AC6,'Resumen de indicadores HSE'!AC5:AC6,"&gt;=0"),"-")</f>
        <v>-</v>
      </c>
      <c r="AB5" s="29" t="str">
        <f>+IFERROR(AVERAGEIFS('Resumen de indicadores HSE'!AD5:AD6,'Resumen de indicadores HSE'!AD5:AD6,"&gt;=0"),"-")</f>
        <v>-</v>
      </c>
      <c r="AC5" s="29" t="str">
        <f>+IFERROR(AVERAGEIFS('Resumen de indicadores HSE'!AE5:AE6,'Resumen de indicadores HSE'!AE5:AE6,"&gt;=0"),"-")</f>
        <v>-</v>
      </c>
      <c r="AD5" s="29" t="str">
        <f>+IFERROR(AVERAGEIFS('Resumen de indicadores HSE'!AF5:AF6,'Resumen de indicadores HSE'!AF5:AF6,"&gt;=0"),"-")</f>
        <v>-</v>
      </c>
      <c r="AE5" s="29" t="str">
        <f>+IFERROR(AVERAGEIFS('Resumen de indicadores HSE'!AG5:AG6,'Resumen de indicadores HSE'!AG5:AG6,"&gt;=0"),"-")</f>
        <v>-</v>
      </c>
      <c r="AF5" s="29" t="str">
        <f>+IFERROR(AVERAGEIFS('Resumen de indicadores HSE'!AH5:AH6,'Resumen de indicadores HSE'!AH5:AH6,"&gt;=0"),"-")</f>
        <v>-</v>
      </c>
      <c r="AG5" s="29" t="str">
        <f>+IFERROR(AVERAGEIFS('Resumen de indicadores HSE'!AI5:AI6,'Resumen de indicadores HSE'!AI5:AI6,"&gt;=0"),"-")</f>
        <v>-</v>
      </c>
      <c r="AH5" s="29" t="str">
        <f>+IFERROR(AVERAGEIFS('Resumen de indicadores HSE'!AJ5:AJ6,'Resumen de indicadores HSE'!AJ5:AJ6,"&gt;=0"),"-")</f>
        <v>-</v>
      </c>
      <c r="AI5" s="29" t="str">
        <f>+IFERROR(AVERAGEIFS('Resumen de indicadores HSE'!AK5:AK6,'Resumen de indicadores HSE'!AK5:AK6,"&gt;=0"),"-")</f>
        <v>-</v>
      </c>
      <c r="AJ5" s="29" t="str">
        <f>+IFERROR(AVERAGEIFS('Resumen de indicadores HSE'!AL5:AL6,'Resumen de indicadores HSE'!AL5:AL6,"&gt;=0"),"-")</f>
        <v>-</v>
      </c>
      <c r="AK5" s="29" t="str">
        <f>+IFERROR(AVERAGEIFS('Resumen de indicadores HSE'!AM5:AM6,'Resumen de indicadores HSE'!AM5:AM6,"&gt;=0"),"-")</f>
        <v>-</v>
      </c>
      <c r="AL5" s="29" t="str">
        <f>+IFERROR(AVERAGEIFS('Resumen de indicadores HSE'!AN5:AN6,'Resumen de indicadores HSE'!AN5:AN6,"&gt;=0"),"-")</f>
        <v>-</v>
      </c>
      <c r="AM5" s="29" t="str">
        <f>+IFERROR(AVERAGEIFS('Resumen de indicadores HSE'!AO5:AO6,'Resumen de indicadores HSE'!AO5:AO6,"&gt;=0"),"-")</f>
        <v>-</v>
      </c>
      <c r="AN5" s="29" t="str">
        <f>+IFERROR(AVERAGEIFS('Resumen de indicadores HSE'!AP5:AP6,'Resumen de indicadores HSE'!AP5:AP6,"&gt;=0"),"-")</f>
        <v>-</v>
      </c>
      <c r="AO5" s="29" t="str">
        <f>+IFERROR(AVERAGEIFS('Resumen de indicadores HSE'!AQ5:AQ6,'Resumen de indicadores HSE'!AQ5:AQ6,"&gt;=0"),"-")</f>
        <v>-</v>
      </c>
      <c r="AP5" s="29" t="str">
        <f>+IFERROR(AVERAGEIFS('Resumen de indicadores HSE'!AR5:AR6,'Resumen de indicadores HSE'!AR5:AR6,"&gt;=0"),"-")</f>
        <v>-</v>
      </c>
      <c r="AQ5" s="29" t="str">
        <f>+IFERROR(AVERAGEIFS('Resumen de indicadores HSE'!AS5:AS6,'Resumen de indicadores HSE'!AS5:AS6,"&gt;=0"),"-")</f>
        <v>-</v>
      </c>
      <c r="AR5" s="29" t="str">
        <f>+IFERROR(AVERAGEIFS('Resumen de indicadores HSE'!AT5:AT6,'Resumen de indicadores HSE'!AT5:AT6,"&gt;=0"),"-")</f>
        <v>-</v>
      </c>
      <c r="AS5" s="29" t="str">
        <f>+IFERROR(AVERAGEIFS('Resumen de indicadores HSE'!AU5:AU6,'Resumen de indicadores HSE'!AU5:AU6,"&gt;=0"),"-")</f>
        <v>-</v>
      </c>
      <c r="AT5" s="29" t="str">
        <f>+IFERROR(AVERAGEIFS('Resumen de indicadores HSE'!AV5:AV6,'Resumen de indicadores HSE'!AV5:AV6,"&gt;=0"),"-")</f>
        <v>-</v>
      </c>
      <c r="AU5" s="29" t="str">
        <f>+IFERROR(AVERAGEIFS('Resumen de indicadores HSE'!AW5:AW6,'Resumen de indicadores HSE'!AW5:AW6,"&gt;=0"),"-")</f>
        <v>-</v>
      </c>
      <c r="AV5" s="29" t="str">
        <f>+IFERROR(AVERAGEIFS('Resumen de indicadores HSE'!AX5:AX6,'Resumen de indicadores HSE'!AX5:AX6,"&gt;=0"),"-")</f>
        <v>-</v>
      </c>
      <c r="AW5" s="29" t="str">
        <f>+IFERROR(AVERAGEIFS('Resumen de indicadores HSE'!AY5:AY6,'Resumen de indicadores HSE'!AY5:AY6,"&gt;=0"),"-")</f>
        <v>-</v>
      </c>
      <c r="AX5" s="29" t="str">
        <f>+IFERROR(AVERAGEIFS('Resumen de indicadores HSE'!AZ5:AZ6,'Resumen de indicadores HSE'!AZ5:AZ6,"&gt;=0"),"-")</f>
        <v>-</v>
      </c>
      <c r="AY5" s="29" t="str">
        <f>+IFERROR(AVERAGEIFS('Resumen de indicadores HSE'!BA5:BA6,'Resumen de indicadores HSE'!BA5:BA6,"&gt;=0"),"-")</f>
        <v>-</v>
      </c>
      <c r="AZ5" s="29" t="str">
        <f>+IFERROR(AVERAGEIFS('Resumen de indicadores HSE'!BB5:BB6,'Resumen de indicadores HSE'!BB5:BB6,"&gt;=0"),"-")</f>
        <v>-</v>
      </c>
      <c r="BA5" s="29" t="str">
        <f>+IFERROR(AVERAGEIFS('Resumen de indicadores HSE'!BC5:BC6,'Resumen de indicadores HSE'!BC5:BC6,"&gt;=0"),"-")</f>
        <v>-</v>
      </c>
      <c r="BB5" s="29" t="str">
        <f>+IFERROR(AVERAGEIFS('Resumen de indicadores HSE'!BD5:BD6,'Resumen de indicadores HSE'!BD5:BD6,"&gt;=0"),"-")</f>
        <v>-</v>
      </c>
    </row>
    <row r="6" spans="2:54" ht="22.5" customHeight="1" x14ac:dyDescent="0.3">
      <c r="B6" s="38" t="s">
        <v>176</v>
      </c>
      <c r="C6" s="39" t="s">
        <v>182</v>
      </c>
      <c r="D6" s="29">
        <f t="shared" si="0"/>
        <v>3.3492063492063489</v>
      </c>
      <c r="E6" s="29">
        <f>+IFERROR(AVERAGEIFS('Resumen de indicadores HSE'!G7:G9,'Resumen de indicadores HSE'!G7:G9,"&gt;=0"),"-")</f>
        <v>3.6666666666666665</v>
      </c>
      <c r="F6" s="29">
        <f>+IFERROR(AVERAGEIFS('Resumen de indicadores HSE'!H7:H9,'Resumen de indicadores HSE'!H7:H9,"&gt;=0"),"-")</f>
        <v>3</v>
      </c>
      <c r="G6" s="29">
        <f>+IFERROR(AVERAGEIFS('Resumen de indicadores HSE'!I7:I9,'Resumen de indicadores HSE'!I7:I9,"&gt;=0"),"-")</f>
        <v>3.6666666666666665</v>
      </c>
      <c r="H6" s="29">
        <f>+IFERROR(AVERAGEIFS('Resumen de indicadores HSE'!J7:J9,'Resumen de indicadores HSE'!J7:J9,"&gt;=0"),"-")</f>
        <v>3</v>
      </c>
      <c r="I6" s="29">
        <f>+IFERROR(AVERAGEIFS('Resumen de indicadores HSE'!K7:K9,'Resumen de indicadores HSE'!K7:K9,"&gt;=0"),"-")</f>
        <v>3.6666666666666665</v>
      </c>
      <c r="J6" s="29">
        <f>+IFERROR(AVERAGEIFS('Resumen de indicadores HSE'!L7:L9,'Resumen de indicadores HSE'!L7:L9,"&gt;=0"),"-")</f>
        <v>3</v>
      </c>
      <c r="K6" s="29">
        <f>+IFERROR(AVERAGEIFS('Resumen de indicadores HSE'!M7:M9,'Resumen de indicadores HSE'!M7:M9,"&gt;=0"),"-")</f>
        <v>3.6666666666666665</v>
      </c>
      <c r="L6" s="29">
        <f>+IFERROR(AVERAGEIFS('Resumen de indicadores HSE'!N7:N9,'Resumen de indicadores HSE'!N7:N9,"&gt;=0"),"-")</f>
        <v>3</v>
      </c>
      <c r="M6" s="29">
        <f>+IFERROR(AVERAGEIFS('Resumen de indicadores HSE'!O7:O9,'Resumen de indicadores HSE'!O7:O9,"&gt;=0"),"-")</f>
        <v>3.6666666666666665</v>
      </c>
      <c r="N6" s="29">
        <f>+IFERROR(AVERAGEIFS('Resumen de indicadores HSE'!P7:P9,'Resumen de indicadores HSE'!P7:P9,"&gt;=0"),"-")</f>
        <v>3</v>
      </c>
      <c r="O6" s="29">
        <f>+IFERROR(AVERAGEIFS('Resumen de indicadores HSE'!Q7:Q9,'Resumen de indicadores HSE'!Q7:Q9,"&gt;=0"),"-")</f>
        <v>3.6666666666666665</v>
      </c>
      <c r="P6" s="29">
        <f>+IFERROR(AVERAGEIFS('Resumen de indicadores HSE'!R7:R9,'Resumen de indicadores HSE'!R7:R9,"&gt;=0"),"-")</f>
        <v>3</v>
      </c>
      <c r="Q6" s="29">
        <f>+IFERROR(AVERAGEIFS('Resumen de indicadores HSE'!S7:S9,'Resumen de indicadores HSE'!S7:S9,"&gt;=0"),"-")</f>
        <v>3.6666666666666665</v>
      </c>
      <c r="R6" s="29">
        <f>+IFERROR(AVERAGEIFS('Resumen de indicadores HSE'!T7:T9,'Resumen de indicadores HSE'!T7:T9,"&gt;=0"),"-")</f>
        <v>3</v>
      </c>
      <c r="S6" s="29">
        <f>+IFERROR(AVERAGEIFS('Resumen de indicadores HSE'!U7:U9,'Resumen de indicadores HSE'!U7:U9,"&gt;=0"),"-")</f>
        <v>3.6666666666666665</v>
      </c>
      <c r="T6" s="29">
        <f>+IFERROR(AVERAGEIFS('Resumen de indicadores HSE'!V7:V9,'Resumen de indicadores HSE'!V7:V9,"&gt;=0"),"-")</f>
        <v>3</v>
      </c>
      <c r="U6" s="29">
        <f>+IFERROR(AVERAGEIFS('Resumen de indicadores HSE'!W7:W9,'Resumen de indicadores HSE'!W7:W9,"&gt;=0"),"-")</f>
        <v>3.6666666666666665</v>
      </c>
      <c r="V6" s="29">
        <f>+IFERROR(AVERAGEIFS('Resumen de indicadores HSE'!X7:X9,'Resumen de indicadores HSE'!X7:X9,"&gt;=0"),"-")</f>
        <v>3</v>
      </c>
      <c r="W6" s="29">
        <f>+IFERROR(AVERAGEIFS('Resumen de indicadores HSE'!Y7:Y9,'Resumen de indicadores HSE'!Y7:Y9,"&gt;=0"),"-")</f>
        <v>3.6666666666666665</v>
      </c>
      <c r="X6" s="29">
        <f>+IFERROR(AVERAGEIFS('Resumen de indicadores HSE'!Z7:Z9,'Resumen de indicadores HSE'!Z7:Z9,"&gt;=0"),"-")</f>
        <v>3</v>
      </c>
      <c r="Y6" s="29">
        <f>+IFERROR(AVERAGEIFS('Resumen de indicadores HSE'!AA7:AA9,'Resumen de indicadores HSE'!AA7:AA9,"&gt;=0"),"-")</f>
        <v>3.6666666666666665</v>
      </c>
      <c r="Z6" s="29" t="str">
        <f>+IFERROR(AVERAGEIFS('Resumen de indicadores HSE'!AB7:AB9,'Resumen de indicadores HSE'!AB7:AB9,"&gt;=0"),"-")</f>
        <v>-</v>
      </c>
      <c r="AA6" s="29" t="str">
        <f>+IFERROR(AVERAGEIFS('Resumen de indicadores HSE'!AC7:AC9,'Resumen de indicadores HSE'!AC7:AC9,"&gt;=0"),"-")</f>
        <v>-</v>
      </c>
      <c r="AB6" s="29" t="str">
        <f>+IFERROR(AVERAGEIFS('Resumen de indicadores HSE'!AD7:AD9,'Resumen de indicadores HSE'!AD7:AD9,"&gt;=0"),"-")</f>
        <v>-</v>
      </c>
      <c r="AC6" s="29" t="str">
        <f>+IFERROR(AVERAGEIFS('Resumen de indicadores HSE'!AE7:AE9,'Resumen de indicadores HSE'!AE7:AE9,"&gt;=0"),"-")</f>
        <v>-</v>
      </c>
      <c r="AD6" s="29" t="str">
        <f>+IFERROR(AVERAGEIFS('Resumen de indicadores HSE'!AF7:AF9,'Resumen de indicadores HSE'!AF7:AF9,"&gt;=0"),"-")</f>
        <v>-</v>
      </c>
      <c r="AE6" s="29" t="str">
        <f>+IFERROR(AVERAGEIFS('Resumen de indicadores HSE'!AG7:AG9,'Resumen de indicadores HSE'!AG7:AG9,"&gt;=0"),"-")</f>
        <v>-</v>
      </c>
      <c r="AF6" s="29" t="str">
        <f>+IFERROR(AVERAGEIFS('Resumen de indicadores HSE'!AH7:AH9,'Resumen de indicadores HSE'!AH7:AH9,"&gt;=0"),"-")</f>
        <v>-</v>
      </c>
      <c r="AG6" s="29" t="str">
        <f>+IFERROR(AVERAGEIFS('Resumen de indicadores HSE'!AI7:AI9,'Resumen de indicadores HSE'!AI7:AI9,"&gt;=0"),"-")</f>
        <v>-</v>
      </c>
      <c r="AH6" s="29" t="str">
        <f>+IFERROR(AVERAGEIFS('Resumen de indicadores HSE'!AJ7:AJ9,'Resumen de indicadores HSE'!AJ7:AJ9,"&gt;=0"),"-")</f>
        <v>-</v>
      </c>
      <c r="AI6" s="29" t="str">
        <f>+IFERROR(AVERAGEIFS('Resumen de indicadores HSE'!AK7:AK9,'Resumen de indicadores HSE'!AK7:AK9,"&gt;=0"),"-")</f>
        <v>-</v>
      </c>
      <c r="AJ6" s="29" t="str">
        <f>+IFERROR(AVERAGEIFS('Resumen de indicadores HSE'!AL7:AL9,'Resumen de indicadores HSE'!AL7:AL9,"&gt;=0"),"-")</f>
        <v>-</v>
      </c>
      <c r="AK6" s="29" t="str">
        <f>+IFERROR(AVERAGEIFS('Resumen de indicadores HSE'!AM7:AM9,'Resumen de indicadores HSE'!AM7:AM9,"&gt;=0"),"-")</f>
        <v>-</v>
      </c>
      <c r="AL6" s="29" t="str">
        <f>+IFERROR(AVERAGEIFS('Resumen de indicadores HSE'!AN7:AN9,'Resumen de indicadores HSE'!AN7:AN9,"&gt;=0"),"-")</f>
        <v>-</v>
      </c>
      <c r="AM6" s="29" t="str">
        <f>+IFERROR(AVERAGEIFS('Resumen de indicadores HSE'!AO7:AO9,'Resumen de indicadores HSE'!AO7:AO9,"&gt;=0"),"-")</f>
        <v>-</v>
      </c>
      <c r="AN6" s="29" t="str">
        <f>+IFERROR(AVERAGEIFS('Resumen de indicadores HSE'!AP7:AP9,'Resumen de indicadores HSE'!AP7:AP9,"&gt;=0"),"-")</f>
        <v>-</v>
      </c>
      <c r="AO6" s="29" t="str">
        <f>+IFERROR(AVERAGEIFS('Resumen de indicadores HSE'!AQ7:AQ9,'Resumen de indicadores HSE'!AQ7:AQ9,"&gt;=0"),"-")</f>
        <v>-</v>
      </c>
      <c r="AP6" s="29" t="str">
        <f>+IFERROR(AVERAGEIFS('Resumen de indicadores HSE'!AR7:AR9,'Resumen de indicadores HSE'!AR7:AR9,"&gt;=0"),"-")</f>
        <v>-</v>
      </c>
      <c r="AQ6" s="29" t="str">
        <f>+IFERROR(AVERAGEIFS('Resumen de indicadores HSE'!AS7:AS9,'Resumen de indicadores HSE'!AS7:AS9,"&gt;=0"),"-")</f>
        <v>-</v>
      </c>
      <c r="AR6" s="29" t="str">
        <f>+IFERROR(AVERAGEIFS('Resumen de indicadores HSE'!AT7:AT9,'Resumen de indicadores HSE'!AT7:AT9,"&gt;=0"),"-")</f>
        <v>-</v>
      </c>
      <c r="AS6" s="29" t="str">
        <f>+IFERROR(AVERAGEIFS('Resumen de indicadores HSE'!AU7:AU9,'Resumen de indicadores HSE'!AU7:AU9,"&gt;=0"),"-")</f>
        <v>-</v>
      </c>
      <c r="AT6" s="29" t="str">
        <f>+IFERROR(AVERAGEIFS('Resumen de indicadores HSE'!AV7:AV9,'Resumen de indicadores HSE'!AV7:AV9,"&gt;=0"),"-")</f>
        <v>-</v>
      </c>
      <c r="AU6" s="29" t="str">
        <f>+IFERROR(AVERAGEIFS('Resumen de indicadores HSE'!AW7:AW9,'Resumen de indicadores HSE'!AW7:AW9,"&gt;=0"),"-")</f>
        <v>-</v>
      </c>
      <c r="AV6" s="29" t="str">
        <f>+IFERROR(AVERAGEIFS('Resumen de indicadores HSE'!AX7:AX9,'Resumen de indicadores HSE'!AX7:AX9,"&gt;=0"),"-")</f>
        <v>-</v>
      </c>
      <c r="AW6" s="29" t="str">
        <f>+IFERROR(AVERAGEIFS('Resumen de indicadores HSE'!AY7:AY9,'Resumen de indicadores HSE'!AY7:AY9,"&gt;=0"),"-")</f>
        <v>-</v>
      </c>
      <c r="AX6" s="29" t="str">
        <f>+IFERROR(AVERAGEIFS('Resumen de indicadores HSE'!AZ7:AZ9,'Resumen de indicadores HSE'!AZ7:AZ9,"&gt;=0"),"-")</f>
        <v>-</v>
      </c>
      <c r="AY6" s="29" t="str">
        <f>+IFERROR(AVERAGEIFS('Resumen de indicadores HSE'!BA7:BA9,'Resumen de indicadores HSE'!BA7:BA9,"&gt;=0"),"-")</f>
        <v>-</v>
      </c>
      <c r="AZ6" s="29" t="str">
        <f>+IFERROR(AVERAGEIFS('Resumen de indicadores HSE'!BB7:BB9,'Resumen de indicadores HSE'!BB7:BB9,"&gt;=0"),"-")</f>
        <v>-</v>
      </c>
      <c r="BA6" s="29" t="str">
        <f>+IFERROR(AVERAGEIFS('Resumen de indicadores HSE'!BC7:BC9,'Resumen de indicadores HSE'!BC7:BC9,"&gt;=0"),"-")</f>
        <v>-</v>
      </c>
      <c r="BB6" s="29" t="str">
        <f>+IFERROR(AVERAGEIFS('Resumen de indicadores HSE'!BD7:BD9,'Resumen de indicadores HSE'!BD7:BD9,"&gt;=0"),"-")</f>
        <v>-</v>
      </c>
    </row>
    <row r="7" spans="2:54" ht="22.5" customHeight="1" x14ac:dyDescent="0.3">
      <c r="B7" s="38" t="s">
        <v>176</v>
      </c>
      <c r="C7" s="39" t="s">
        <v>340</v>
      </c>
      <c r="D7" s="29">
        <f t="shared" si="0"/>
        <v>3.1587301587301591</v>
      </c>
      <c r="E7" s="29">
        <f>+IFERROR(AVERAGEIFS('Resumen de indicadores HSE'!G10:G12,'Resumen de indicadores HSE'!G10:G12,"&gt;=0"),"-")</f>
        <v>3</v>
      </c>
      <c r="F7" s="29">
        <f>+IFERROR(AVERAGEIFS('Resumen de indicadores HSE'!H10:H12,'Resumen de indicadores HSE'!H10:H12,"&gt;=0"),"-")</f>
        <v>3.3333333333333335</v>
      </c>
      <c r="G7" s="29">
        <f>+IFERROR(AVERAGEIFS('Resumen de indicadores HSE'!I10:I12,'Resumen de indicadores HSE'!I10:I12,"&gt;=0"),"-")</f>
        <v>3</v>
      </c>
      <c r="H7" s="29">
        <f>+IFERROR(AVERAGEIFS('Resumen de indicadores HSE'!J10:J12,'Resumen de indicadores HSE'!J10:J12,"&gt;=0"),"-")</f>
        <v>3.3333333333333335</v>
      </c>
      <c r="I7" s="29">
        <f>+IFERROR(AVERAGEIFS('Resumen de indicadores HSE'!K10:K12,'Resumen de indicadores HSE'!K10:K12,"&gt;=0"),"-")</f>
        <v>3</v>
      </c>
      <c r="J7" s="29">
        <f>+IFERROR(AVERAGEIFS('Resumen de indicadores HSE'!L10:L12,'Resumen de indicadores HSE'!L10:L12,"&gt;=0"),"-")</f>
        <v>3.3333333333333335</v>
      </c>
      <c r="K7" s="29">
        <f>+IFERROR(AVERAGEIFS('Resumen de indicadores HSE'!M10:M12,'Resumen de indicadores HSE'!M10:M12,"&gt;=0"),"-")</f>
        <v>3</v>
      </c>
      <c r="L7" s="29">
        <f>+IFERROR(AVERAGEIFS('Resumen de indicadores HSE'!N10:N12,'Resumen de indicadores HSE'!N10:N12,"&gt;=0"),"-")</f>
        <v>3.3333333333333335</v>
      </c>
      <c r="M7" s="29">
        <f>+IFERROR(AVERAGEIFS('Resumen de indicadores HSE'!O10:O12,'Resumen de indicadores HSE'!O10:O12,"&gt;=0"),"-")</f>
        <v>3</v>
      </c>
      <c r="N7" s="29">
        <f>+IFERROR(AVERAGEIFS('Resumen de indicadores HSE'!P10:P12,'Resumen de indicadores HSE'!P10:P12,"&gt;=0"),"-")</f>
        <v>3.3333333333333335</v>
      </c>
      <c r="O7" s="29">
        <f>+IFERROR(AVERAGEIFS('Resumen de indicadores HSE'!Q10:Q12,'Resumen de indicadores HSE'!Q10:Q12,"&gt;=0"),"-")</f>
        <v>3</v>
      </c>
      <c r="P7" s="29">
        <f>+IFERROR(AVERAGEIFS('Resumen de indicadores HSE'!R10:R12,'Resumen de indicadores HSE'!R10:R12,"&gt;=0"),"-")</f>
        <v>3.3333333333333335</v>
      </c>
      <c r="Q7" s="29">
        <f>+IFERROR(AVERAGEIFS('Resumen de indicadores HSE'!S10:S12,'Resumen de indicadores HSE'!S10:S12,"&gt;=0"),"-")</f>
        <v>3</v>
      </c>
      <c r="R7" s="29">
        <f>+IFERROR(AVERAGEIFS('Resumen de indicadores HSE'!T10:T12,'Resumen de indicadores HSE'!T10:T12,"&gt;=0"),"-")</f>
        <v>3.3333333333333335</v>
      </c>
      <c r="S7" s="29">
        <f>+IFERROR(AVERAGEIFS('Resumen de indicadores HSE'!U10:U12,'Resumen de indicadores HSE'!U10:U12,"&gt;=0"),"-")</f>
        <v>3</v>
      </c>
      <c r="T7" s="29">
        <f>+IFERROR(AVERAGEIFS('Resumen de indicadores HSE'!V10:V12,'Resumen de indicadores HSE'!V10:V12,"&gt;=0"),"-")</f>
        <v>3.3333333333333335</v>
      </c>
      <c r="U7" s="29">
        <f>+IFERROR(AVERAGEIFS('Resumen de indicadores HSE'!W10:W12,'Resumen de indicadores HSE'!W10:W12,"&gt;=0"),"-")</f>
        <v>3</v>
      </c>
      <c r="V7" s="29">
        <f>+IFERROR(AVERAGEIFS('Resumen de indicadores HSE'!X10:X12,'Resumen de indicadores HSE'!X10:X12,"&gt;=0"),"-")</f>
        <v>3.3333333333333335</v>
      </c>
      <c r="W7" s="29">
        <f>+IFERROR(AVERAGEIFS('Resumen de indicadores HSE'!Y10:Y12,'Resumen de indicadores HSE'!Y10:Y12,"&gt;=0"),"-")</f>
        <v>3</v>
      </c>
      <c r="X7" s="29">
        <f>+IFERROR(AVERAGEIFS('Resumen de indicadores HSE'!Z10:Z12,'Resumen de indicadores HSE'!Z10:Z12,"&gt;=0"),"-")</f>
        <v>3.3333333333333335</v>
      </c>
      <c r="Y7" s="29">
        <f>+IFERROR(AVERAGEIFS('Resumen de indicadores HSE'!AA10:AA12,'Resumen de indicadores HSE'!AA10:AA12,"&gt;=0"),"-")</f>
        <v>3</v>
      </c>
      <c r="Z7" s="29" t="str">
        <f>+IFERROR(AVERAGEIFS('Resumen de indicadores HSE'!AB10:AB12,'Resumen de indicadores HSE'!AB10:AB12,"&gt;=0"),"-")</f>
        <v>-</v>
      </c>
      <c r="AA7" s="29" t="str">
        <f>+IFERROR(AVERAGEIFS('Resumen de indicadores HSE'!AC10:AC12,'Resumen de indicadores HSE'!AC10:AC12,"&gt;=0"),"-")</f>
        <v>-</v>
      </c>
      <c r="AB7" s="29" t="str">
        <f>+IFERROR(AVERAGEIFS('Resumen de indicadores HSE'!AD10:AD12,'Resumen de indicadores HSE'!AD10:AD12,"&gt;=0"),"-")</f>
        <v>-</v>
      </c>
      <c r="AC7" s="29" t="str">
        <f>+IFERROR(AVERAGEIFS('Resumen de indicadores HSE'!AE10:AE12,'Resumen de indicadores HSE'!AE10:AE12,"&gt;=0"),"-")</f>
        <v>-</v>
      </c>
      <c r="AD7" s="29" t="str">
        <f>+IFERROR(AVERAGEIFS('Resumen de indicadores HSE'!AF10:AF12,'Resumen de indicadores HSE'!AF10:AF12,"&gt;=0"),"-")</f>
        <v>-</v>
      </c>
      <c r="AE7" s="29" t="str">
        <f>+IFERROR(AVERAGEIFS('Resumen de indicadores HSE'!AG10:AG12,'Resumen de indicadores HSE'!AG10:AG12,"&gt;=0"),"-")</f>
        <v>-</v>
      </c>
      <c r="AF7" s="29" t="str">
        <f>+IFERROR(AVERAGEIFS('Resumen de indicadores HSE'!AH10:AH12,'Resumen de indicadores HSE'!AH10:AH12,"&gt;=0"),"-")</f>
        <v>-</v>
      </c>
      <c r="AG7" s="29" t="str">
        <f>+IFERROR(AVERAGEIFS('Resumen de indicadores HSE'!AI10:AI12,'Resumen de indicadores HSE'!AI10:AI12,"&gt;=0"),"-")</f>
        <v>-</v>
      </c>
      <c r="AH7" s="29" t="str">
        <f>+IFERROR(AVERAGEIFS('Resumen de indicadores HSE'!AJ10:AJ12,'Resumen de indicadores HSE'!AJ10:AJ12,"&gt;=0"),"-")</f>
        <v>-</v>
      </c>
      <c r="AI7" s="29" t="str">
        <f>+IFERROR(AVERAGEIFS('Resumen de indicadores HSE'!AK10:AK12,'Resumen de indicadores HSE'!AK10:AK12,"&gt;=0"),"-")</f>
        <v>-</v>
      </c>
      <c r="AJ7" s="29" t="str">
        <f>+IFERROR(AVERAGEIFS('Resumen de indicadores HSE'!AL10:AL12,'Resumen de indicadores HSE'!AL10:AL12,"&gt;=0"),"-")</f>
        <v>-</v>
      </c>
      <c r="AK7" s="29" t="str">
        <f>+IFERROR(AVERAGEIFS('Resumen de indicadores HSE'!AM10:AM12,'Resumen de indicadores HSE'!AM10:AM12,"&gt;=0"),"-")</f>
        <v>-</v>
      </c>
      <c r="AL7" s="29" t="str">
        <f>+IFERROR(AVERAGEIFS('Resumen de indicadores HSE'!AN10:AN12,'Resumen de indicadores HSE'!AN10:AN12,"&gt;=0"),"-")</f>
        <v>-</v>
      </c>
      <c r="AM7" s="29" t="str">
        <f>+IFERROR(AVERAGEIFS('Resumen de indicadores HSE'!AO10:AO12,'Resumen de indicadores HSE'!AO10:AO12,"&gt;=0"),"-")</f>
        <v>-</v>
      </c>
      <c r="AN7" s="29" t="str">
        <f>+IFERROR(AVERAGEIFS('Resumen de indicadores HSE'!AP10:AP12,'Resumen de indicadores HSE'!AP10:AP12,"&gt;=0"),"-")</f>
        <v>-</v>
      </c>
      <c r="AO7" s="29" t="str">
        <f>+IFERROR(AVERAGEIFS('Resumen de indicadores HSE'!AQ10:AQ12,'Resumen de indicadores HSE'!AQ10:AQ12,"&gt;=0"),"-")</f>
        <v>-</v>
      </c>
      <c r="AP7" s="29" t="str">
        <f>+IFERROR(AVERAGEIFS('Resumen de indicadores HSE'!AR10:AR12,'Resumen de indicadores HSE'!AR10:AR12,"&gt;=0"),"-")</f>
        <v>-</v>
      </c>
      <c r="AQ7" s="29" t="str">
        <f>+IFERROR(AVERAGEIFS('Resumen de indicadores HSE'!AS10:AS12,'Resumen de indicadores HSE'!AS10:AS12,"&gt;=0"),"-")</f>
        <v>-</v>
      </c>
      <c r="AR7" s="29" t="str">
        <f>+IFERROR(AVERAGEIFS('Resumen de indicadores HSE'!AT10:AT12,'Resumen de indicadores HSE'!AT10:AT12,"&gt;=0"),"-")</f>
        <v>-</v>
      </c>
      <c r="AS7" s="29" t="str">
        <f>+IFERROR(AVERAGEIFS('Resumen de indicadores HSE'!AU10:AU12,'Resumen de indicadores HSE'!AU10:AU12,"&gt;=0"),"-")</f>
        <v>-</v>
      </c>
      <c r="AT7" s="29" t="str">
        <f>+IFERROR(AVERAGEIFS('Resumen de indicadores HSE'!AV10:AV12,'Resumen de indicadores HSE'!AV10:AV12,"&gt;=0"),"-")</f>
        <v>-</v>
      </c>
      <c r="AU7" s="29" t="str">
        <f>+IFERROR(AVERAGEIFS('Resumen de indicadores HSE'!AW10:AW12,'Resumen de indicadores HSE'!AW10:AW12,"&gt;=0"),"-")</f>
        <v>-</v>
      </c>
      <c r="AV7" s="29" t="str">
        <f>+IFERROR(AVERAGEIFS('Resumen de indicadores HSE'!AX10:AX12,'Resumen de indicadores HSE'!AX10:AX12,"&gt;=0"),"-")</f>
        <v>-</v>
      </c>
      <c r="AW7" s="29" t="str">
        <f>+IFERROR(AVERAGEIFS('Resumen de indicadores HSE'!AY10:AY12,'Resumen de indicadores HSE'!AY10:AY12,"&gt;=0"),"-")</f>
        <v>-</v>
      </c>
      <c r="AX7" s="29" t="str">
        <f>+IFERROR(AVERAGEIFS('Resumen de indicadores HSE'!AZ10:AZ12,'Resumen de indicadores HSE'!AZ10:AZ12,"&gt;=0"),"-")</f>
        <v>-</v>
      </c>
      <c r="AY7" s="29" t="str">
        <f>+IFERROR(AVERAGEIFS('Resumen de indicadores HSE'!BA10:BA12,'Resumen de indicadores HSE'!BA10:BA12,"&gt;=0"),"-")</f>
        <v>-</v>
      </c>
      <c r="AZ7" s="29" t="str">
        <f>+IFERROR(AVERAGEIFS('Resumen de indicadores HSE'!BB10:BB12,'Resumen de indicadores HSE'!BB10:BB12,"&gt;=0"),"-")</f>
        <v>-</v>
      </c>
      <c r="BA7" s="29" t="str">
        <f>+IFERROR(AVERAGEIFS('Resumen de indicadores HSE'!BC10:BC12,'Resumen de indicadores HSE'!BC10:BC12,"&gt;=0"),"-")</f>
        <v>-</v>
      </c>
      <c r="BB7" s="29" t="str">
        <f>+IFERROR(AVERAGEIFS('Resumen de indicadores HSE'!BD10:BD12,'Resumen de indicadores HSE'!BD10:BD12,"&gt;=0"),"-")</f>
        <v>-</v>
      </c>
    </row>
    <row r="8" spans="2:54" ht="22.5" customHeight="1" x14ac:dyDescent="0.3">
      <c r="B8" s="38" t="s">
        <v>176</v>
      </c>
      <c r="C8" s="39" t="s">
        <v>196</v>
      </c>
      <c r="D8" s="29">
        <f t="shared" si="0"/>
        <v>3.3690476190476191</v>
      </c>
      <c r="E8" s="29">
        <f>+IFERROR(AVERAGEIFS('Resumen de indicadores HSE'!G13:G14,'Resumen de indicadores HSE'!G13:G14,"&gt;=0"),"-")</f>
        <v>3.25</v>
      </c>
      <c r="F8" s="29">
        <f>+IFERROR(AVERAGEIFS('Resumen de indicadores HSE'!H13:H14,'Resumen de indicadores HSE'!H13:H14,"&gt;=0"),"-")</f>
        <v>3.5</v>
      </c>
      <c r="G8" s="29">
        <f>+IFERROR(AVERAGEIFS('Resumen de indicadores HSE'!I13:I14,'Resumen de indicadores HSE'!I13:I14,"&gt;=0"),"-")</f>
        <v>3.25</v>
      </c>
      <c r="H8" s="29">
        <f>+IFERROR(AVERAGEIFS('Resumen de indicadores HSE'!J13:J14,'Resumen de indicadores HSE'!J13:J14,"&gt;=0"),"-")</f>
        <v>3.5</v>
      </c>
      <c r="I8" s="29">
        <f>+IFERROR(AVERAGEIFS('Resumen de indicadores HSE'!K13:K14,'Resumen de indicadores HSE'!K13:K14,"&gt;=0"),"-")</f>
        <v>3.25</v>
      </c>
      <c r="J8" s="29">
        <f>+IFERROR(AVERAGEIFS('Resumen de indicadores HSE'!L13:L14,'Resumen de indicadores HSE'!L13:L14,"&gt;=0"),"-")</f>
        <v>3.5</v>
      </c>
      <c r="K8" s="29">
        <f>+IFERROR(AVERAGEIFS('Resumen de indicadores HSE'!M13:M14,'Resumen de indicadores HSE'!M13:M14,"&gt;=0"),"-")</f>
        <v>3.25</v>
      </c>
      <c r="L8" s="29">
        <f>+IFERROR(AVERAGEIFS('Resumen de indicadores HSE'!N13:N14,'Resumen de indicadores HSE'!N13:N14,"&gt;=0"),"-")</f>
        <v>3.5</v>
      </c>
      <c r="M8" s="29">
        <f>+IFERROR(AVERAGEIFS('Resumen de indicadores HSE'!O13:O14,'Resumen de indicadores HSE'!O13:O14,"&gt;=0"),"-")</f>
        <v>3.25</v>
      </c>
      <c r="N8" s="29">
        <f>+IFERROR(AVERAGEIFS('Resumen de indicadores HSE'!P13:P14,'Resumen de indicadores HSE'!P13:P14,"&gt;=0"),"-")</f>
        <v>3.5</v>
      </c>
      <c r="O8" s="29">
        <f>+IFERROR(AVERAGEIFS('Resumen de indicadores HSE'!Q13:Q14,'Resumen de indicadores HSE'!Q13:Q14,"&gt;=0"),"-")</f>
        <v>3.25</v>
      </c>
      <c r="P8" s="29">
        <f>+IFERROR(AVERAGEIFS('Resumen de indicadores HSE'!R13:R14,'Resumen de indicadores HSE'!R13:R14,"&gt;=0"),"-")</f>
        <v>3.5</v>
      </c>
      <c r="Q8" s="29">
        <f>+IFERROR(AVERAGEIFS('Resumen de indicadores HSE'!S13:S14,'Resumen de indicadores HSE'!S13:S14,"&gt;=0"),"-")</f>
        <v>3.25</v>
      </c>
      <c r="R8" s="29">
        <f>+IFERROR(AVERAGEIFS('Resumen de indicadores HSE'!T13:T14,'Resumen de indicadores HSE'!T13:T14,"&gt;=0"),"-")</f>
        <v>3.5</v>
      </c>
      <c r="S8" s="29">
        <f>+IFERROR(AVERAGEIFS('Resumen de indicadores HSE'!U13:U14,'Resumen de indicadores HSE'!U13:U14,"&gt;=0"),"-")</f>
        <v>3.25</v>
      </c>
      <c r="T8" s="29">
        <f>+IFERROR(AVERAGEIFS('Resumen de indicadores HSE'!V13:V14,'Resumen de indicadores HSE'!V13:V14,"&gt;=0"),"-")</f>
        <v>3.5</v>
      </c>
      <c r="U8" s="29">
        <f>+IFERROR(AVERAGEIFS('Resumen de indicadores HSE'!W13:W14,'Resumen de indicadores HSE'!W13:W14,"&gt;=0"),"-")</f>
        <v>3.25</v>
      </c>
      <c r="V8" s="29">
        <f>+IFERROR(AVERAGEIFS('Resumen de indicadores HSE'!X13:X14,'Resumen de indicadores HSE'!X13:X14,"&gt;=0"),"-")</f>
        <v>3.5</v>
      </c>
      <c r="W8" s="29">
        <f>+IFERROR(AVERAGEIFS('Resumen de indicadores HSE'!Y13:Y14,'Resumen de indicadores HSE'!Y13:Y14,"&gt;=0"),"-")</f>
        <v>3.25</v>
      </c>
      <c r="X8" s="29">
        <f>+IFERROR(AVERAGEIFS('Resumen de indicadores HSE'!Z13:Z14,'Resumen de indicadores HSE'!Z13:Z14,"&gt;=0"),"-")</f>
        <v>3.5</v>
      </c>
      <c r="Y8" s="29">
        <f>+IFERROR(AVERAGEIFS('Resumen de indicadores HSE'!AA13:AA14,'Resumen de indicadores HSE'!AA13:AA14,"&gt;=0"),"-")</f>
        <v>3.25</v>
      </c>
      <c r="Z8" s="29" t="str">
        <f>+IFERROR(AVERAGEIFS('Resumen de indicadores HSE'!AB13:AB14,'Resumen de indicadores HSE'!AB13:AB14,"&gt;=0"),"-")</f>
        <v>-</v>
      </c>
      <c r="AA8" s="29" t="str">
        <f>+IFERROR(AVERAGEIFS('Resumen de indicadores HSE'!AC13:AC14,'Resumen de indicadores HSE'!AC13:AC14,"&gt;=0"),"-")</f>
        <v>-</v>
      </c>
      <c r="AB8" s="29" t="str">
        <f>+IFERROR(AVERAGEIFS('Resumen de indicadores HSE'!AD13:AD14,'Resumen de indicadores HSE'!AD13:AD14,"&gt;=0"),"-")</f>
        <v>-</v>
      </c>
      <c r="AC8" s="29" t="str">
        <f>+IFERROR(AVERAGEIFS('Resumen de indicadores HSE'!AE13:AE14,'Resumen de indicadores HSE'!AE13:AE14,"&gt;=0"),"-")</f>
        <v>-</v>
      </c>
      <c r="AD8" s="29" t="str">
        <f>+IFERROR(AVERAGEIFS('Resumen de indicadores HSE'!AF13:AF14,'Resumen de indicadores HSE'!AF13:AF14,"&gt;=0"),"-")</f>
        <v>-</v>
      </c>
      <c r="AE8" s="29" t="str">
        <f>+IFERROR(AVERAGEIFS('Resumen de indicadores HSE'!AG13:AG14,'Resumen de indicadores HSE'!AG13:AG14,"&gt;=0"),"-")</f>
        <v>-</v>
      </c>
      <c r="AF8" s="29" t="str">
        <f>+IFERROR(AVERAGEIFS('Resumen de indicadores HSE'!AH13:AH14,'Resumen de indicadores HSE'!AH13:AH14,"&gt;=0"),"-")</f>
        <v>-</v>
      </c>
      <c r="AG8" s="29" t="str">
        <f>+IFERROR(AVERAGEIFS('Resumen de indicadores HSE'!AI13:AI14,'Resumen de indicadores HSE'!AI13:AI14,"&gt;=0"),"-")</f>
        <v>-</v>
      </c>
      <c r="AH8" s="29" t="str">
        <f>+IFERROR(AVERAGEIFS('Resumen de indicadores HSE'!AJ13:AJ14,'Resumen de indicadores HSE'!AJ13:AJ14,"&gt;=0"),"-")</f>
        <v>-</v>
      </c>
      <c r="AI8" s="29" t="str">
        <f>+IFERROR(AVERAGEIFS('Resumen de indicadores HSE'!AK13:AK14,'Resumen de indicadores HSE'!AK13:AK14,"&gt;=0"),"-")</f>
        <v>-</v>
      </c>
      <c r="AJ8" s="29" t="str">
        <f>+IFERROR(AVERAGEIFS('Resumen de indicadores HSE'!AL13:AL14,'Resumen de indicadores HSE'!AL13:AL14,"&gt;=0"),"-")</f>
        <v>-</v>
      </c>
      <c r="AK8" s="29" t="str">
        <f>+IFERROR(AVERAGEIFS('Resumen de indicadores HSE'!AM13:AM14,'Resumen de indicadores HSE'!AM13:AM14,"&gt;=0"),"-")</f>
        <v>-</v>
      </c>
      <c r="AL8" s="29" t="str">
        <f>+IFERROR(AVERAGEIFS('Resumen de indicadores HSE'!AN13:AN14,'Resumen de indicadores HSE'!AN13:AN14,"&gt;=0"),"-")</f>
        <v>-</v>
      </c>
      <c r="AM8" s="29" t="str">
        <f>+IFERROR(AVERAGEIFS('Resumen de indicadores HSE'!AO13:AO14,'Resumen de indicadores HSE'!AO13:AO14,"&gt;=0"),"-")</f>
        <v>-</v>
      </c>
      <c r="AN8" s="29" t="str">
        <f>+IFERROR(AVERAGEIFS('Resumen de indicadores HSE'!AP13:AP14,'Resumen de indicadores HSE'!AP13:AP14,"&gt;=0"),"-")</f>
        <v>-</v>
      </c>
      <c r="AO8" s="29" t="str">
        <f>+IFERROR(AVERAGEIFS('Resumen de indicadores HSE'!AQ13:AQ14,'Resumen de indicadores HSE'!AQ13:AQ14,"&gt;=0"),"-")</f>
        <v>-</v>
      </c>
      <c r="AP8" s="29" t="str">
        <f>+IFERROR(AVERAGEIFS('Resumen de indicadores HSE'!AR13:AR14,'Resumen de indicadores HSE'!AR13:AR14,"&gt;=0"),"-")</f>
        <v>-</v>
      </c>
      <c r="AQ8" s="29" t="str">
        <f>+IFERROR(AVERAGEIFS('Resumen de indicadores HSE'!AS13:AS14,'Resumen de indicadores HSE'!AS13:AS14,"&gt;=0"),"-")</f>
        <v>-</v>
      </c>
      <c r="AR8" s="29" t="str">
        <f>+IFERROR(AVERAGEIFS('Resumen de indicadores HSE'!AT13:AT14,'Resumen de indicadores HSE'!AT13:AT14,"&gt;=0"),"-")</f>
        <v>-</v>
      </c>
      <c r="AS8" s="29" t="str">
        <f>+IFERROR(AVERAGEIFS('Resumen de indicadores HSE'!AU13:AU14,'Resumen de indicadores HSE'!AU13:AU14,"&gt;=0"),"-")</f>
        <v>-</v>
      </c>
      <c r="AT8" s="29" t="str">
        <f>+IFERROR(AVERAGEIFS('Resumen de indicadores HSE'!AV13:AV14,'Resumen de indicadores HSE'!AV13:AV14,"&gt;=0"),"-")</f>
        <v>-</v>
      </c>
      <c r="AU8" s="29" t="str">
        <f>+IFERROR(AVERAGEIFS('Resumen de indicadores HSE'!AW13:AW14,'Resumen de indicadores HSE'!AW13:AW14,"&gt;=0"),"-")</f>
        <v>-</v>
      </c>
      <c r="AV8" s="29" t="str">
        <f>+IFERROR(AVERAGEIFS('Resumen de indicadores HSE'!AX13:AX14,'Resumen de indicadores HSE'!AX13:AX14,"&gt;=0"),"-")</f>
        <v>-</v>
      </c>
      <c r="AW8" s="29" t="str">
        <f>+IFERROR(AVERAGEIFS('Resumen de indicadores HSE'!AY13:AY14,'Resumen de indicadores HSE'!AY13:AY14,"&gt;=0"),"-")</f>
        <v>-</v>
      </c>
      <c r="AX8" s="29" t="str">
        <f>+IFERROR(AVERAGEIFS('Resumen de indicadores HSE'!AZ13:AZ14,'Resumen de indicadores HSE'!AZ13:AZ14,"&gt;=0"),"-")</f>
        <v>-</v>
      </c>
      <c r="AY8" s="29" t="str">
        <f>+IFERROR(AVERAGEIFS('Resumen de indicadores HSE'!BA13:BA14,'Resumen de indicadores HSE'!BA13:BA14,"&gt;=0"),"-")</f>
        <v>-</v>
      </c>
      <c r="AZ8" s="29" t="str">
        <f>+IFERROR(AVERAGEIFS('Resumen de indicadores HSE'!BB13:BB14,'Resumen de indicadores HSE'!BB13:BB14,"&gt;=0"),"-")</f>
        <v>-</v>
      </c>
      <c r="BA8" s="29" t="str">
        <f>+IFERROR(AVERAGEIFS('Resumen de indicadores HSE'!BC13:BC14,'Resumen de indicadores HSE'!BC13:BC14,"&gt;=0"),"-")</f>
        <v>-</v>
      </c>
      <c r="BB8" s="29" t="str">
        <f>+IFERROR(AVERAGEIFS('Resumen de indicadores HSE'!BD13:BD14,'Resumen de indicadores HSE'!BD13:BD14,"&gt;=0"),"-")</f>
        <v>-</v>
      </c>
    </row>
    <row r="9" spans="2:54" ht="22.5" customHeight="1" x14ac:dyDescent="0.3">
      <c r="B9" s="38" t="s">
        <v>176</v>
      </c>
      <c r="C9" s="39" t="s">
        <v>341</v>
      </c>
      <c r="D9" s="29">
        <f t="shared" si="0"/>
        <v>3.1746031746031749</v>
      </c>
      <c r="E9" s="29">
        <f>+IFERROR(AVERAGEIFS('Resumen de indicadores HSE'!G15:G17,'Resumen de indicadores HSE'!G15:G17,"&gt;=0"),"-")</f>
        <v>3.3333333333333335</v>
      </c>
      <c r="F9" s="29">
        <f>+IFERROR(AVERAGEIFS('Resumen de indicadores HSE'!H15:H17,'Resumen de indicadores HSE'!H15:H17,"&gt;=0"),"-")</f>
        <v>3</v>
      </c>
      <c r="G9" s="29">
        <f>+IFERROR(AVERAGEIFS('Resumen de indicadores HSE'!I15:I17,'Resumen de indicadores HSE'!I15:I17,"&gt;=0"),"-")</f>
        <v>3.3333333333333335</v>
      </c>
      <c r="H9" s="29">
        <f>+IFERROR(AVERAGEIFS('Resumen de indicadores HSE'!J15:J17,'Resumen de indicadores HSE'!J15:J17,"&gt;=0"),"-")</f>
        <v>3</v>
      </c>
      <c r="I9" s="29">
        <f>+IFERROR(AVERAGEIFS('Resumen de indicadores HSE'!K15:K17,'Resumen de indicadores HSE'!K15:K17,"&gt;=0"),"-")</f>
        <v>3.3333333333333335</v>
      </c>
      <c r="J9" s="29">
        <f>+IFERROR(AVERAGEIFS('Resumen de indicadores HSE'!L15:L17,'Resumen de indicadores HSE'!L15:L17,"&gt;=0"),"-")</f>
        <v>3</v>
      </c>
      <c r="K9" s="29">
        <f>+IFERROR(AVERAGEIFS('Resumen de indicadores HSE'!M15:M17,'Resumen de indicadores HSE'!M15:M17,"&gt;=0"),"-")</f>
        <v>3.3333333333333335</v>
      </c>
      <c r="L9" s="29">
        <f>+IFERROR(AVERAGEIFS('Resumen de indicadores HSE'!N15:N17,'Resumen de indicadores HSE'!N15:N17,"&gt;=0"),"-")</f>
        <v>3</v>
      </c>
      <c r="M9" s="29">
        <f>+IFERROR(AVERAGEIFS('Resumen de indicadores HSE'!O15:O17,'Resumen de indicadores HSE'!O15:O17,"&gt;=0"),"-")</f>
        <v>3.3333333333333335</v>
      </c>
      <c r="N9" s="29">
        <f>+IFERROR(AVERAGEIFS('Resumen de indicadores HSE'!P15:P17,'Resumen de indicadores HSE'!P15:P17,"&gt;=0"),"-")</f>
        <v>3</v>
      </c>
      <c r="O9" s="29">
        <f>+IFERROR(AVERAGEIFS('Resumen de indicadores HSE'!Q15:Q17,'Resumen de indicadores HSE'!Q15:Q17,"&gt;=0"),"-")</f>
        <v>3.3333333333333335</v>
      </c>
      <c r="P9" s="29">
        <f>+IFERROR(AVERAGEIFS('Resumen de indicadores HSE'!R15:R17,'Resumen de indicadores HSE'!R15:R17,"&gt;=0"),"-")</f>
        <v>3</v>
      </c>
      <c r="Q9" s="29">
        <f>+IFERROR(AVERAGEIFS('Resumen de indicadores HSE'!S15:S17,'Resumen de indicadores HSE'!S15:S17,"&gt;=0"),"-")</f>
        <v>3.3333333333333335</v>
      </c>
      <c r="R9" s="29">
        <f>+IFERROR(AVERAGEIFS('Resumen de indicadores HSE'!T15:T17,'Resumen de indicadores HSE'!T15:T17,"&gt;=0"),"-")</f>
        <v>3</v>
      </c>
      <c r="S9" s="29">
        <f>+IFERROR(AVERAGEIFS('Resumen de indicadores HSE'!U15:U17,'Resumen de indicadores HSE'!U15:U17,"&gt;=0"),"-")</f>
        <v>3.3333333333333335</v>
      </c>
      <c r="T9" s="29">
        <f>+IFERROR(AVERAGEIFS('Resumen de indicadores HSE'!V15:V17,'Resumen de indicadores HSE'!V15:V17,"&gt;=0"),"-")</f>
        <v>3</v>
      </c>
      <c r="U9" s="29">
        <f>+IFERROR(AVERAGEIFS('Resumen de indicadores HSE'!W15:W17,'Resumen de indicadores HSE'!W15:W17,"&gt;=0"),"-")</f>
        <v>3.3333333333333335</v>
      </c>
      <c r="V9" s="29">
        <f>+IFERROR(AVERAGEIFS('Resumen de indicadores HSE'!X15:X17,'Resumen de indicadores HSE'!X15:X17,"&gt;=0"),"-")</f>
        <v>3</v>
      </c>
      <c r="W9" s="29">
        <f>+IFERROR(AVERAGEIFS('Resumen de indicadores HSE'!Y15:Y17,'Resumen de indicadores HSE'!Y15:Y17,"&gt;=0"),"-")</f>
        <v>3.3333333333333335</v>
      </c>
      <c r="X9" s="29">
        <f>+IFERROR(AVERAGEIFS('Resumen de indicadores HSE'!Z15:Z17,'Resumen de indicadores HSE'!Z15:Z17,"&gt;=0"),"-")</f>
        <v>3</v>
      </c>
      <c r="Y9" s="29">
        <f>+IFERROR(AVERAGEIFS('Resumen de indicadores HSE'!AA15:AA17,'Resumen de indicadores HSE'!AA15:AA17,"&gt;=0"),"-")</f>
        <v>3.3333333333333335</v>
      </c>
      <c r="Z9" s="29" t="str">
        <f>+IFERROR(AVERAGEIFS('Resumen de indicadores HSE'!AB15:AB17,'Resumen de indicadores HSE'!AB15:AB17,"&gt;=0"),"-")</f>
        <v>-</v>
      </c>
      <c r="AA9" s="29" t="str">
        <f>+IFERROR(AVERAGEIFS('Resumen de indicadores HSE'!AC15:AC17,'Resumen de indicadores HSE'!AC15:AC17,"&gt;=0"),"-")</f>
        <v>-</v>
      </c>
      <c r="AB9" s="29" t="str">
        <f>+IFERROR(AVERAGEIFS('Resumen de indicadores HSE'!AD15:AD17,'Resumen de indicadores HSE'!AD15:AD17,"&gt;=0"),"-")</f>
        <v>-</v>
      </c>
      <c r="AC9" s="29" t="str">
        <f>+IFERROR(AVERAGEIFS('Resumen de indicadores HSE'!AE15:AE17,'Resumen de indicadores HSE'!AE15:AE17,"&gt;=0"),"-")</f>
        <v>-</v>
      </c>
      <c r="AD9" s="29" t="str">
        <f>+IFERROR(AVERAGEIFS('Resumen de indicadores HSE'!AF15:AF17,'Resumen de indicadores HSE'!AF15:AF17,"&gt;=0"),"-")</f>
        <v>-</v>
      </c>
      <c r="AE9" s="29" t="str">
        <f>+IFERROR(AVERAGEIFS('Resumen de indicadores HSE'!AG15:AG17,'Resumen de indicadores HSE'!AG15:AG17,"&gt;=0"),"-")</f>
        <v>-</v>
      </c>
      <c r="AF9" s="29" t="str">
        <f>+IFERROR(AVERAGEIFS('Resumen de indicadores HSE'!AH15:AH17,'Resumen de indicadores HSE'!AH15:AH17,"&gt;=0"),"-")</f>
        <v>-</v>
      </c>
      <c r="AG9" s="29" t="str">
        <f>+IFERROR(AVERAGEIFS('Resumen de indicadores HSE'!AI15:AI17,'Resumen de indicadores HSE'!AI15:AI17,"&gt;=0"),"-")</f>
        <v>-</v>
      </c>
      <c r="AH9" s="29" t="str">
        <f>+IFERROR(AVERAGEIFS('Resumen de indicadores HSE'!AJ15:AJ17,'Resumen de indicadores HSE'!AJ15:AJ17,"&gt;=0"),"-")</f>
        <v>-</v>
      </c>
      <c r="AI9" s="29" t="str">
        <f>+IFERROR(AVERAGEIFS('Resumen de indicadores HSE'!AK15:AK17,'Resumen de indicadores HSE'!AK15:AK17,"&gt;=0"),"-")</f>
        <v>-</v>
      </c>
      <c r="AJ9" s="29" t="str">
        <f>+IFERROR(AVERAGEIFS('Resumen de indicadores HSE'!AL15:AL17,'Resumen de indicadores HSE'!AL15:AL17,"&gt;=0"),"-")</f>
        <v>-</v>
      </c>
      <c r="AK9" s="29" t="str">
        <f>+IFERROR(AVERAGEIFS('Resumen de indicadores HSE'!AM15:AM17,'Resumen de indicadores HSE'!AM15:AM17,"&gt;=0"),"-")</f>
        <v>-</v>
      </c>
      <c r="AL9" s="29" t="str">
        <f>+IFERROR(AVERAGEIFS('Resumen de indicadores HSE'!AN15:AN17,'Resumen de indicadores HSE'!AN15:AN17,"&gt;=0"),"-")</f>
        <v>-</v>
      </c>
      <c r="AM9" s="29" t="str">
        <f>+IFERROR(AVERAGEIFS('Resumen de indicadores HSE'!AO15:AO17,'Resumen de indicadores HSE'!AO15:AO17,"&gt;=0"),"-")</f>
        <v>-</v>
      </c>
      <c r="AN9" s="29" t="str">
        <f>+IFERROR(AVERAGEIFS('Resumen de indicadores HSE'!AP15:AP17,'Resumen de indicadores HSE'!AP15:AP17,"&gt;=0"),"-")</f>
        <v>-</v>
      </c>
      <c r="AO9" s="29" t="str">
        <f>+IFERROR(AVERAGEIFS('Resumen de indicadores HSE'!AQ15:AQ17,'Resumen de indicadores HSE'!AQ15:AQ17,"&gt;=0"),"-")</f>
        <v>-</v>
      </c>
      <c r="AP9" s="29" t="str">
        <f>+IFERROR(AVERAGEIFS('Resumen de indicadores HSE'!AR15:AR17,'Resumen de indicadores HSE'!AR15:AR17,"&gt;=0"),"-")</f>
        <v>-</v>
      </c>
      <c r="AQ9" s="29" t="str">
        <f>+IFERROR(AVERAGEIFS('Resumen de indicadores HSE'!AS15:AS17,'Resumen de indicadores HSE'!AS15:AS17,"&gt;=0"),"-")</f>
        <v>-</v>
      </c>
      <c r="AR9" s="29" t="str">
        <f>+IFERROR(AVERAGEIFS('Resumen de indicadores HSE'!AT15:AT17,'Resumen de indicadores HSE'!AT15:AT17,"&gt;=0"),"-")</f>
        <v>-</v>
      </c>
      <c r="AS9" s="29" t="str">
        <f>+IFERROR(AVERAGEIFS('Resumen de indicadores HSE'!AU15:AU17,'Resumen de indicadores HSE'!AU15:AU17,"&gt;=0"),"-")</f>
        <v>-</v>
      </c>
      <c r="AT9" s="29" t="str">
        <f>+IFERROR(AVERAGEIFS('Resumen de indicadores HSE'!AV15:AV17,'Resumen de indicadores HSE'!AV15:AV17,"&gt;=0"),"-")</f>
        <v>-</v>
      </c>
      <c r="AU9" s="29" t="str">
        <f>+IFERROR(AVERAGEIFS('Resumen de indicadores HSE'!AW15:AW17,'Resumen de indicadores HSE'!AW15:AW17,"&gt;=0"),"-")</f>
        <v>-</v>
      </c>
      <c r="AV9" s="29" t="str">
        <f>+IFERROR(AVERAGEIFS('Resumen de indicadores HSE'!AX15:AX17,'Resumen de indicadores HSE'!AX15:AX17,"&gt;=0"),"-")</f>
        <v>-</v>
      </c>
      <c r="AW9" s="29" t="str">
        <f>+IFERROR(AVERAGEIFS('Resumen de indicadores HSE'!AY15:AY17,'Resumen de indicadores HSE'!AY15:AY17,"&gt;=0"),"-")</f>
        <v>-</v>
      </c>
      <c r="AX9" s="29" t="str">
        <f>+IFERROR(AVERAGEIFS('Resumen de indicadores HSE'!AZ15:AZ17,'Resumen de indicadores HSE'!AZ15:AZ17,"&gt;=0"),"-")</f>
        <v>-</v>
      </c>
      <c r="AY9" s="29" t="str">
        <f>+IFERROR(AVERAGEIFS('Resumen de indicadores HSE'!BA15:BA17,'Resumen de indicadores HSE'!BA15:BA17,"&gt;=0"),"-")</f>
        <v>-</v>
      </c>
      <c r="AZ9" s="29" t="str">
        <f>+IFERROR(AVERAGEIFS('Resumen de indicadores HSE'!BB15:BB17,'Resumen de indicadores HSE'!BB15:BB17,"&gt;=0"),"-")</f>
        <v>-</v>
      </c>
      <c r="BA9" s="29" t="str">
        <f>+IFERROR(AVERAGEIFS('Resumen de indicadores HSE'!BC15:BC17,'Resumen de indicadores HSE'!BC15:BC17,"&gt;=0"),"-")</f>
        <v>-</v>
      </c>
      <c r="BB9" s="29" t="str">
        <f>+IFERROR(AVERAGEIFS('Resumen de indicadores HSE'!BD15:BD17,'Resumen de indicadores HSE'!BD15:BD17,"&gt;=0"),"-")</f>
        <v>-</v>
      </c>
    </row>
    <row r="10" spans="2:54" ht="22.5" customHeight="1" x14ac:dyDescent="0.3">
      <c r="B10" s="38" t="s">
        <v>176</v>
      </c>
      <c r="C10" s="39" t="s">
        <v>209</v>
      </c>
      <c r="D10" s="29">
        <f t="shared" si="0"/>
        <v>3.3492063492063489</v>
      </c>
      <c r="E10" s="29">
        <f>+IFERROR(AVERAGEIFS('Resumen de indicadores HSE'!G18:G20,'Resumen de indicadores HSE'!G18:G20,"&gt;=0"),"-")</f>
        <v>3.6666666666666665</v>
      </c>
      <c r="F10" s="29">
        <f>+IFERROR(AVERAGEIFS('Resumen de indicadores HSE'!H18:H20,'Resumen de indicadores HSE'!H18:H20,"&gt;=0"),"-")</f>
        <v>3</v>
      </c>
      <c r="G10" s="29">
        <f>+IFERROR(AVERAGEIFS('Resumen de indicadores HSE'!I18:I20,'Resumen de indicadores HSE'!I18:I20,"&gt;=0"),"-")</f>
        <v>3.6666666666666665</v>
      </c>
      <c r="H10" s="29">
        <f>+IFERROR(AVERAGEIFS('Resumen de indicadores HSE'!J18:J20,'Resumen de indicadores HSE'!J18:J20,"&gt;=0"),"-")</f>
        <v>3</v>
      </c>
      <c r="I10" s="29">
        <f>+IFERROR(AVERAGEIFS('Resumen de indicadores HSE'!K18:K20,'Resumen de indicadores HSE'!K18:K20,"&gt;=0"),"-")</f>
        <v>3.6666666666666665</v>
      </c>
      <c r="J10" s="29">
        <f>+IFERROR(AVERAGEIFS('Resumen de indicadores HSE'!L18:L20,'Resumen de indicadores HSE'!L18:L20,"&gt;=0"),"-")</f>
        <v>3</v>
      </c>
      <c r="K10" s="29">
        <f>+IFERROR(AVERAGEIFS('Resumen de indicadores HSE'!M18:M20,'Resumen de indicadores HSE'!M18:M20,"&gt;=0"),"-")</f>
        <v>3.6666666666666665</v>
      </c>
      <c r="L10" s="29">
        <f>+IFERROR(AVERAGEIFS('Resumen de indicadores HSE'!N18:N20,'Resumen de indicadores HSE'!N18:N20,"&gt;=0"),"-")</f>
        <v>3</v>
      </c>
      <c r="M10" s="29">
        <f>+IFERROR(AVERAGEIFS('Resumen de indicadores HSE'!O18:O20,'Resumen de indicadores HSE'!O18:O20,"&gt;=0"),"-")</f>
        <v>3.6666666666666665</v>
      </c>
      <c r="N10" s="29">
        <f>+IFERROR(AVERAGEIFS('Resumen de indicadores HSE'!P18:P20,'Resumen de indicadores HSE'!P18:P20,"&gt;=0"),"-")</f>
        <v>3</v>
      </c>
      <c r="O10" s="29">
        <f>+IFERROR(AVERAGEIFS('Resumen de indicadores HSE'!Q18:Q20,'Resumen de indicadores HSE'!Q18:Q20,"&gt;=0"),"-")</f>
        <v>3.6666666666666665</v>
      </c>
      <c r="P10" s="29">
        <f>+IFERROR(AVERAGEIFS('Resumen de indicadores HSE'!R18:R20,'Resumen de indicadores HSE'!R18:R20,"&gt;=0"),"-")</f>
        <v>3</v>
      </c>
      <c r="Q10" s="29">
        <f>+IFERROR(AVERAGEIFS('Resumen de indicadores HSE'!S18:S20,'Resumen de indicadores HSE'!S18:S20,"&gt;=0"),"-")</f>
        <v>3.6666666666666665</v>
      </c>
      <c r="R10" s="29">
        <f>+IFERROR(AVERAGEIFS('Resumen de indicadores HSE'!T18:T20,'Resumen de indicadores HSE'!T18:T20,"&gt;=0"),"-")</f>
        <v>3</v>
      </c>
      <c r="S10" s="29">
        <f>+IFERROR(AVERAGEIFS('Resumen de indicadores HSE'!U18:U20,'Resumen de indicadores HSE'!U18:U20,"&gt;=0"),"-")</f>
        <v>3.6666666666666665</v>
      </c>
      <c r="T10" s="29">
        <f>+IFERROR(AVERAGEIFS('Resumen de indicadores HSE'!V18:V20,'Resumen de indicadores HSE'!V18:V20,"&gt;=0"),"-")</f>
        <v>3</v>
      </c>
      <c r="U10" s="29">
        <f>+IFERROR(AVERAGEIFS('Resumen de indicadores HSE'!W18:W20,'Resumen de indicadores HSE'!W18:W20,"&gt;=0"),"-")</f>
        <v>3.6666666666666665</v>
      </c>
      <c r="V10" s="29">
        <f>+IFERROR(AVERAGEIFS('Resumen de indicadores HSE'!X18:X20,'Resumen de indicadores HSE'!X18:X20,"&gt;=0"),"-")</f>
        <v>3</v>
      </c>
      <c r="W10" s="29">
        <f>+IFERROR(AVERAGEIFS('Resumen de indicadores HSE'!Y18:Y20,'Resumen de indicadores HSE'!Y18:Y20,"&gt;=0"),"-")</f>
        <v>3.6666666666666665</v>
      </c>
      <c r="X10" s="29">
        <f>+IFERROR(AVERAGEIFS('Resumen de indicadores HSE'!Z18:Z20,'Resumen de indicadores HSE'!Z18:Z20,"&gt;=0"),"-")</f>
        <v>3</v>
      </c>
      <c r="Y10" s="29">
        <f>+IFERROR(AVERAGEIFS('Resumen de indicadores HSE'!AA18:AA20,'Resumen de indicadores HSE'!AA18:AA20,"&gt;=0"),"-")</f>
        <v>3.6666666666666665</v>
      </c>
      <c r="Z10" s="29" t="str">
        <f>+IFERROR(AVERAGEIFS('Resumen de indicadores HSE'!AB18:AB20,'Resumen de indicadores HSE'!AB18:AB20,"&gt;=0"),"-")</f>
        <v>-</v>
      </c>
      <c r="AA10" s="29" t="str">
        <f>+IFERROR(AVERAGEIFS('Resumen de indicadores HSE'!AC18:AC20,'Resumen de indicadores HSE'!AC18:AC20,"&gt;=0"),"-")</f>
        <v>-</v>
      </c>
      <c r="AB10" s="29" t="str">
        <f>+IFERROR(AVERAGEIFS('Resumen de indicadores HSE'!AD18:AD20,'Resumen de indicadores HSE'!AD18:AD20,"&gt;=0"),"-")</f>
        <v>-</v>
      </c>
      <c r="AC10" s="29" t="str">
        <f>+IFERROR(AVERAGEIFS('Resumen de indicadores HSE'!AE18:AE20,'Resumen de indicadores HSE'!AE18:AE20,"&gt;=0"),"-")</f>
        <v>-</v>
      </c>
      <c r="AD10" s="29" t="str">
        <f>+IFERROR(AVERAGEIFS('Resumen de indicadores HSE'!AF18:AF20,'Resumen de indicadores HSE'!AF18:AF20,"&gt;=0"),"-")</f>
        <v>-</v>
      </c>
      <c r="AE10" s="29" t="str">
        <f>+IFERROR(AVERAGEIFS('Resumen de indicadores HSE'!AG18:AG20,'Resumen de indicadores HSE'!AG18:AG20,"&gt;=0"),"-")</f>
        <v>-</v>
      </c>
      <c r="AF10" s="29" t="str">
        <f>+IFERROR(AVERAGEIFS('Resumen de indicadores HSE'!AH18:AH20,'Resumen de indicadores HSE'!AH18:AH20,"&gt;=0"),"-")</f>
        <v>-</v>
      </c>
      <c r="AG10" s="29" t="str">
        <f>+IFERROR(AVERAGEIFS('Resumen de indicadores HSE'!AI18:AI20,'Resumen de indicadores HSE'!AI18:AI20,"&gt;=0"),"-")</f>
        <v>-</v>
      </c>
      <c r="AH10" s="29" t="str">
        <f>+IFERROR(AVERAGEIFS('Resumen de indicadores HSE'!AJ18:AJ20,'Resumen de indicadores HSE'!AJ18:AJ20,"&gt;=0"),"-")</f>
        <v>-</v>
      </c>
      <c r="AI10" s="29" t="str">
        <f>+IFERROR(AVERAGEIFS('Resumen de indicadores HSE'!AK18:AK20,'Resumen de indicadores HSE'!AK18:AK20,"&gt;=0"),"-")</f>
        <v>-</v>
      </c>
      <c r="AJ10" s="29" t="str">
        <f>+IFERROR(AVERAGEIFS('Resumen de indicadores HSE'!AL18:AL20,'Resumen de indicadores HSE'!AL18:AL20,"&gt;=0"),"-")</f>
        <v>-</v>
      </c>
      <c r="AK10" s="29" t="str">
        <f>+IFERROR(AVERAGEIFS('Resumen de indicadores HSE'!AM18:AM20,'Resumen de indicadores HSE'!AM18:AM20,"&gt;=0"),"-")</f>
        <v>-</v>
      </c>
      <c r="AL10" s="29" t="str">
        <f>+IFERROR(AVERAGEIFS('Resumen de indicadores HSE'!AN18:AN20,'Resumen de indicadores HSE'!AN18:AN20,"&gt;=0"),"-")</f>
        <v>-</v>
      </c>
      <c r="AM10" s="29" t="str">
        <f>+IFERROR(AVERAGEIFS('Resumen de indicadores HSE'!AO18:AO20,'Resumen de indicadores HSE'!AO18:AO20,"&gt;=0"),"-")</f>
        <v>-</v>
      </c>
      <c r="AN10" s="29" t="str">
        <f>+IFERROR(AVERAGEIFS('Resumen de indicadores HSE'!AP18:AP20,'Resumen de indicadores HSE'!AP18:AP20,"&gt;=0"),"-")</f>
        <v>-</v>
      </c>
      <c r="AO10" s="29" t="str">
        <f>+IFERROR(AVERAGEIFS('Resumen de indicadores HSE'!AQ18:AQ20,'Resumen de indicadores HSE'!AQ18:AQ20,"&gt;=0"),"-")</f>
        <v>-</v>
      </c>
      <c r="AP10" s="29" t="str">
        <f>+IFERROR(AVERAGEIFS('Resumen de indicadores HSE'!AR18:AR20,'Resumen de indicadores HSE'!AR18:AR20,"&gt;=0"),"-")</f>
        <v>-</v>
      </c>
      <c r="AQ10" s="29" t="str">
        <f>+IFERROR(AVERAGEIFS('Resumen de indicadores HSE'!AS18:AS20,'Resumen de indicadores HSE'!AS18:AS20,"&gt;=0"),"-")</f>
        <v>-</v>
      </c>
      <c r="AR10" s="29" t="str">
        <f>+IFERROR(AVERAGEIFS('Resumen de indicadores HSE'!AT18:AT20,'Resumen de indicadores HSE'!AT18:AT20,"&gt;=0"),"-")</f>
        <v>-</v>
      </c>
      <c r="AS10" s="29" t="str">
        <f>+IFERROR(AVERAGEIFS('Resumen de indicadores HSE'!AU18:AU20,'Resumen de indicadores HSE'!AU18:AU20,"&gt;=0"),"-")</f>
        <v>-</v>
      </c>
      <c r="AT10" s="29" t="str">
        <f>+IFERROR(AVERAGEIFS('Resumen de indicadores HSE'!AV18:AV20,'Resumen de indicadores HSE'!AV18:AV20,"&gt;=0"),"-")</f>
        <v>-</v>
      </c>
      <c r="AU10" s="29" t="str">
        <f>+IFERROR(AVERAGEIFS('Resumen de indicadores HSE'!AW18:AW20,'Resumen de indicadores HSE'!AW18:AW20,"&gt;=0"),"-")</f>
        <v>-</v>
      </c>
      <c r="AV10" s="29" t="str">
        <f>+IFERROR(AVERAGEIFS('Resumen de indicadores HSE'!AX18:AX20,'Resumen de indicadores HSE'!AX18:AX20,"&gt;=0"),"-")</f>
        <v>-</v>
      </c>
      <c r="AW10" s="29" t="str">
        <f>+IFERROR(AVERAGEIFS('Resumen de indicadores HSE'!AY18:AY20,'Resumen de indicadores HSE'!AY18:AY20,"&gt;=0"),"-")</f>
        <v>-</v>
      </c>
      <c r="AX10" s="29" t="str">
        <f>+IFERROR(AVERAGEIFS('Resumen de indicadores HSE'!AZ18:AZ20,'Resumen de indicadores HSE'!AZ18:AZ20,"&gt;=0"),"-")</f>
        <v>-</v>
      </c>
      <c r="AY10" s="29" t="str">
        <f>+IFERROR(AVERAGEIFS('Resumen de indicadores HSE'!BA18:BA20,'Resumen de indicadores HSE'!BA18:BA20,"&gt;=0"),"-")</f>
        <v>-</v>
      </c>
      <c r="AZ10" s="29" t="str">
        <f>+IFERROR(AVERAGEIFS('Resumen de indicadores HSE'!BB18:BB20,'Resumen de indicadores HSE'!BB18:BB20,"&gt;=0"),"-")</f>
        <v>-</v>
      </c>
      <c r="BA10" s="29" t="str">
        <f>+IFERROR(AVERAGEIFS('Resumen de indicadores HSE'!BC18:BC20,'Resumen de indicadores HSE'!BC18:BC20,"&gt;=0"),"-")</f>
        <v>-</v>
      </c>
      <c r="BB10" s="29" t="str">
        <f>+IFERROR(AVERAGEIFS('Resumen de indicadores HSE'!BD18:BD20,'Resumen de indicadores HSE'!BD18:BD20,"&gt;=0"),"-")</f>
        <v>-</v>
      </c>
    </row>
    <row r="11" spans="2:54" ht="22.5" customHeight="1" x14ac:dyDescent="0.3">
      <c r="B11" s="38" t="s">
        <v>176</v>
      </c>
      <c r="C11" s="39" t="s">
        <v>216</v>
      </c>
      <c r="D11" s="29">
        <f t="shared" si="0"/>
        <v>3.1587301587301591</v>
      </c>
      <c r="E11" s="29">
        <f>+IFERROR(AVERAGEIFS('Resumen de indicadores HSE'!G21:G23,'Resumen de indicadores HSE'!G21:G23,"&gt;=0"),"-")</f>
        <v>3</v>
      </c>
      <c r="F11" s="29">
        <f>+IFERROR(AVERAGEIFS('Resumen de indicadores HSE'!H21:H23,'Resumen de indicadores HSE'!H21:H23,"&gt;=0"),"-")</f>
        <v>3.3333333333333335</v>
      </c>
      <c r="G11" s="29">
        <f>+IFERROR(AVERAGEIFS('Resumen de indicadores HSE'!I21:I23,'Resumen de indicadores HSE'!I21:I23,"&gt;=0"),"-")</f>
        <v>3</v>
      </c>
      <c r="H11" s="29">
        <f>+IFERROR(AVERAGEIFS('Resumen de indicadores HSE'!J21:J23,'Resumen de indicadores HSE'!J21:J23,"&gt;=0"),"-")</f>
        <v>3.3333333333333335</v>
      </c>
      <c r="I11" s="29">
        <f>+IFERROR(AVERAGEIFS('Resumen de indicadores HSE'!K21:K23,'Resumen de indicadores HSE'!K21:K23,"&gt;=0"),"-")</f>
        <v>3</v>
      </c>
      <c r="J11" s="29">
        <f>+IFERROR(AVERAGEIFS('Resumen de indicadores HSE'!L21:L23,'Resumen de indicadores HSE'!L21:L23,"&gt;=0"),"-")</f>
        <v>3.3333333333333335</v>
      </c>
      <c r="K11" s="29">
        <f>+IFERROR(AVERAGEIFS('Resumen de indicadores HSE'!M21:M23,'Resumen de indicadores HSE'!M21:M23,"&gt;=0"),"-")</f>
        <v>3</v>
      </c>
      <c r="L11" s="29">
        <f>+IFERROR(AVERAGEIFS('Resumen de indicadores HSE'!N21:N23,'Resumen de indicadores HSE'!N21:N23,"&gt;=0"),"-")</f>
        <v>3.3333333333333335</v>
      </c>
      <c r="M11" s="29">
        <f>+IFERROR(AVERAGEIFS('Resumen de indicadores HSE'!O21:O23,'Resumen de indicadores HSE'!O21:O23,"&gt;=0"),"-")</f>
        <v>3</v>
      </c>
      <c r="N11" s="29">
        <f>+IFERROR(AVERAGEIFS('Resumen de indicadores HSE'!P21:P23,'Resumen de indicadores HSE'!P21:P23,"&gt;=0"),"-")</f>
        <v>3.3333333333333335</v>
      </c>
      <c r="O11" s="29">
        <f>+IFERROR(AVERAGEIFS('Resumen de indicadores HSE'!Q21:Q23,'Resumen de indicadores HSE'!Q21:Q23,"&gt;=0"),"-")</f>
        <v>3</v>
      </c>
      <c r="P11" s="29">
        <f>+IFERROR(AVERAGEIFS('Resumen de indicadores HSE'!R21:R23,'Resumen de indicadores HSE'!R21:R23,"&gt;=0"),"-")</f>
        <v>3.3333333333333335</v>
      </c>
      <c r="Q11" s="29">
        <f>+IFERROR(AVERAGEIFS('Resumen de indicadores HSE'!S21:S23,'Resumen de indicadores HSE'!S21:S23,"&gt;=0"),"-")</f>
        <v>3</v>
      </c>
      <c r="R11" s="29">
        <f>+IFERROR(AVERAGEIFS('Resumen de indicadores HSE'!T21:T23,'Resumen de indicadores HSE'!T21:T23,"&gt;=0"),"-")</f>
        <v>3.3333333333333335</v>
      </c>
      <c r="S11" s="29">
        <f>+IFERROR(AVERAGEIFS('Resumen de indicadores HSE'!U21:U23,'Resumen de indicadores HSE'!U21:U23,"&gt;=0"),"-")</f>
        <v>3</v>
      </c>
      <c r="T11" s="29">
        <f>+IFERROR(AVERAGEIFS('Resumen de indicadores HSE'!V21:V23,'Resumen de indicadores HSE'!V21:V23,"&gt;=0"),"-")</f>
        <v>3.3333333333333335</v>
      </c>
      <c r="U11" s="29">
        <f>+IFERROR(AVERAGEIFS('Resumen de indicadores HSE'!W21:W23,'Resumen de indicadores HSE'!W21:W23,"&gt;=0"),"-")</f>
        <v>3</v>
      </c>
      <c r="V11" s="29">
        <f>+IFERROR(AVERAGEIFS('Resumen de indicadores HSE'!X21:X23,'Resumen de indicadores HSE'!X21:X23,"&gt;=0"),"-")</f>
        <v>3.3333333333333335</v>
      </c>
      <c r="W11" s="29">
        <f>+IFERROR(AVERAGEIFS('Resumen de indicadores HSE'!Y21:Y23,'Resumen de indicadores HSE'!Y21:Y23,"&gt;=0"),"-")</f>
        <v>3</v>
      </c>
      <c r="X11" s="29">
        <f>+IFERROR(AVERAGEIFS('Resumen de indicadores HSE'!Z21:Z23,'Resumen de indicadores HSE'!Z21:Z23,"&gt;=0"),"-")</f>
        <v>3.3333333333333335</v>
      </c>
      <c r="Y11" s="29">
        <f>+IFERROR(AVERAGEIFS('Resumen de indicadores HSE'!AA21:AA23,'Resumen de indicadores HSE'!AA21:AA23,"&gt;=0"),"-")</f>
        <v>3</v>
      </c>
      <c r="Z11" s="29" t="str">
        <f>+IFERROR(AVERAGEIFS('Resumen de indicadores HSE'!AB21:AB23,'Resumen de indicadores HSE'!AB21:AB23,"&gt;=0"),"-")</f>
        <v>-</v>
      </c>
      <c r="AA11" s="29" t="str">
        <f>+IFERROR(AVERAGEIFS('Resumen de indicadores HSE'!AC21:AC23,'Resumen de indicadores HSE'!AC21:AC23,"&gt;=0"),"-")</f>
        <v>-</v>
      </c>
      <c r="AB11" s="29" t="str">
        <f>+IFERROR(AVERAGEIFS('Resumen de indicadores HSE'!AD21:AD23,'Resumen de indicadores HSE'!AD21:AD23,"&gt;=0"),"-")</f>
        <v>-</v>
      </c>
      <c r="AC11" s="29" t="str">
        <f>+IFERROR(AVERAGEIFS('Resumen de indicadores HSE'!AE21:AE23,'Resumen de indicadores HSE'!AE21:AE23,"&gt;=0"),"-")</f>
        <v>-</v>
      </c>
      <c r="AD11" s="29" t="str">
        <f>+IFERROR(AVERAGEIFS('Resumen de indicadores HSE'!AF21:AF23,'Resumen de indicadores HSE'!AF21:AF23,"&gt;=0"),"-")</f>
        <v>-</v>
      </c>
      <c r="AE11" s="29" t="str">
        <f>+IFERROR(AVERAGEIFS('Resumen de indicadores HSE'!AG21:AG23,'Resumen de indicadores HSE'!AG21:AG23,"&gt;=0"),"-")</f>
        <v>-</v>
      </c>
      <c r="AF11" s="29" t="str">
        <f>+IFERROR(AVERAGEIFS('Resumen de indicadores HSE'!AH21:AH23,'Resumen de indicadores HSE'!AH21:AH23,"&gt;=0"),"-")</f>
        <v>-</v>
      </c>
      <c r="AG11" s="29" t="str">
        <f>+IFERROR(AVERAGEIFS('Resumen de indicadores HSE'!AI21:AI23,'Resumen de indicadores HSE'!AI21:AI23,"&gt;=0"),"-")</f>
        <v>-</v>
      </c>
      <c r="AH11" s="29" t="str">
        <f>+IFERROR(AVERAGEIFS('Resumen de indicadores HSE'!AJ21:AJ23,'Resumen de indicadores HSE'!AJ21:AJ23,"&gt;=0"),"-")</f>
        <v>-</v>
      </c>
      <c r="AI11" s="29" t="str">
        <f>+IFERROR(AVERAGEIFS('Resumen de indicadores HSE'!AK21:AK23,'Resumen de indicadores HSE'!AK21:AK23,"&gt;=0"),"-")</f>
        <v>-</v>
      </c>
      <c r="AJ11" s="29" t="str">
        <f>+IFERROR(AVERAGEIFS('Resumen de indicadores HSE'!AL21:AL23,'Resumen de indicadores HSE'!AL21:AL23,"&gt;=0"),"-")</f>
        <v>-</v>
      </c>
      <c r="AK11" s="29" t="str">
        <f>+IFERROR(AVERAGEIFS('Resumen de indicadores HSE'!AM21:AM23,'Resumen de indicadores HSE'!AM21:AM23,"&gt;=0"),"-")</f>
        <v>-</v>
      </c>
      <c r="AL11" s="29" t="str">
        <f>+IFERROR(AVERAGEIFS('Resumen de indicadores HSE'!AN21:AN23,'Resumen de indicadores HSE'!AN21:AN23,"&gt;=0"),"-")</f>
        <v>-</v>
      </c>
      <c r="AM11" s="29" t="str">
        <f>+IFERROR(AVERAGEIFS('Resumen de indicadores HSE'!AO21:AO23,'Resumen de indicadores HSE'!AO21:AO23,"&gt;=0"),"-")</f>
        <v>-</v>
      </c>
      <c r="AN11" s="29" t="str">
        <f>+IFERROR(AVERAGEIFS('Resumen de indicadores HSE'!AP21:AP23,'Resumen de indicadores HSE'!AP21:AP23,"&gt;=0"),"-")</f>
        <v>-</v>
      </c>
      <c r="AO11" s="29" t="str">
        <f>+IFERROR(AVERAGEIFS('Resumen de indicadores HSE'!AQ21:AQ23,'Resumen de indicadores HSE'!AQ21:AQ23,"&gt;=0"),"-")</f>
        <v>-</v>
      </c>
      <c r="AP11" s="29" t="str">
        <f>+IFERROR(AVERAGEIFS('Resumen de indicadores HSE'!AR21:AR23,'Resumen de indicadores HSE'!AR21:AR23,"&gt;=0"),"-")</f>
        <v>-</v>
      </c>
      <c r="AQ11" s="29" t="str">
        <f>+IFERROR(AVERAGEIFS('Resumen de indicadores HSE'!AS21:AS23,'Resumen de indicadores HSE'!AS21:AS23,"&gt;=0"),"-")</f>
        <v>-</v>
      </c>
      <c r="AR11" s="29" t="str">
        <f>+IFERROR(AVERAGEIFS('Resumen de indicadores HSE'!AT21:AT23,'Resumen de indicadores HSE'!AT21:AT23,"&gt;=0"),"-")</f>
        <v>-</v>
      </c>
      <c r="AS11" s="29" t="str">
        <f>+IFERROR(AVERAGEIFS('Resumen de indicadores HSE'!AU21:AU23,'Resumen de indicadores HSE'!AU21:AU23,"&gt;=0"),"-")</f>
        <v>-</v>
      </c>
      <c r="AT11" s="29" t="str">
        <f>+IFERROR(AVERAGEIFS('Resumen de indicadores HSE'!AV21:AV23,'Resumen de indicadores HSE'!AV21:AV23,"&gt;=0"),"-")</f>
        <v>-</v>
      </c>
      <c r="AU11" s="29" t="str">
        <f>+IFERROR(AVERAGEIFS('Resumen de indicadores HSE'!AW21:AW23,'Resumen de indicadores HSE'!AW21:AW23,"&gt;=0"),"-")</f>
        <v>-</v>
      </c>
      <c r="AV11" s="29" t="str">
        <f>+IFERROR(AVERAGEIFS('Resumen de indicadores HSE'!AX21:AX23,'Resumen de indicadores HSE'!AX21:AX23,"&gt;=0"),"-")</f>
        <v>-</v>
      </c>
      <c r="AW11" s="29" t="str">
        <f>+IFERROR(AVERAGEIFS('Resumen de indicadores HSE'!AY21:AY23,'Resumen de indicadores HSE'!AY21:AY23,"&gt;=0"),"-")</f>
        <v>-</v>
      </c>
      <c r="AX11" s="29" t="str">
        <f>+IFERROR(AVERAGEIFS('Resumen de indicadores HSE'!AZ21:AZ23,'Resumen de indicadores HSE'!AZ21:AZ23,"&gt;=0"),"-")</f>
        <v>-</v>
      </c>
      <c r="AY11" s="29" t="str">
        <f>+IFERROR(AVERAGEIFS('Resumen de indicadores HSE'!BA21:BA23,'Resumen de indicadores HSE'!BA21:BA23,"&gt;=0"),"-")</f>
        <v>-</v>
      </c>
      <c r="AZ11" s="29" t="str">
        <f>+IFERROR(AVERAGEIFS('Resumen de indicadores HSE'!BB21:BB23,'Resumen de indicadores HSE'!BB21:BB23,"&gt;=0"),"-")</f>
        <v>-</v>
      </c>
      <c r="BA11" s="29" t="str">
        <f>+IFERROR(AVERAGEIFS('Resumen de indicadores HSE'!BC21:BC23,'Resumen de indicadores HSE'!BC21:BC23,"&gt;=0"),"-")</f>
        <v>-</v>
      </c>
      <c r="BB11" s="29" t="str">
        <f>+IFERROR(AVERAGEIFS('Resumen de indicadores HSE'!BD21:BD23,'Resumen de indicadores HSE'!BD21:BD23,"&gt;=0"),"-")</f>
        <v>-</v>
      </c>
    </row>
    <row r="12" spans="2:54" ht="22.5" customHeight="1" x14ac:dyDescent="0.3">
      <c r="B12" s="38" t="s">
        <v>176</v>
      </c>
      <c r="C12" s="39" t="s">
        <v>342</v>
      </c>
      <c r="D12" s="29">
        <f t="shared" si="0"/>
        <v>3.1587301587301591</v>
      </c>
      <c r="E12" s="29">
        <f>+IFERROR(AVERAGEIFS('Resumen de indicadores HSE'!G24:G26,'Resumen de indicadores HSE'!G24:G26,"&gt;=0"),"-")</f>
        <v>3</v>
      </c>
      <c r="F12" s="29">
        <f>+IFERROR(AVERAGEIFS('Resumen de indicadores HSE'!H24:H26,'Resumen de indicadores HSE'!H24:H26,"&gt;=0"),"-")</f>
        <v>3.3333333333333335</v>
      </c>
      <c r="G12" s="29">
        <f>+IFERROR(AVERAGEIFS('Resumen de indicadores HSE'!I24:I26,'Resumen de indicadores HSE'!I24:I26,"&gt;=0"),"-")</f>
        <v>3</v>
      </c>
      <c r="H12" s="29">
        <f>+IFERROR(AVERAGEIFS('Resumen de indicadores HSE'!J24:J26,'Resumen de indicadores HSE'!J24:J26,"&gt;=0"),"-")</f>
        <v>3.3333333333333335</v>
      </c>
      <c r="I12" s="29">
        <f>+IFERROR(AVERAGEIFS('Resumen de indicadores HSE'!K24:K26,'Resumen de indicadores HSE'!K24:K26,"&gt;=0"),"-")</f>
        <v>3</v>
      </c>
      <c r="J12" s="29">
        <f>+IFERROR(AVERAGEIFS('Resumen de indicadores HSE'!L24:L26,'Resumen de indicadores HSE'!L24:L26,"&gt;=0"),"-")</f>
        <v>3.3333333333333335</v>
      </c>
      <c r="K12" s="29">
        <f>+IFERROR(AVERAGEIFS('Resumen de indicadores HSE'!M24:M26,'Resumen de indicadores HSE'!M24:M26,"&gt;=0"),"-")</f>
        <v>3</v>
      </c>
      <c r="L12" s="29">
        <f>+IFERROR(AVERAGEIFS('Resumen de indicadores HSE'!N24:N26,'Resumen de indicadores HSE'!N24:N26,"&gt;=0"),"-")</f>
        <v>3.3333333333333335</v>
      </c>
      <c r="M12" s="29">
        <f>+IFERROR(AVERAGEIFS('Resumen de indicadores HSE'!O24:O26,'Resumen de indicadores HSE'!O24:O26,"&gt;=0"),"-")</f>
        <v>3</v>
      </c>
      <c r="N12" s="29">
        <f>+IFERROR(AVERAGEIFS('Resumen de indicadores HSE'!P24:P26,'Resumen de indicadores HSE'!P24:P26,"&gt;=0"),"-")</f>
        <v>3.3333333333333335</v>
      </c>
      <c r="O12" s="29">
        <f>+IFERROR(AVERAGEIFS('Resumen de indicadores HSE'!Q24:Q26,'Resumen de indicadores HSE'!Q24:Q26,"&gt;=0"),"-")</f>
        <v>3</v>
      </c>
      <c r="P12" s="29">
        <f>+IFERROR(AVERAGEIFS('Resumen de indicadores HSE'!R24:R26,'Resumen de indicadores HSE'!R24:R26,"&gt;=0"),"-")</f>
        <v>3.3333333333333335</v>
      </c>
      <c r="Q12" s="29">
        <f>+IFERROR(AVERAGEIFS('Resumen de indicadores HSE'!S24:S26,'Resumen de indicadores HSE'!S24:S26,"&gt;=0"),"-")</f>
        <v>3</v>
      </c>
      <c r="R12" s="29">
        <f>+IFERROR(AVERAGEIFS('Resumen de indicadores HSE'!T24:T26,'Resumen de indicadores HSE'!T24:T26,"&gt;=0"),"-")</f>
        <v>3.3333333333333335</v>
      </c>
      <c r="S12" s="29">
        <f>+IFERROR(AVERAGEIFS('Resumen de indicadores HSE'!U24:U26,'Resumen de indicadores HSE'!U24:U26,"&gt;=0"),"-")</f>
        <v>3</v>
      </c>
      <c r="T12" s="29">
        <f>+IFERROR(AVERAGEIFS('Resumen de indicadores HSE'!V24:V26,'Resumen de indicadores HSE'!V24:V26,"&gt;=0"),"-")</f>
        <v>3.3333333333333335</v>
      </c>
      <c r="U12" s="29">
        <f>+IFERROR(AVERAGEIFS('Resumen de indicadores HSE'!W24:W26,'Resumen de indicadores HSE'!W24:W26,"&gt;=0"),"-")</f>
        <v>3</v>
      </c>
      <c r="V12" s="29">
        <f>+IFERROR(AVERAGEIFS('Resumen de indicadores HSE'!X24:X26,'Resumen de indicadores HSE'!X24:X26,"&gt;=0"),"-")</f>
        <v>3.3333333333333335</v>
      </c>
      <c r="W12" s="29">
        <f>+IFERROR(AVERAGEIFS('Resumen de indicadores HSE'!Y24:Y26,'Resumen de indicadores HSE'!Y24:Y26,"&gt;=0"),"-")</f>
        <v>3</v>
      </c>
      <c r="X12" s="29">
        <f>+IFERROR(AVERAGEIFS('Resumen de indicadores HSE'!Z24:Z26,'Resumen de indicadores HSE'!Z24:Z26,"&gt;=0"),"-")</f>
        <v>3.3333333333333335</v>
      </c>
      <c r="Y12" s="29">
        <f>+IFERROR(AVERAGEIFS('Resumen de indicadores HSE'!AA24:AA26,'Resumen de indicadores HSE'!AA24:AA26,"&gt;=0"),"-")</f>
        <v>3</v>
      </c>
      <c r="Z12" s="29" t="str">
        <f>+IFERROR(AVERAGEIFS('Resumen de indicadores HSE'!AB24:AB26,'Resumen de indicadores HSE'!AB24:AB26,"&gt;=0"),"-")</f>
        <v>-</v>
      </c>
      <c r="AA12" s="29" t="str">
        <f>+IFERROR(AVERAGEIFS('Resumen de indicadores HSE'!AC24:AC26,'Resumen de indicadores HSE'!AC24:AC26,"&gt;=0"),"-")</f>
        <v>-</v>
      </c>
      <c r="AB12" s="29" t="str">
        <f>+IFERROR(AVERAGEIFS('Resumen de indicadores HSE'!AD24:AD26,'Resumen de indicadores HSE'!AD24:AD26,"&gt;=0"),"-")</f>
        <v>-</v>
      </c>
      <c r="AC12" s="29" t="str">
        <f>+IFERROR(AVERAGEIFS('Resumen de indicadores HSE'!AE24:AE26,'Resumen de indicadores HSE'!AE24:AE26,"&gt;=0"),"-")</f>
        <v>-</v>
      </c>
      <c r="AD12" s="29" t="str">
        <f>+IFERROR(AVERAGEIFS('Resumen de indicadores HSE'!AF24:AF26,'Resumen de indicadores HSE'!AF24:AF26,"&gt;=0"),"-")</f>
        <v>-</v>
      </c>
      <c r="AE12" s="29" t="str">
        <f>+IFERROR(AVERAGEIFS('Resumen de indicadores HSE'!AG24:AG26,'Resumen de indicadores HSE'!AG24:AG26,"&gt;=0"),"-")</f>
        <v>-</v>
      </c>
      <c r="AF12" s="29" t="str">
        <f>+IFERROR(AVERAGEIFS('Resumen de indicadores HSE'!AH24:AH26,'Resumen de indicadores HSE'!AH24:AH26,"&gt;=0"),"-")</f>
        <v>-</v>
      </c>
      <c r="AG12" s="29" t="str">
        <f>+IFERROR(AVERAGEIFS('Resumen de indicadores HSE'!AI24:AI26,'Resumen de indicadores HSE'!AI24:AI26,"&gt;=0"),"-")</f>
        <v>-</v>
      </c>
      <c r="AH12" s="29" t="str">
        <f>+IFERROR(AVERAGEIFS('Resumen de indicadores HSE'!AJ24:AJ26,'Resumen de indicadores HSE'!AJ24:AJ26,"&gt;=0"),"-")</f>
        <v>-</v>
      </c>
      <c r="AI12" s="29" t="str">
        <f>+IFERROR(AVERAGEIFS('Resumen de indicadores HSE'!AK24:AK26,'Resumen de indicadores HSE'!AK24:AK26,"&gt;=0"),"-")</f>
        <v>-</v>
      </c>
      <c r="AJ12" s="29" t="str">
        <f>+IFERROR(AVERAGEIFS('Resumen de indicadores HSE'!AL24:AL26,'Resumen de indicadores HSE'!AL24:AL26,"&gt;=0"),"-")</f>
        <v>-</v>
      </c>
      <c r="AK12" s="29" t="str">
        <f>+IFERROR(AVERAGEIFS('Resumen de indicadores HSE'!AM24:AM26,'Resumen de indicadores HSE'!AM24:AM26,"&gt;=0"),"-")</f>
        <v>-</v>
      </c>
      <c r="AL12" s="29" t="str">
        <f>+IFERROR(AVERAGEIFS('Resumen de indicadores HSE'!AN24:AN26,'Resumen de indicadores HSE'!AN24:AN26,"&gt;=0"),"-")</f>
        <v>-</v>
      </c>
      <c r="AM12" s="29" t="str">
        <f>+IFERROR(AVERAGEIFS('Resumen de indicadores HSE'!AO24:AO26,'Resumen de indicadores HSE'!AO24:AO26,"&gt;=0"),"-")</f>
        <v>-</v>
      </c>
      <c r="AN12" s="29" t="str">
        <f>+IFERROR(AVERAGEIFS('Resumen de indicadores HSE'!AP24:AP26,'Resumen de indicadores HSE'!AP24:AP26,"&gt;=0"),"-")</f>
        <v>-</v>
      </c>
      <c r="AO12" s="29" t="str">
        <f>+IFERROR(AVERAGEIFS('Resumen de indicadores HSE'!AQ24:AQ26,'Resumen de indicadores HSE'!AQ24:AQ26,"&gt;=0"),"-")</f>
        <v>-</v>
      </c>
      <c r="AP12" s="29" t="str">
        <f>+IFERROR(AVERAGEIFS('Resumen de indicadores HSE'!AR24:AR26,'Resumen de indicadores HSE'!AR24:AR26,"&gt;=0"),"-")</f>
        <v>-</v>
      </c>
      <c r="AQ12" s="29" t="str">
        <f>+IFERROR(AVERAGEIFS('Resumen de indicadores HSE'!AS24:AS26,'Resumen de indicadores HSE'!AS24:AS26,"&gt;=0"),"-")</f>
        <v>-</v>
      </c>
      <c r="AR12" s="29" t="str">
        <f>+IFERROR(AVERAGEIFS('Resumen de indicadores HSE'!AT24:AT26,'Resumen de indicadores HSE'!AT24:AT26,"&gt;=0"),"-")</f>
        <v>-</v>
      </c>
      <c r="AS12" s="29" t="str">
        <f>+IFERROR(AVERAGEIFS('Resumen de indicadores HSE'!AU24:AU26,'Resumen de indicadores HSE'!AU24:AU26,"&gt;=0"),"-")</f>
        <v>-</v>
      </c>
      <c r="AT12" s="29" t="str">
        <f>+IFERROR(AVERAGEIFS('Resumen de indicadores HSE'!AV24:AV26,'Resumen de indicadores HSE'!AV24:AV26,"&gt;=0"),"-")</f>
        <v>-</v>
      </c>
      <c r="AU12" s="29" t="str">
        <f>+IFERROR(AVERAGEIFS('Resumen de indicadores HSE'!AW24:AW26,'Resumen de indicadores HSE'!AW24:AW26,"&gt;=0"),"-")</f>
        <v>-</v>
      </c>
      <c r="AV12" s="29" t="str">
        <f>+IFERROR(AVERAGEIFS('Resumen de indicadores HSE'!AX24:AX26,'Resumen de indicadores HSE'!AX24:AX26,"&gt;=0"),"-")</f>
        <v>-</v>
      </c>
      <c r="AW12" s="29" t="str">
        <f>+IFERROR(AVERAGEIFS('Resumen de indicadores HSE'!AY24:AY26,'Resumen de indicadores HSE'!AY24:AY26,"&gt;=0"),"-")</f>
        <v>-</v>
      </c>
      <c r="AX12" s="29" t="str">
        <f>+IFERROR(AVERAGEIFS('Resumen de indicadores HSE'!AZ24:AZ26,'Resumen de indicadores HSE'!AZ24:AZ26,"&gt;=0"),"-")</f>
        <v>-</v>
      </c>
      <c r="AY12" s="29" t="str">
        <f>+IFERROR(AVERAGEIFS('Resumen de indicadores HSE'!BA24:BA26,'Resumen de indicadores HSE'!BA24:BA26,"&gt;=0"),"-")</f>
        <v>-</v>
      </c>
      <c r="AZ12" s="29" t="str">
        <f>+IFERROR(AVERAGEIFS('Resumen de indicadores HSE'!BB24:BB26,'Resumen de indicadores HSE'!BB24:BB26,"&gt;=0"),"-")</f>
        <v>-</v>
      </c>
      <c r="BA12" s="29" t="str">
        <f>+IFERROR(AVERAGEIFS('Resumen de indicadores HSE'!BC24:BC26,'Resumen de indicadores HSE'!BC24:BC26,"&gt;=0"),"-")</f>
        <v>-</v>
      </c>
      <c r="BB12" s="29" t="str">
        <f>+IFERROR(AVERAGEIFS('Resumen de indicadores HSE'!BD24:BD26,'Resumen de indicadores HSE'!BD24:BD26,"&gt;=0"),"-")</f>
        <v>-</v>
      </c>
    </row>
    <row r="13" spans="2:54" ht="22.5" customHeight="1" x14ac:dyDescent="0.3">
      <c r="B13" s="38" t="s">
        <v>176</v>
      </c>
      <c r="C13" s="39" t="s">
        <v>343</v>
      </c>
      <c r="D13" s="29">
        <f t="shared" si="0"/>
        <v>3.4920634920634916</v>
      </c>
      <c r="E13" s="29">
        <f>+IFERROR(AVERAGEIFS('Resumen de indicadores HSE'!G27:G29,'Resumen de indicadores HSE'!G27:G29,"&gt;=0"),"-")</f>
        <v>3.3333333333333335</v>
      </c>
      <c r="F13" s="29">
        <f>+IFERROR(AVERAGEIFS('Resumen de indicadores HSE'!H27:H29,'Resumen de indicadores HSE'!H27:H29,"&gt;=0"),"-")</f>
        <v>3.6666666666666665</v>
      </c>
      <c r="G13" s="29">
        <f>+IFERROR(AVERAGEIFS('Resumen de indicadores HSE'!I27:I29,'Resumen de indicadores HSE'!I27:I29,"&gt;=0"),"-")</f>
        <v>3.3333333333333335</v>
      </c>
      <c r="H13" s="29">
        <f>+IFERROR(AVERAGEIFS('Resumen de indicadores HSE'!J27:J29,'Resumen de indicadores HSE'!J27:J29,"&gt;=0"),"-")</f>
        <v>3.6666666666666665</v>
      </c>
      <c r="I13" s="29">
        <f>+IFERROR(AVERAGEIFS('Resumen de indicadores HSE'!K27:K29,'Resumen de indicadores HSE'!K27:K29,"&gt;=0"),"-")</f>
        <v>3.3333333333333335</v>
      </c>
      <c r="J13" s="29">
        <f>+IFERROR(AVERAGEIFS('Resumen de indicadores HSE'!L27:L29,'Resumen de indicadores HSE'!L27:L29,"&gt;=0"),"-")</f>
        <v>3.6666666666666665</v>
      </c>
      <c r="K13" s="29">
        <f>+IFERROR(AVERAGEIFS('Resumen de indicadores HSE'!M27:M29,'Resumen de indicadores HSE'!M27:M29,"&gt;=0"),"-")</f>
        <v>3.3333333333333335</v>
      </c>
      <c r="L13" s="29">
        <f>+IFERROR(AVERAGEIFS('Resumen de indicadores HSE'!N27:N29,'Resumen de indicadores HSE'!N27:N29,"&gt;=0"),"-")</f>
        <v>3.6666666666666665</v>
      </c>
      <c r="M13" s="29">
        <f>+IFERROR(AVERAGEIFS('Resumen de indicadores HSE'!O27:O29,'Resumen de indicadores HSE'!O27:O29,"&gt;=0"),"-")</f>
        <v>3.3333333333333335</v>
      </c>
      <c r="N13" s="29">
        <f>+IFERROR(AVERAGEIFS('Resumen de indicadores HSE'!P27:P29,'Resumen de indicadores HSE'!P27:P29,"&gt;=0"),"-")</f>
        <v>3.6666666666666665</v>
      </c>
      <c r="O13" s="29">
        <f>+IFERROR(AVERAGEIFS('Resumen de indicadores HSE'!Q27:Q29,'Resumen de indicadores HSE'!Q27:Q29,"&gt;=0"),"-")</f>
        <v>3.3333333333333335</v>
      </c>
      <c r="P13" s="29">
        <f>+IFERROR(AVERAGEIFS('Resumen de indicadores HSE'!R27:R29,'Resumen de indicadores HSE'!R27:R29,"&gt;=0"),"-")</f>
        <v>3.6666666666666665</v>
      </c>
      <c r="Q13" s="29">
        <f>+IFERROR(AVERAGEIFS('Resumen de indicadores HSE'!S27:S29,'Resumen de indicadores HSE'!S27:S29,"&gt;=0"),"-")</f>
        <v>3.3333333333333335</v>
      </c>
      <c r="R13" s="29">
        <f>+IFERROR(AVERAGEIFS('Resumen de indicadores HSE'!T27:T29,'Resumen de indicadores HSE'!T27:T29,"&gt;=0"),"-")</f>
        <v>3.6666666666666665</v>
      </c>
      <c r="S13" s="29">
        <f>+IFERROR(AVERAGEIFS('Resumen de indicadores HSE'!U27:U29,'Resumen de indicadores HSE'!U27:U29,"&gt;=0"),"-")</f>
        <v>3.3333333333333335</v>
      </c>
      <c r="T13" s="29">
        <f>+IFERROR(AVERAGEIFS('Resumen de indicadores HSE'!V27:V29,'Resumen de indicadores HSE'!V27:V29,"&gt;=0"),"-")</f>
        <v>3.6666666666666665</v>
      </c>
      <c r="U13" s="29">
        <f>+IFERROR(AVERAGEIFS('Resumen de indicadores HSE'!W27:W29,'Resumen de indicadores HSE'!W27:W29,"&gt;=0"),"-")</f>
        <v>3.3333333333333335</v>
      </c>
      <c r="V13" s="29">
        <f>+IFERROR(AVERAGEIFS('Resumen de indicadores HSE'!X27:X29,'Resumen de indicadores HSE'!X27:X29,"&gt;=0"),"-")</f>
        <v>3.6666666666666665</v>
      </c>
      <c r="W13" s="29">
        <f>+IFERROR(AVERAGEIFS('Resumen de indicadores HSE'!Y27:Y29,'Resumen de indicadores HSE'!Y27:Y29,"&gt;=0"),"-")</f>
        <v>3.3333333333333335</v>
      </c>
      <c r="X13" s="29">
        <f>+IFERROR(AVERAGEIFS('Resumen de indicadores HSE'!Z27:Z29,'Resumen de indicadores HSE'!Z27:Z29,"&gt;=0"),"-")</f>
        <v>3.6666666666666665</v>
      </c>
      <c r="Y13" s="29">
        <f>+IFERROR(AVERAGEIFS('Resumen de indicadores HSE'!AA27:AA29,'Resumen de indicadores HSE'!AA27:AA29,"&gt;=0"),"-")</f>
        <v>3.3333333333333335</v>
      </c>
      <c r="Z13" s="29" t="str">
        <f>+IFERROR(AVERAGEIFS('Resumen de indicadores HSE'!AB27:AB29,'Resumen de indicadores HSE'!AB27:AB29,"&gt;=0"),"-")</f>
        <v>-</v>
      </c>
      <c r="AA13" s="29" t="str">
        <f>+IFERROR(AVERAGEIFS('Resumen de indicadores HSE'!AC27:AC29,'Resumen de indicadores HSE'!AC27:AC29,"&gt;=0"),"-")</f>
        <v>-</v>
      </c>
      <c r="AB13" s="29" t="str">
        <f>+IFERROR(AVERAGEIFS('Resumen de indicadores HSE'!AD27:AD29,'Resumen de indicadores HSE'!AD27:AD29,"&gt;=0"),"-")</f>
        <v>-</v>
      </c>
      <c r="AC13" s="29" t="str">
        <f>+IFERROR(AVERAGEIFS('Resumen de indicadores HSE'!AE27:AE29,'Resumen de indicadores HSE'!AE27:AE29,"&gt;=0"),"-")</f>
        <v>-</v>
      </c>
      <c r="AD13" s="29" t="str">
        <f>+IFERROR(AVERAGEIFS('Resumen de indicadores HSE'!AF27:AF29,'Resumen de indicadores HSE'!AF27:AF29,"&gt;=0"),"-")</f>
        <v>-</v>
      </c>
      <c r="AE13" s="29" t="str">
        <f>+IFERROR(AVERAGEIFS('Resumen de indicadores HSE'!AG27:AG29,'Resumen de indicadores HSE'!AG27:AG29,"&gt;=0"),"-")</f>
        <v>-</v>
      </c>
      <c r="AF13" s="29" t="str">
        <f>+IFERROR(AVERAGEIFS('Resumen de indicadores HSE'!AH27:AH29,'Resumen de indicadores HSE'!AH27:AH29,"&gt;=0"),"-")</f>
        <v>-</v>
      </c>
      <c r="AG13" s="29" t="str">
        <f>+IFERROR(AVERAGEIFS('Resumen de indicadores HSE'!AI27:AI29,'Resumen de indicadores HSE'!AI27:AI29,"&gt;=0"),"-")</f>
        <v>-</v>
      </c>
      <c r="AH13" s="29" t="str">
        <f>+IFERROR(AVERAGEIFS('Resumen de indicadores HSE'!AJ27:AJ29,'Resumen de indicadores HSE'!AJ27:AJ29,"&gt;=0"),"-")</f>
        <v>-</v>
      </c>
      <c r="AI13" s="29" t="str">
        <f>+IFERROR(AVERAGEIFS('Resumen de indicadores HSE'!AK27:AK29,'Resumen de indicadores HSE'!AK27:AK29,"&gt;=0"),"-")</f>
        <v>-</v>
      </c>
      <c r="AJ13" s="29" t="str">
        <f>+IFERROR(AVERAGEIFS('Resumen de indicadores HSE'!AL27:AL29,'Resumen de indicadores HSE'!AL27:AL29,"&gt;=0"),"-")</f>
        <v>-</v>
      </c>
      <c r="AK13" s="29" t="str">
        <f>+IFERROR(AVERAGEIFS('Resumen de indicadores HSE'!AM27:AM29,'Resumen de indicadores HSE'!AM27:AM29,"&gt;=0"),"-")</f>
        <v>-</v>
      </c>
      <c r="AL13" s="29" t="str">
        <f>+IFERROR(AVERAGEIFS('Resumen de indicadores HSE'!AN27:AN29,'Resumen de indicadores HSE'!AN27:AN29,"&gt;=0"),"-")</f>
        <v>-</v>
      </c>
      <c r="AM13" s="29" t="str">
        <f>+IFERROR(AVERAGEIFS('Resumen de indicadores HSE'!AO27:AO29,'Resumen de indicadores HSE'!AO27:AO29,"&gt;=0"),"-")</f>
        <v>-</v>
      </c>
      <c r="AN13" s="29" t="str">
        <f>+IFERROR(AVERAGEIFS('Resumen de indicadores HSE'!AP27:AP29,'Resumen de indicadores HSE'!AP27:AP29,"&gt;=0"),"-")</f>
        <v>-</v>
      </c>
      <c r="AO13" s="29" t="str">
        <f>+IFERROR(AVERAGEIFS('Resumen de indicadores HSE'!AQ27:AQ29,'Resumen de indicadores HSE'!AQ27:AQ29,"&gt;=0"),"-")</f>
        <v>-</v>
      </c>
      <c r="AP13" s="29" t="str">
        <f>+IFERROR(AVERAGEIFS('Resumen de indicadores HSE'!AR27:AR29,'Resumen de indicadores HSE'!AR27:AR29,"&gt;=0"),"-")</f>
        <v>-</v>
      </c>
      <c r="AQ13" s="29" t="str">
        <f>+IFERROR(AVERAGEIFS('Resumen de indicadores HSE'!AS27:AS29,'Resumen de indicadores HSE'!AS27:AS29,"&gt;=0"),"-")</f>
        <v>-</v>
      </c>
      <c r="AR13" s="29" t="str">
        <f>+IFERROR(AVERAGEIFS('Resumen de indicadores HSE'!AT27:AT29,'Resumen de indicadores HSE'!AT27:AT29,"&gt;=0"),"-")</f>
        <v>-</v>
      </c>
      <c r="AS13" s="29" t="str">
        <f>+IFERROR(AVERAGEIFS('Resumen de indicadores HSE'!AU27:AU29,'Resumen de indicadores HSE'!AU27:AU29,"&gt;=0"),"-")</f>
        <v>-</v>
      </c>
      <c r="AT13" s="29" t="str">
        <f>+IFERROR(AVERAGEIFS('Resumen de indicadores HSE'!AV27:AV29,'Resumen de indicadores HSE'!AV27:AV29,"&gt;=0"),"-")</f>
        <v>-</v>
      </c>
      <c r="AU13" s="29" t="str">
        <f>+IFERROR(AVERAGEIFS('Resumen de indicadores HSE'!AW27:AW29,'Resumen de indicadores HSE'!AW27:AW29,"&gt;=0"),"-")</f>
        <v>-</v>
      </c>
      <c r="AV13" s="29" t="str">
        <f>+IFERROR(AVERAGEIFS('Resumen de indicadores HSE'!AX27:AX29,'Resumen de indicadores HSE'!AX27:AX29,"&gt;=0"),"-")</f>
        <v>-</v>
      </c>
      <c r="AW13" s="29" t="str">
        <f>+IFERROR(AVERAGEIFS('Resumen de indicadores HSE'!AY27:AY29,'Resumen de indicadores HSE'!AY27:AY29,"&gt;=0"),"-")</f>
        <v>-</v>
      </c>
      <c r="AX13" s="29" t="str">
        <f>+IFERROR(AVERAGEIFS('Resumen de indicadores HSE'!AZ27:AZ29,'Resumen de indicadores HSE'!AZ27:AZ29,"&gt;=0"),"-")</f>
        <v>-</v>
      </c>
      <c r="AY13" s="29" t="str">
        <f>+IFERROR(AVERAGEIFS('Resumen de indicadores HSE'!BA27:BA29,'Resumen de indicadores HSE'!BA27:BA29,"&gt;=0"),"-")</f>
        <v>-</v>
      </c>
      <c r="AZ13" s="29" t="str">
        <f>+IFERROR(AVERAGEIFS('Resumen de indicadores HSE'!BB27:BB29,'Resumen de indicadores HSE'!BB27:BB29,"&gt;=0"),"-")</f>
        <v>-</v>
      </c>
      <c r="BA13" s="29" t="str">
        <f>+IFERROR(AVERAGEIFS('Resumen de indicadores HSE'!BC27:BC29,'Resumen de indicadores HSE'!BC27:BC29,"&gt;=0"),"-")</f>
        <v>-</v>
      </c>
      <c r="BB13" s="29" t="str">
        <f>+IFERROR(AVERAGEIFS('Resumen de indicadores HSE'!BD27:BD29,'Resumen de indicadores HSE'!BD27:BD29,"&gt;=0"),"-")</f>
        <v>-</v>
      </c>
    </row>
    <row r="14" spans="2:54" ht="22.5" customHeight="1" x14ac:dyDescent="0.3">
      <c r="B14" s="38" t="s">
        <v>176</v>
      </c>
      <c r="C14" s="39" t="s">
        <v>237</v>
      </c>
      <c r="D14" s="29">
        <f t="shared" si="0"/>
        <v>3.0238095238095237</v>
      </c>
      <c r="E14" s="29">
        <f>+IFERROR(AVERAGEIFS('Resumen de indicadores HSE'!G30:G31,'Resumen de indicadores HSE'!G30:G31,"&gt;=0"),"-")</f>
        <v>3.5</v>
      </c>
      <c r="F14" s="29">
        <f>+IFERROR(AVERAGEIFS('Resumen de indicadores HSE'!H30:H31,'Resumen de indicadores HSE'!H30:H31,"&gt;=0"),"-")</f>
        <v>2.5</v>
      </c>
      <c r="G14" s="29">
        <f>+IFERROR(AVERAGEIFS('Resumen de indicadores HSE'!I30:I31,'Resumen de indicadores HSE'!I30:I31,"&gt;=0"),"-")</f>
        <v>3.5</v>
      </c>
      <c r="H14" s="29">
        <f>+IFERROR(AVERAGEIFS('Resumen de indicadores HSE'!J30:J31,'Resumen de indicadores HSE'!J30:J31,"&gt;=0"),"-")</f>
        <v>2.5</v>
      </c>
      <c r="I14" s="29">
        <f>+IFERROR(AVERAGEIFS('Resumen de indicadores HSE'!K30:K31,'Resumen de indicadores HSE'!K30:K31,"&gt;=0"),"-")</f>
        <v>3.5</v>
      </c>
      <c r="J14" s="29">
        <f>+IFERROR(AVERAGEIFS('Resumen de indicadores HSE'!L30:L31,'Resumen de indicadores HSE'!L30:L31,"&gt;=0"),"-")</f>
        <v>2.5</v>
      </c>
      <c r="K14" s="29">
        <f>+IFERROR(AVERAGEIFS('Resumen de indicadores HSE'!M30:M31,'Resumen de indicadores HSE'!M30:M31,"&gt;=0"),"-")</f>
        <v>3.5</v>
      </c>
      <c r="L14" s="29">
        <f>+IFERROR(AVERAGEIFS('Resumen de indicadores HSE'!N30:N31,'Resumen de indicadores HSE'!N30:N31,"&gt;=0"),"-")</f>
        <v>2.5</v>
      </c>
      <c r="M14" s="29">
        <f>+IFERROR(AVERAGEIFS('Resumen de indicadores HSE'!O30:O31,'Resumen de indicadores HSE'!O30:O31,"&gt;=0"),"-")</f>
        <v>3.5</v>
      </c>
      <c r="N14" s="29">
        <f>+IFERROR(AVERAGEIFS('Resumen de indicadores HSE'!P30:P31,'Resumen de indicadores HSE'!P30:P31,"&gt;=0"),"-")</f>
        <v>2.5</v>
      </c>
      <c r="O14" s="29">
        <f>+IFERROR(AVERAGEIFS('Resumen de indicadores HSE'!Q30:Q31,'Resumen de indicadores HSE'!Q30:Q31,"&gt;=0"),"-")</f>
        <v>3.5</v>
      </c>
      <c r="P14" s="29">
        <f>+IFERROR(AVERAGEIFS('Resumen de indicadores HSE'!R30:R31,'Resumen de indicadores HSE'!R30:R31,"&gt;=0"),"-")</f>
        <v>2.5</v>
      </c>
      <c r="Q14" s="29">
        <f>+IFERROR(AVERAGEIFS('Resumen de indicadores HSE'!S30:S31,'Resumen de indicadores HSE'!S30:S31,"&gt;=0"),"-")</f>
        <v>3.5</v>
      </c>
      <c r="R14" s="29">
        <f>+IFERROR(AVERAGEIFS('Resumen de indicadores HSE'!T30:T31,'Resumen de indicadores HSE'!T30:T31,"&gt;=0"),"-")</f>
        <v>2.5</v>
      </c>
      <c r="S14" s="29">
        <f>+IFERROR(AVERAGEIFS('Resumen de indicadores HSE'!U30:U31,'Resumen de indicadores HSE'!U30:U31,"&gt;=0"),"-")</f>
        <v>3.5</v>
      </c>
      <c r="T14" s="29">
        <f>+IFERROR(AVERAGEIFS('Resumen de indicadores HSE'!V30:V31,'Resumen de indicadores HSE'!V30:V31,"&gt;=0"),"-")</f>
        <v>2.5</v>
      </c>
      <c r="U14" s="29">
        <f>+IFERROR(AVERAGEIFS('Resumen de indicadores HSE'!W30:W31,'Resumen de indicadores HSE'!W30:W31,"&gt;=0"),"-")</f>
        <v>3.5</v>
      </c>
      <c r="V14" s="29">
        <f>+IFERROR(AVERAGEIFS('Resumen de indicadores HSE'!X30:X31,'Resumen de indicadores HSE'!X30:X31,"&gt;=0"),"-")</f>
        <v>2.5</v>
      </c>
      <c r="W14" s="29">
        <f>+IFERROR(AVERAGEIFS('Resumen de indicadores HSE'!Y30:Y31,'Resumen de indicadores HSE'!Y30:Y31,"&gt;=0"),"-")</f>
        <v>3.5</v>
      </c>
      <c r="X14" s="29">
        <f>+IFERROR(AVERAGEIFS('Resumen de indicadores HSE'!Z30:Z31,'Resumen de indicadores HSE'!Z30:Z31,"&gt;=0"),"-")</f>
        <v>2.5</v>
      </c>
      <c r="Y14" s="29">
        <f>+IFERROR(AVERAGEIFS('Resumen de indicadores HSE'!AA30:AA31,'Resumen de indicadores HSE'!AA30:AA31,"&gt;=0"),"-")</f>
        <v>3.5</v>
      </c>
      <c r="Z14" s="29" t="str">
        <f>+IFERROR(AVERAGEIFS('Resumen de indicadores HSE'!AB30:AB31,'Resumen de indicadores HSE'!AB30:AB31,"&gt;=0"),"-")</f>
        <v>-</v>
      </c>
      <c r="AA14" s="29" t="str">
        <f>+IFERROR(AVERAGEIFS('Resumen de indicadores HSE'!AC30:AC31,'Resumen de indicadores HSE'!AC30:AC31,"&gt;=0"),"-")</f>
        <v>-</v>
      </c>
      <c r="AB14" s="29" t="str">
        <f>+IFERROR(AVERAGEIFS('Resumen de indicadores HSE'!AD30:AD31,'Resumen de indicadores HSE'!AD30:AD31,"&gt;=0"),"-")</f>
        <v>-</v>
      </c>
      <c r="AC14" s="29" t="str">
        <f>+IFERROR(AVERAGEIFS('Resumen de indicadores HSE'!AE30:AE31,'Resumen de indicadores HSE'!AE30:AE31,"&gt;=0"),"-")</f>
        <v>-</v>
      </c>
      <c r="AD14" s="29" t="str">
        <f>+IFERROR(AVERAGEIFS('Resumen de indicadores HSE'!AF30:AF31,'Resumen de indicadores HSE'!AF30:AF31,"&gt;=0"),"-")</f>
        <v>-</v>
      </c>
      <c r="AE14" s="29" t="str">
        <f>+IFERROR(AVERAGEIFS('Resumen de indicadores HSE'!AG30:AG31,'Resumen de indicadores HSE'!AG30:AG31,"&gt;=0"),"-")</f>
        <v>-</v>
      </c>
      <c r="AF14" s="29" t="str">
        <f>+IFERROR(AVERAGEIFS('Resumen de indicadores HSE'!AH30:AH31,'Resumen de indicadores HSE'!AH30:AH31,"&gt;=0"),"-")</f>
        <v>-</v>
      </c>
      <c r="AG14" s="29" t="str">
        <f>+IFERROR(AVERAGEIFS('Resumen de indicadores HSE'!AI30:AI31,'Resumen de indicadores HSE'!AI30:AI31,"&gt;=0"),"-")</f>
        <v>-</v>
      </c>
      <c r="AH14" s="29" t="str">
        <f>+IFERROR(AVERAGEIFS('Resumen de indicadores HSE'!AJ30:AJ31,'Resumen de indicadores HSE'!AJ30:AJ31,"&gt;=0"),"-")</f>
        <v>-</v>
      </c>
      <c r="AI14" s="29" t="str">
        <f>+IFERROR(AVERAGEIFS('Resumen de indicadores HSE'!AK30:AK31,'Resumen de indicadores HSE'!AK30:AK31,"&gt;=0"),"-")</f>
        <v>-</v>
      </c>
      <c r="AJ14" s="29" t="str">
        <f>+IFERROR(AVERAGEIFS('Resumen de indicadores HSE'!AL30:AL31,'Resumen de indicadores HSE'!AL30:AL31,"&gt;=0"),"-")</f>
        <v>-</v>
      </c>
      <c r="AK14" s="29" t="str">
        <f>+IFERROR(AVERAGEIFS('Resumen de indicadores HSE'!AM30:AM31,'Resumen de indicadores HSE'!AM30:AM31,"&gt;=0"),"-")</f>
        <v>-</v>
      </c>
      <c r="AL14" s="29" t="str">
        <f>+IFERROR(AVERAGEIFS('Resumen de indicadores HSE'!AN30:AN31,'Resumen de indicadores HSE'!AN30:AN31,"&gt;=0"),"-")</f>
        <v>-</v>
      </c>
      <c r="AM14" s="29" t="str">
        <f>+IFERROR(AVERAGEIFS('Resumen de indicadores HSE'!AO30:AO31,'Resumen de indicadores HSE'!AO30:AO31,"&gt;=0"),"-")</f>
        <v>-</v>
      </c>
      <c r="AN14" s="29" t="str">
        <f>+IFERROR(AVERAGEIFS('Resumen de indicadores HSE'!AP30:AP31,'Resumen de indicadores HSE'!AP30:AP31,"&gt;=0"),"-")</f>
        <v>-</v>
      </c>
      <c r="AO14" s="29" t="str">
        <f>+IFERROR(AVERAGEIFS('Resumen de indicadores HSE'!AQ30:AQ31,'Resumen de indicadores HSE'!AQ30:AQ31,"&gt;=0"),"-")</f>
        <v>-</v>
      </c>
      <c r="AP14" s="29" t="str">
        <f>+IFERROR(AVERAGEIFS('Resumen de indicadores HSE'!AR30:AR31,'Resumen de indicadores HSE'!AR30:AR31,"&gt;=0"),"-")</f>
        <v>-</v>
      </c>
      <c r="AQ14" s="29" t="str">
        <f>+IFERROR(AVERAGEIFS('Resumen de indicadores HSE'!AS30:AS31,'Resumen de indicadores HSE'!AS30:AS31,"&gt;=0"),"-")</f>
        <v>-</v>
      </c>
      <c r="AR14" s="29" t="str">
        <f>+IFERROR(AVERAGEIFS('Resumen de indicadores HSE'!AT30:AT31,'Resumen de indicadores HSE'!AT30:AT31,"&gt;=0"),"-")</f>
        <v>-</v>
      </c>
      <c r="AS14" s="29" t="str">
        <f>+IFERROR(AVERAGEIFS('Resumen de indicadores HSE'!AU30:AU31,'Resumen de indicadores HSE'!AU30:AU31,"&gt;=0"),"-")</f>
        <v>-</v>
      </c>
      <c r="AT14" s="29" t="str">
        <f>+IFERROR(AVERAGEIFS('Resumen de indicadores HSE'!AV30:AV31,'Resumen de indicadores HSE'!AV30:AV31,"&gt;=0"),"-")</f>
        <v>-</v>
      </c>
      <c r="AU14" s="29" t="str">
        <f>+IFERROR(AVERAGEIFS('Resumen de indicadores HSE'!AW30:AW31,'Resumen de indicadores HSE'!AW30:AW31,"&gt;=0"),"-")</f>
        <v>-</v>
      </c>
      <c r="AV14" s="29" t="str">
        <f>+IFERROR(AVERAGEIFS('Resumen de indicadores HSE'!AX30:AX31,'Resumen de indicadores HSE'!AX30:AX31,"&gt;=0"),"-")</f>
        <v>-</v>
      </c>
      <c r="AW14" s="29" t="str">
        <f>+IFERROR(AVERAGEIFS('Resumen de indicadores HSE'!AY30:AY31,'Resumen de indicadores HSE'!AY30:AY31,"&gt;=0"),"-")</f>
        <v>-</v>
      </c>
      <c r="AX14" s="29" t="str">
        <f>+IFERROR(AVERAGEIFS('Resumen de indicadores HSE'!AZ30:AZ31,'Resumen de indicadores HSE'!AZ30:AZ31,"&gt;=0"),"-")</f>
        <v>-</v>
      </c>
      <c r="AY14" s="29" t="str">
        <f>+IFERROR(AVERAGEIFS('Resumen de indicadores HSE'!BA30:BA31,'Resumen de indicadores HSE'!BA30:BA31,"&gt;=0"),"-")</f>
        <v>-</v>
      </c>
      <c r="AZ14" s="29" t="str">
        <f>+IFERROR(AVERAGEIFS('Resumen de indicadores HSE'!BB30:BB31,'Resumen de indicadores HSE'!BB30:BB31,"&gt;=0"),"-")</f>
        <v>-</v>
      </c>
      <c r="BA14" s="29" t="str">
        <f>+IFERROR(AVERAGEIFS('Resumen de indicadores HSE'!BC30:BC31,'Resumen de indicadores HSE'!BC30:BC31,"&gt;=0"),"-")</f>
        <v>-</v>
      </c>
      <c r="BB14" s="29" t="str">
        <f>+IFERROR(AVERAGEIFS('Resumen de indicadores HSE'!BD30:BD31,'Resumen de indicadores HSE'!BD30:BD31,"&gt;=0"),"-")</f>
        <v>-</v>
      </c>
    </row>
    <row r="15" spans="2:54" ht="22.5" customHeight="1" x14ac:dyDescent="0.3">
      <c r="B15" s="38" t="s">
        <v>176</v>
      </c>
      <c r="C15" s="39" t="s">
        <v>344</v>
      </c>
      <c r="D15" s="29">
        <f t="shared" si="0"/>
        <v>3.4761904761904763</v>
      </c>
      <c r="E15" s="29">
        <f>+IFERROR(AVERAGEIFS('Resumen de indicadores HSE'!G32:G33,'Resumen de indicadores HSE'!G32:G33,"&gt;=0"),"-")</f>
        <v>3</v>
      </c>
      <c r="F15" s="29">
        <f>+IFERROR(AVERAGEIFS('Resumen de indicadores HSE'!H32:H33,'Resumen de indicadores HSE'!H32:H33,"&gt;=0"),"-")</f>
        <v>4</v>
      </c>
      <c r="G15" s="29">
        <f>+IFERROR(AVERAGEIFS('Resumen de indicadores HSE'!I32:I33,'Resumen de indicadores HSE'!I32:I33,"&gt;=0"),"-")</f>
        <v>3</v>
      </c>
      <c r="H15" s="29">
        <f>+IFERROR(AVERAGEIFS('Resumen de indicadores HSE'!J32:J33,'Resumen de indicadores HSE'!J32:J33,"&gt;=0"),"-")</f>
        <v>4</v>
      </c>
      <c r="I15" s="29">
        <f>+IFERROR(AVERAGEIFS('Resumen de indicadores HSE'!K32:K33,'Resumen de indicadores HSE'!K32:K33,"&gt;=0"),"-")</f>
        <v>3</v>
      </c>
      <c r="J15" s="29">
        <f>+IFERROR(AVERAGEIFS('Resumen de indicadores HSE'!L32:L33,'Resumen de indicadores HSE'!L32:L33,"&gt;=0"),"-")</f>
        <v>4</v>
      </c>
      <c r="K15" s="29">
        <f>+IFERROR(AVERAGEIFS('Resumen de indicadores HSE'!M32:M33,'Resumen de indicadores HSE'!M32:M33,"&gt;=0"),"-")</f>
        <v>3</v>
      </c>
      <c r="L15" s="29">
        <f>+IFERROR(AVERAGEIFS('Resumen de indicadores HSE'!N32:N33,'Resumen de indicadores HSE'!N32:N33,"&gt;=0"),"-")</f>
        <v>4</v>
      </c>
      <c r="M15" s="29">
        <f>+IFERROR(AVERAGEIFS('Resumen de indicadores HSE'!O32:O33,'Resumen de indicadores HSE'!O32:O33,"&gt;=0"),"-")</f>
        <v>3</v>
      </c>
      <c r="N15" s="29">
        <f>+IFERROR(AVERAGEIFS('Resumen de indicadores HSE'!P32:P33,'Resumen de indicadores HSE'!P32:P33,"&gt;=0"),"-")</f>
        <v>4</v>
      </c>
      <c r="O15" s="29">
        <f>+IFERROR(AVERAGEIFS('Resumen de indicadores HSE'!Q32:Q33,'Resumen de indicadores HSE'!Q32:Q33,"&gt;=0"),"-")</f>
        <v>3</v>
      </c>
      <c r="P15" s="29">
        <f>+IFERROR(AVERAGEIFS('Resumen de indicadores HSE'!R32:R33,'Resumen de indicadores HSE'!R32:R33,"&gt;=0"),"-")</f>
        <v>4</v>
      </c>
      <c r="Q15" s="29">
        <f>+IFERROR(AVERAGEIFS('Resumen de indicadores HSE'!S32:S33,'Resumen de indicadores HSE'!S32:S33,"&gt;=0"),"-")</f>
        <v>3</v>
      </c>
      <c r="R15" s="29">
        <f>+IFERROR(AVERAGEIFS('Resumen de indicadores HSE'!T32:T33,'Resumen de indicadores HSE'!T32:T33,"&gt;=0"),"-")</f>
        <v>4</v>
      </c>
      <c r="S15" s="29">
        <f>+IFERROR(AVERAGEIFS('Resumen de indicadores HSE'!U32:U33,'Resumen de indicadores HSE'!U32:U33,"&gt;=0"),"-")</f>
        <v>3</v>
      </c>
      <c r="T15" s="29">
        <f>+IFERROR(AVERAGEIFS('Resumen de indicadores HSE'!V32:V33,'Resumen de indicadores HSE'!V32:V33,"&gt;=0"),"-")</f>
        <v>4</v>
      </c>
      <c r="U15" s="29">
        <f>+IFERROR(AVERAGEIFS('Resumen de indicadores HSE'!W32:W33,'Resumen de indicadores HSE'!W32:W33,"&gt;=0"),"-")</f>
        <v>3</v>
      </c>
      <c r="V15" s="29">
        <f>+IFERROR(AVERAGEIFS('Resumen de indicadores HSE'!X32:X33,'Resumen de indicadores HSE'!X32:X33,"&gt;=0"),"-")</f>
        <v>4</v>
      </c>
      <c r="W15" s="29">
        <f>+IFERROR(AVERAGEIFS('Resumen de indicadores HSE'!Y32:Y33,'Resumen de indicadores HSE'!Y32:Y33,"&gt;=0"),"-")</f>
        <v>3</v>
      </c>
      <c r="X15" s="29">
        <f>+IFERROR(AVERAGEIFS('Resumen de indicadores HSE'!Z32:Z33,'Resumen de indicadores HSE'!Z32:Z33,"&gt;=0"),"-")</f>
        <v>4</v>
      </c>
      <c r="Y15" s="29">
        <f>+IFERROR(AVERAGEIFS('Resumen de indicadores HSE'!AA32:AA33,'Resumen de indicadores HSE'!AA32:AA33,"&gt;=0"),"-")</f>
        <v>3</v>
      </c>
      <c r="Z15" s="29" t="str">
        <f>+IFERROR(AVERAGEIFS('Resumen de indicadores HSE'!AB32:AB33,'Resumen de indicadores HSE'!AB32:AB33,"&gt;=0"),"-")</f>
        <v>-</v>
      </c>
      <c r="AA15" s="29" t="str">
        <f>+IFERROR(AVERAGEIFS('Resumen de indicadores HSE'!AC32:AC33,'Resumen de indicadores HSE'!AC32:AC33,"&gt;=0"),"-")</f>
        <v>-</v>
      </c>
      <c r="AB15" s="29" t="str">
        <f>+IFERROR(AVERAGEIFS('Resumen de indicadores HSE'!AD32:AD33,'Resumen de indicadores HSE'!AD32:AD33,"&gt;=0"),"-")</f>
        <v>-</v>
      </c>
      <c r="AC15" s="29" t="str">
        <f>+IFERROR(AVERAGEIFS('Resumen de indicadores HSE'!AE32:AE33,'Resumen de indicadores HSE'!AE32:AE33,"&gt;=0"),"-")</f>
        <v>-</v>
      </c>
      <c r="AD15" s="29" t="str">
        <f>+IFERROR(AVERAGEIFS('Resumen de indicadores HSE'!AF32:AF33,'Resumen de indicadores HSE'!AF32:AF33,"&gt;=0"),"-")</f>
        <v>-</v>
      </c>
      <c r="AE15" s="29" t="str">
        <f>+IFERROR(AVERAGEIFS('Resumen de indicadores HSE'!AG32:AG33,'Resumen de indicadores HSE'!AG32:AG33,"&gt;=0"),"-")</f>
        <v>-</v>
      </c>
      <c r="AF15" s="29" t="str">
        <f>+IFERROR(AVERAGEIFS('Resumen de indicadores HSE'!AH32:AH33,'Resumen de indicadores HSE'!AH32:AH33,"&gt;=0"),"-")</f>
        <v>-</v>
      </c>
      <c r="AG15" s="29" t="str">
        <f>+IFERROR(AVERAGEIFS('Resumen de indicadores HSE'!AI32:AI33,'Resumen de indicadores HSE'!AI32:AI33,"&gt;=0"),"-")</f>
        <v>-</v>
      </c>
      <c r="AH15" s="29" t="str">
        <f>+IFERROR(AVERAGEIFS('Resumen de indicadores HSE'!AJ32:AJ33,'Resumen de indicadores HSE'!AJ32:AJ33,"&gt;=0"),"-")</f>
        <v>-</v>
      </c>
      <c r="AI15" s="29" t="str">
        <f>+IFERROR(AVERAGEIFS('Resumen de indicadores HSE'!AK32:AK33,'Resumen de indicadores HSE'!AK32:AK33,"&gt;=0"),"-")</f>
        <v>-</v>
      </c>
      <c r="AJ15" s="29" t="str">
        <f>+IFERROR(AVERAGEIFS('Resumen de indicadores HSE'!AL32:AL33,'Resumen de indicadores HSE'!AL32:AL33,"&gt;=0"),"-")</f>
        <v>-</v>
      </c>
      <c r="AK15" s="29" t="str">
        <f>+IFERROR(AVERAGEIFS('Resumen de indicadores HSE'!AM32:AM33,'Resumen de indicadores HSE'!AM32:AM33,"&gt;=0"),"-")</f>
        <v>-</v>
      </c>
      <c r="AL15" s="29" t="str">
        <f>+IFERROR(AVERAGEIFS('Resumen de indicadores HSE'!AN32:AN33,'Resumen de indicadores HSE'!AN32:AN33,"&gt;=0"),"-")</f>
        <v>-</v>
      </c>
      <c r="AM15" s="29" t="str">
        <f>+IFERROR(AVERAGEIFS('Resumen de indicadores HSE'!AO32:AO33,'Resumen de indicadores HSE'!AO32:AO33,"&gt;=0"),"-")</f>
        <v>-</v>
      </c>
      <c r="AN15" s="29" t="str">
        <f>+IFERROR(AVERAGEIFS('Resumen de indicadores HSE'!AP32:AP33,'Resumen de indicadores HSE'!AP32:AP33,"&gt;=0"),"-")</f>
        <v>-</v>
      </c>
      <c r="AO15" s="29" t="str">
        <f>+IFERROR(AVERAGEIFS('Resumen de indicadores HSE'!AQ32:AQ33,'Resumen de indicadores HSE'!AQ32:AQ33,"&gt;=0"),"-")</f>
        <v>-</v>
      </c>
      <c r="AP15" s="29" t="str">
        <f>+IFERROR(AVERAGEIFS('Resumen de indicadores HSE'!AR32:AR33,'Resumen de indicadores HSE'!AR32:AR33,"&gt;=0"),"-")</f>
        <v>-</v>
      </c>
      <c r="AQ15" s="29" t="str">
        <f>+IFERROR(AVERAGEIFS('Resumen de indicadores HSE'!AS32:AS33,'Resumen de indicadores HSE'!AS32:AS33,"&gt;=0"),"-")</f>
        <v>-</v>
      </c>
      <c r="AR15" s="29" t="str">
        <f>+IFERROR(AVERAGEIFS('Resumen de indicadores HSE'!AT32:AT33,'Resumen de indicadores HSE'!AT32:AT33,"&gt;=0"),"-")</f>
        <v>-</v>
      </c>
      <c r="AS15" s="29" t="str">
        <f>+IFERROR(AVERAGEIFS('Resumen de indicadores HSE'!AU32:AU33,'Resumen de indicadores HSE'!AU32:AU33,"&gt;=0"),"-")</f>
        <v>-</v>
      </c>
      <c r="AT15" s="29" t="str">
        <f>+IFERROR(AVERAGEIFS('Resumen de indicadores HSE'!AV32:AV33,'Resumen de indicadores HSE'!AV32:AV33,"&gt;=0"),"-")</f>
        <v>-</v>
      </c>
      <c r="AU15" s="29" t="str">
        <f>+IFERROR(AVERAGEIFS('Resumen de indicadores HSE'!AW32:AW33,'Resumen de indicadores HSE'!AW32:AW33,"&gt;=0"),"-")</f>
        <v>-</v>
      </c>
      <c r="AV15" s="29" t="str">
        <f>+IFERROR(AVERAGEIFS('Resumen de indicadores HSE'!AX32:AX33,'Resumen de indicadores HSE'!AX32:AX33,"&gt;=0"),"-")</f>
        <v>-</v>
      </c>
      <c r="AW15" s="29" t="str">
        <f>+IFERROR(AVERAGEIFS('Resumen de indicadores HSE'!AY32:AY33,'Resumen de indicadores HSE'!AY32:AY33,"&gt;=0"),"-")</f>
        <v>-</v>
      </c>
      <c r="AX15" s="29" t="str">
        <f>+IFERROR(AVERAGEIFS('Resumen de indicadores HSE'!AZ32:AZ33,'Resumen de indicadores HSE'!AZ32:AZ33,"&gt;=0"),"-")</f>
        <v>-</v>
      </c>
      <c r="AY15" s="29" t="str">
        <f>+IFERROR(AVERAGEIFS('Resumen de indicadores HSE'!BA32:BA33,'Resumen de indicadores HSE'!BA32:BA33,"&gt;=0"),"-")</f>
        <v>-</v>
      </c>
      <c r="AZ15" s="29" t="str">
        <f>+IFERROR(AVERAGEIFS('Resumen de indicadores HSE'!BB32:BB33,'Resumen de indicadores HSE'!BB32:BB33,"&gt;=0"),"-")</f>
        <v>-</v>
      </c>
      <c r="BA15" s="29" t="str">
        <f>+IFERROR(AVERAGEIFS('Resumen de indicadores HSE'!BC32:BC33,'Resumen de indicadores HSE'!BC32:BC33,"&gt;=0"),"-")</f>
        <v>-</v>
      </c>
      <c r="BB15" s="29" t="str">
        <f>+IFERROR(AVERAGEIFS('Resumen de indicadores HSE'!BD32:BD33,'Resumen de indicadores HSE'!BD32:BD33,"&gt;=0"),"-")</f>
        <v>-</v>
      </c>
    </row>
    <row r="16" spans="2:54" ht="22.5" customHeight="1" x14ac:dyDescent="0.3">
      <c r="B16" s="38" t="s">
        <v>176</v>
      </c>
      <c r="C16" s="39" t="s">
        <v>345</v>
      </c>
      <c r="D16" s="29">
        <f t="shared" si="0"/>
        <v>3.0238095238095237</v>
      </c>
      <c r="E16" s="29">
        <f>+IFERROR(AVERAGEIFS('Resumen de indicadores HSE'!G34:G35,'Resumen de indicadores HSE'!G34:G35,"&gt;=0"),"-")</f>
        <v>3.5</v>
      </c>
      <c r="F16" s="29">
        <f>+IFERROR(AVERAGEIFS('Resumen de indicadores HSE'!H34:H35,'Resumen de indicadores HSE'!H34:H35,"&gt;=0"),"-")</f>
        <v>2.5</v>
      </c>
      <c r="G16" s="29">
        <f>+IFERROR(AVERAGEIFS('Resumen de indicadores HSE'!I34:I35,'Resumen de indicadores HSE'!I34:I35,"&gt;=0"),"-")</f>
        <v>3.5</v>
      </c>
      <c r="H16" s="29">
        <f>+IFERROR(AVERAGEIFS('Resumen de indicadores HSE'!J34:J35,'Resumen de indicadores HSE'!J34:J35,"&gt;=0"),"-")</f>
        <v>2.5</v>
      </c>
      <c r="I16" s="29">
        <f>+IFERROR(AVERAGEIFS('Resumen de indicadores HSE'!K34:K35,'Resumen de indicadores HSE'!K34:K35,"&gt;=0"),"-")</f>
        <v>3.5</v>
      </c>
      <c r="J16" s="29">
        <f>+IFERROR(AVERAGEIFS('Resumen de indicadores HSE'!L34:L35,'Resumen de indicadores HSE'!L34:L35,"&gt;=0"),"-")</f>
        <v>2.5</v>
      </c>
      <c r="K16" s="29">
        <f>+IFERROR(AVERAGEIFS('Resumen de indicadores HSE'!M34:M35,'Resumen de indicadores HSE'!M34:M35,"&gt;=0"),"-")</f>
        <v>3.5</v>
      </c>
      <c r="L16" s="29">
        <f>+IFERROR(AVERAGEIFS('Resumen de indicadores HSE'!N34:N35,'Resumen de indicadores HSE'!N34:N35,"&gt;=0"),"-")</f>
        <v>2.5</v>
      </c>
      <c r="M16" s="29">
        <f>+IFERROR(AVERAGEIFS('Resumen de indicadores HSE'!O34:O35,'Resumen de indicadores HSE'!O34:O35,"&gt;=0"),"-")</f>
        <v>3.5</v>
      </c>
      <c r="N16" s="29">
        <f>+IFERROR(AVERAGEIFS('Resumen de indicadores HSE'!P34:P35,'Resumen de indicadores HSE'!P34:P35,"&gt;=0"),"-")</f>
        <v>2.5</v>
      </c>
      <c r="O16" s="29">
        <f>+IFERROR(AVERAGEIFS('Resumen de indicadores HSE'!Q34:Q35,'Resumen de indicadores HSE'!Q34:Q35,"&gt;=0"),"-")</f>
        <v>3.5</v>
      </c>
      <c r="P16" s="29">
        <f>+IFERROR(AVERAGEIFS('Resumen de indicadores HSE'!R34:R35,'Resumen de indicadores HSE'!R34:R35,"&gt;=0"),"-")</f>
        <v>2.5</v>
      </c>
      <c r="Q16" s="29">
        <f>+IFERROR(AVERAGEIFS('Resumen de indicadores HSE'!S34:S35,'Resumen de indicadores HSE'!S34:S35,"&gt;=0"),"-")</f>
        <v>3.5</v>
      </c>
      <c r="R16" s="29">
        <f>+IFERROR(AVERAGEIFS('Resumen de indicadores HSE'!T34:T35,'Resumen de indicadores HSE'!T34:T35,"&gt;=0"),"-")</f>
        <v>2.5</v>
      </c>
      <c r="S16" s="29">
        <f>+IFERROR(AVERAGEIFS('Resumen de indicadores HSE'!U34:U35,'Resumen de indicadores HSE'!U34:U35,"&gt;=0"),"-")</f>
        <v>3.5</v>
      </c>
      <c r="T16" s="29">
        <f>+IFERROR(AVERAGEIFS('Resumen de indicadores HSE'!V34:V35,'Resumen de indicadores HSE'!V34:V35,"&gt;=0"),"-")</f>
        <v>2.5</v>
      </c>
      <c r="U16" s="29">
        <f>+IFERROR(AVERAGEIFS('Resumen de indicadores HSE'!W34:W35,'Resumen de indicadores HSE'!W34:W35,"&gt;=0"),"-")</f>
        <v>3.5</v>
      </c>
      <c r="V16" s="29">
        <f>+IFERROR(AVERAGEIFS('Resumen de indicadores HSE'!X34:X35,'Resumen de indicadores HSE'!X34:X35,"&gt;=0"),"-")</f>
        <v>2.5</v>
      </c>
      <c r="W16" s="29">
        <f>+IFERROR(AVERAGEIFS('Resumen de indicadores HSE'!Y34:Y35,'Resumen de indicadores HSE'!Y34:Y35,"&gt;=0"),"-")</f>
        <v>3.5</v>
      </c>
      <c r="X16" s="29">
        <f>+IFERROR(AVERAGEIFS('Resumen de indicadores HSE'!Z34:Z35,'Resumen de indicadores HSE'!Z34:Z35,"&gt;=0"),"-")</f>
        <v>2.5</v>
      </c>
      <c r="Y16" s="29">
        <f>+IFERROR(AVERAGEIFS('Resumen de indicadores HSE'!AA34:AA35,'Resumen de indicadores HSE'!AA34:AA35,"&gt;=0"),"-")</f>
        <v>3.5</v>
      </c>
      <c r="Z16" s="29" t="str">
        <f>+IFERROR(AVERAGEIFS('Resumen de indicadores HSE'!AB34:AB35,'Resumen de indicadores HSE'!AB34:AB35,"&gt;=0"),"-")</f>
        <v>-</v>
      </c>
      <c r="AA16" s="29" t="str">
        <f>+IFERROR(AVERAGEIFS('Resumen de indicadores HSE'!AC34:AC35,'Resumen de indicadores HSE'!AC34:AC35,"&gt;=0"),"-")</f>
        <v>-</v>
      </c>
      <c r="AB16" s="29" t="str">
        <f>+IFERROR(AVERAGEIFS('Resumen de indicadores HSE'!AD34:AD35,'Resumen de indicadores HSE'!AD34:AD35,"&gt;=0"),"-")</f>
        <v>-</v>
      </c>
      <c r="AC16" s="29" t="str">
        <f>+IFERROR(AVERAGEIFS('Resumen de indicadores HSE'!AE34:AE35,'Resumen de indicadores HSE'!AE34:AE35,"&gt;=0"),"-")</f>
        <v>-</v>
      </c>
      <c r="AD16" s="29" t="str">
        <f>+IFERROR(AVERAGEIFS('Resumen de indicadores HSE'!AF34:AF35,'Resumen de indicadores HSE'!AF34:AF35,"&gt;=0"),"-")</f>
        <v>-</v>
      </c>
      <c r="AE16" s="29" t="str">
        <f>+IFERROR(AVERAGEIFS('Resumen de indicadores HSE'!AG34:AG35,'Resumen de indicadores HSE'!AG34:AG35,"&gt;=0"),"-")</f>
        <v>-</v>
      </c>
      <c r="AF16" s="29" t="str">
        <f>+IFERROR(AVERAGEIFS('Resumen de indicadores HSE'!AH34:AH35,'Resumen de indicadores HSE'!AH34:AH35,"&gt;=0"),"-")</f>
        <v>-</v>
      </c>
      <c r="AG16" s="29" t="str">
        <f>+IFERROR(AVERAGEIFS('Resumen de indicadores HSE'!AI34:AI35,'Resumen de indicadores HSE'!AI34:AI35,"&gt;=0"),"-")</f>
        <v>-</v>
      </c>
      <c r="AH16" s="29" t="str">
        <f>+IFERROR(AVERAGEIFS('Resumen de indicadores HSE'!AJ34:AJ35,'Resumen de indicadores HSE'!AJ34:AJ35,"&gt;=0"),"-")</f>
        <v>-</v>
      </c>
      <c r="AI16" s="29" t="str">
        <f>+IFERROR(AVERAGEIFS('Resumen de indicadores HSE'!AK34:AK35,'Resumen de indicadores HSE'!AK34:AK35,"&gt;=0"),"-")</f>
        <v>-</v>
      </c>
      <c r="AJ16" s="29" t="str">
        <f>+IFERROR(AVERAGEIFS('Resumen de indicadores HSE'!AL34:AL35,'Resumen de indicadores HSE'!AL34:AL35,"&gt;=0"),"-")</f>
        <v>-</v>
      </c>
      <c r="AK16" s="29" t="str">
        <f>+IFERROR(AVERAGEIFS('Resumen de indicadores HSE'!AM34:AM35,'Resumen de indicadores HSE'!AM34:AM35,"&gt;=0"),"-")</f>
        <v>-</v>
      </c>
      <c r="AL16" s="29" t="str">
        <f>+IFERROR(AVERAGEIFS('Resumen de indicadores HSE'!AN34:AN35,'Resumen de indicadores HSE'!AN34:AN35,"&gt;=0"),"-")</f>
        <v>-</v>
      </c>
      <c r="AM16" s="29" t="str">
        <f>+IFERROR(AVERAGEIFS('Resumen de indicadores HSE'!AO34:AO35,'Resumen de indicadores HSE'!AO34:AO35,"&gt;=0"),"-")</f>
        <v>-</v>
      </c>
      <c r="AN16" s="29" t="str">
        <f>+IFERROR(AVERAGEIFS('Resumen de indicadores HSE'!AP34:AP35,'Resumen de indicadores HSE'!AP34:AP35,"&gt;=0"),"-")</f>
        <v>-</v>
      </c>
      <c r="AO16" s="29" t="str">
        <f>+IFERROR(AVERAGEIFS('Resumen de indicadores HSE'!AQ34:AQ35,'Resumen de indicadores HSE'!AQ34:AQ35,"&gt;=0"),"-")</f>
        <v>-</v>
      </c>
      <c r="AP16" s="29" t="str">
        <f>+IFERROR(AVERAGEIFS('Resumen de indicadores HSE'!AR34:AR35,'Resumen de indicadores HSE'!AR34:AR35,"&gt;=0"),"-")</f>
        <v>-</v>
      </c>
      <c r="AQ16" s="29" t="str">
        <f>+IFERROR(AVERAGEIFS('Resumen de indicadores HSE'!AS34:AS35,'Resumen de indicadores HSE'!AS34:AS35,"&gt;=0"),"-")</f>
        <v>-</v>
      </c>
      <c r="AR16" s="29" t="str">
        <f>+IFERROR(AVERAGEIFS('Resumen de indicadores HSE'!AT34:AT35,'Resumen de indicadores HSE'!AT34:AT35,"&gt;=0"),"-")</f>
        <v>-</v>
      </c>
      <c r="AS16" s="29" t="str">
        <f>+IFERROR(AVERAGEIFS('Resumen de indicadores HSE'!AU34:AU35,'Resumen de indicadores HSE'!AU34:AU35,"&gt;=0"),"-")</f>
        <v>-</v>
      </c>
      <c r="AT16" s="29" t="str">
        <f>+IFERROR(AVERAGEIFS('Resumen de indicadores HSE'!AV34:AV35,'Resumen de indicadores HSE'!AV34:AV35,"&gt;=0"),"-")</f>
        <v>-</v>
      </c>
      <c r="AU16" s="29" t="str">
        <f>+IFERROR(AVERAGEIFS('Resumen de indicadores HSE'!AW34:AW35,'Resumen de indicadores HSE'!AW34:AW35,"&gt;=0"),"-")</f>
        <v>-</v>
      </c>
      <c r="AV16" s="29" t="str">
        <f>+IFERROR(AVERAGEIFS('Resumen de indicadores HSE'!AX34:AX35,'Resumen de indicadores HSE'!AX34:AX35,"&gt;=0"),"-")</f>
        <v>-</v>
      </c>
      <c r="AW16" s="29" t="str">
        <f>+IFERROR(AVERAGEIFS('Resumen de indicadores HSE'!AY34:AY35,'Resumen de indicadores HSE'!AY34:AY35,"&gt;=0"),"-")</f>
        <v>-</v>
      </c>
      <c r="AX16" s="29" t="str">
        <f>+IFERROR(AVERAGEIFS('Resumen de indicadores HSE'!AZ34:AZ35,'Resumen de indicadores HSE'!AZ34:AZ35,"&gt;=0"),"-")</f>
        <v>-</v>
      </c>
      <c r="AY16" s="29" t="str">
        <f>+IFERROR(AVERAGEIFS('Resumen de indicadores HSE'!BA34:BA35,'Resumen de indicadores HSE'!BA34:BA35,"&gt;=0"),"-")</f>
        <v>-</v>
      </c>
      <c r="AZ16" s="29" t="str">
        <f>+IFERROR(AVERAGEIFS('Resumen de indicadores HSE'!BB34:BB35,'Resumen de indicadores HSE'!BB34:BB35,"&gt;=0"),"-")</f>
        <v>-</v>
      </c>
      <c r="BA16" s="29" t="str">
        <f>+IFERROR(AVERAGEIFS('Resumen de indicadores HSE'!BC34:BC35,'Resumen de indicadores HSE'!BC34:BC35,"&gt;=0"),"-")</f>
        <v>-</v>
      </c>
      <c r="BB16" s="29" t="str">
        <f>+IFERROR(AVERAGEIFS('Resumen de indicadores HSE'!BD34:BD35,'Resumen de indicadores HSE'!BD34:BD35,"&gt;=0"),"-")</f>
        <v>-</v>
      </c>
    </row>
    <row r="17" spans="2:54" ht="22.5" customHeight="1" x14ac:dyDescent="0.3">
      <c r="B17" s="38" t="s">
        <v>176</v>
      </c>
      <c r="C17" s="39" t="s">
        <v>346</v>
      </c>
      <c r="D17" s="29">
        <f t="shared" si="0"/>
        <v>3.4761904761904763</v>
      </c>
      <c r="E17" s="29">
        <f>+IFERROR(AVERAGEIFS('Resumen de indicadores HSE'!G36:G37,'Resumen de indicadores HSE'!G36:G37,"&gt;=0"),"-")</f>
        <v>3</v>
      </c>
      <c r="F17" s="29">
        <f>+IFERROR(AVERAGEIFS('Resumen de indicadores HSE'!H36:H37,'Resumen de indicadores HSE'!H36:H37,"&gt;=0"),"-")</f>
        <v>4</v>
      </c>
      <c r="G17" s="29">
        <f>+IFERROR(AVERAGEIFS('Resumen de indicadores HSE'!I36:I37,'Resumen de indicadores HSE'!I36:I37,"&gt;=0"),"-")</f>
        <v>3</v>
      </c>
      <c r="H17" s="29">
        <f>+IFERROR(AVERAGEIFS('Resumen de indicadores HSE'!J36:J37,'Resumen de indicadores HSE'!J36:J37,"&gt;=0"),"-")</f>
        <v>4</v>
      </c>
      <c r="I17" s="29">
        <f>+IFERROR(AVERAGEIFS('Resumen de indicadores HSE'!K36:K37,'Resumen de indicadores HSE'!K36:K37,"&gt;=0"),"-")</f>
        <v>3</v>
      </c>
      <c r="J17" s="29">
        <f>+IFERROR(AVERAGEIFS('Resumen de indicadores HSE'!L36:L37,'Resumen de indicadores HSE'!L36:L37,"&gt;=0"),"-")</f>
        <v>4</v>
      </c>
      <c r="K17" s="29">
        <f>+IFERROR(AVERAGEIFS('Resumen de indicadores HSE'!M36:M37,'Resumen de indicadores HSE'!M36:M37,"&gt;=0"),"-")</f>
        <v>3</v>
      </c>
      <c r="L17" s="29">
        <f>+IFERROR(AVERAGEIFS('Resumen de indicadores HSE'!N36:N37,'Resumen de indicadores HSE'!N36:N37,"&gt;=0"),"-")</f>
        <v>4</v>
      </c>
      <c r="M17" s="29">
        <f>+IFERROR(AVERAGEIFS('Resumen de indicadores HSE'!O36:O37,'Resumen de indicadores HSE'!O36:O37,"&gt;=0"),"-")</f>
        <v>3</v>
      </c>
      <c r="N17" s="29">
        <f>+IFERROR(AVERAGEIFS('Resumen de indicadores HSE'!P36:P37,'Resumen de indicadores HSE'!P36:P37,"&gt;=0"),"-")</f>
        <v>4</v>
      </c>
      <c r="O17" s="29">
        <f>+IFERROR(AVERAGEIFS('Resumen de indicadores HSE'!Q36:Q37,'Resumen de indicadores HSE'!Q36:Q37,"&gt;=0"),"-")</f>
        <v>3</v>
      </c>
      <c r="P17" s="29">
        <f>+IFERROR(AVERAGEIFS('Resumen de indicadores HSE'!R36:R37,'Resumen de indicadores HSE'!R36:R37,"&gt;=0"),"-")</f>
        <v>4</v>
      </c>
      <c r="Q17" s="29">
        <f>+IFERROR(AVERAGEIFS('Resumen de indicadores HSE'!S36:S37,'Resumen de indicadores HSE'!S36:S37,"&gt;=0"),"-")</f>
        <v>3</v>
      </c>
      <c r="R17" s="29">
        <f>+IFERROR(AVERAGEIFS('Resumen de indicadores HSE'!T36:T37,'Resumen de indicadores HSE'!T36:T37,"&gt;=0"),"-")</f>
        <v>4</v>
      </c>
      <c r="S17" s="29">
        <f>+IFERROR(AVERAGEIFS('Resumen de indicadores HSE'!U36:U37,'Resumen de indicadores HSE'!U36:U37,"&gt;=0"),"-")</f>
        <v>3</v>
      </c>
      <c r="T17" s="29">
        <f>+IFERROR(AVERAGEIFS('Resumen de indicadores HSE'!V36:V37,'Resumen de indicadores HSE'!V36:V37,"&gt;=0"),"-")</f>
        <v>4</v>
      </c>
      <c r="U17" s="29">
        <f>+IFERROR(AVERAGEIFS('Resumen de indicadores HSE'!W36:W37,'Resumen de indicadores HSE'!W36:W37,"&gt;=0"),"-")</f>
        <v>3</v>
      </c>
      <c r="V17" s="29">
        <f>+IFERROR(AVERAGEIFS('Resumen de indicadores HSE'!X36:X37,'Resumen de indicadores HSE'!X36:X37,"&gt;=0"),"-")</f>
        <v>4</v>
      </c>
      <c r="W17" s="29">
        <f>+IFERROR(AVERAGEIFS('Resumen de indicadores HSE'!Y36:Y37,'Resumen de indicadores HSE'!Y36:Y37,"&gt;=0"),"-")</f>
        <v>3</v>
      </c>
      <c r="X17" s="29">
        <f>+IFERROR(AVERAGEIFS('Resumen de indicadores HSE'!Z36:Z37,'Resumen de indicadores HSE'!Z36:Z37,"&gt;=0"),"-")</f>
        <v>4</v>
      </c>
      <c r="Y17" s="29">
        <f>+IFERROR(AVERAGEIFS('Resumen de indicadores HSE'!AA36:AA37,'Resumen de indicadores HSE'!AA36:AA37,"&gt;=0"),"-")</f>
        <v>3</v>
      </c>
      <c r="Z17" s="29" t="str">
        <f>+IFERROR(AVERAGEIFS('Resumen de indicadores HSE'!AB36:AB37,'Resumen de indicadores HSE'!AB36:AB37,"&gt;=0"),"-")</f>
        <v>-</v>
      </c>
      <c r="AA17" s="29" t="str">
        <f>+IFERROR(AVERAGEIFS('Resumen de indicadores HSE'!AC36:AC37,'Resumen de indicadores HSE'!AC36:AC37,"&gt;=0"),"-")</f>
        <v>-</v>
      </c>
      <c r="AB17" s="29" t="str">
        <f>+IFERROR(AVERAGEIFS('Resumen de indicadores HSE'!AD36:AD37,'Resumen de indicadores HSE'!AD36:AD37,"&gt;=0"),"-")</f>
        <v>-</v>
      </c>
      <c r="AC17" s="29" t="str">
        <f>+IFERROR(AVERAGEIFS('Resumen de indicadores HSE'!AE36:AE37,'Resumen de indicadores HSE'!AE36:AE37,"&gt;=0"),"-")</f>
        <v>-</v>
      </c>
      <c r="AD17" s="29" t="str">
        <f>+IFERROR(AVERAGEIFS('Resumen de indicadores HSE'!AF36:AF37,'Resumen de indicadores HSE'!AF36:AF37,"&gt;=0"),"-")</f>
        <v>-</v>
      </c>
      <c r="AE17" s="29" t="str">
        <f>+IFERROR(AVERAGEIFS('Resumen de indicadores HSE'!AG36:AG37,'Resumen de indicadores HSE'!AG36:AG37,"&gt;=0"),"-")</f>
        <v>-</v>
      </c>
      <c r="AF17" s="29" t="str">
        <f>+IFERROR(AVERAGEIFS('Resumen de indicadores HSE'!AH36:AH37,'Resumen de indicadores HSE'!AH36:AH37,"&gt;=0"),"-")</f>
        <v>-</v>
      </c>
      <c r="AG17" s="29" t="str">
        <f>+IFERROR(AVERAGEIFS('Resumen de indicadores HSE'!AI36:AI37,'Resumen de indicadores HSE'!AI36:AI37,"&gt;=0"),"-")</f>
        <v>-</v>
      </c>
      <c r="AH17" s="29" t="str">
        <f>+IFERROR(AVERAGEIFS('Resumen de indicadores HSE'!AJ36:AJ37,'Resumen de indicadores HSE'!AJ36:AJ37,"&gt;=0"),"-")</f>
        <v>-</v>
      </c>
      <c r="AI17" s="29" t="str">
        <f>+IFERROR(AVERAGEIFS('Resumen de indicadores HSE'!AK36:AK37,'Resumen de indicadores HSE'!AK36:AK37,"&gt;=0"),"-")</f>
        <v>-</v>
      </c>
      <c r="AJ17" s="29" t="str">
        <f>+IFERROR(AVERAGEIFS('Resumen de indicadores HSE'!AL36:AL37,'Resumen de indicadores HSE'!AL36:AL37,"&gt;=0"),"-")</f>
        <v>-</v>
      </c>
      <c r="AK17" s="29" t="str">
        <f>+IFERROR(AVERAGEIFS('Resumen de indicadores HSE'!AM36:AM37,'Resumen de indicadores HSE'!AM36:AM37,"&gt;=0"),"-")</f>
        <v>-</v>
      </c>
      <c r="AL17" s="29" t="str">
        <f>+IFERROR(AVERAGEIFS('Resumen de indicadores HSE'!AN36:AN37,'Resumen de indicadores HSE'!AN36:AN37,"&gt;=0"),"-")</f>
        <v>-</v>
      </c>
      <c r="AM17" s="29" t="str">
        <f>+IFERROR(AVERAGEIFS('Resumen de indicadores HSE'!AO36:AO37,'Resumen de indicadores HSE'!AO36:AO37,"&gt;=0"),"-")</f>
        <v>-</v>
      </c>
      <c r="AN17" s="29" t="str">
        <f>+IFERROR(AVERAGEIFS('Resumen de indicadores HSE'!AP36:AP37,'Resumen de indicadores HSE'!AP36:AP37,"&gt;=0"),"-")</f>
        <v>-</v>
      </c>
      <c r="AO17" s="29" t="str">
        <f>+IFERROR(AVERAGEIFS('Resumen de indicadores HSE'!AQ36:AQ37,'Resumen de indicadores HSE'!AQ36:AQ37,"&gt;=0"),"-")</f>
        <v>-</v>
      </c>
      <c r="AP17" s="29" t="str">
        <f>+IFERROR(AVERAGEIFS('Resumen de indicadores HSE'!AR36:AR37,'Resumen de indicadores HSE'!AR36:AR37,"&gt;=0"),"-")</f>
        <v>-</v>
      </c>
      <c r="AQ17" s="29" t="str">
        <f>+IFERROR(AVERAGEIFS('Resumen de indicadores HSE'!AS36:AS37,'Resumen de indicadores HSE'!AS36:AS37,"&gt;=0"),"-")</f>
        <v>-</v>
      </c>
      <c r="AR17" s="29" t="str">
        <f>+IFERROR(AVERAGEIFS('Resumen de indicadores HSE'!AT36:AT37,'Resumen de indicadores HSE'!AT36:AT37,"&gt;=0"),"-")</f>
        <v>-</v>
      </c>
      <c r="AS17" s="29" t="str">
        <f>+IFERROR(AVERAGEIFS('Resumen de indicadores HSE'!AU36:AU37,'Resumen de indicadores HSE'!AU36:AU37,"&gt;=0"),"-")</f>
        <v>-</v>
      </c>
      <c r="AT17" s="29" t="str">
        <f>+IFERROR(AVERAGEIFS('Resumen de indicadores HSE'!AV36:AV37,'Resumen de indicadores HSE'!AV36:AV37,"&gt;=0"),"-")</f>
        <v>-</v>
      </c>
      <c r="AU17" s="29" t="str">
        <f>+IFERROR(AVERAGEIFS('Resumen de indicadores HSE'!AW36:AW37,'Resumen de indicadores HSE'!AW36:AW37,"&gt;=0"),"-")</f>
        <v>-</v>
      </c>
      <c r="AV17" s="29" t="str">
        <f>+IFERROR(AVERAGEIFS('Resumen de indicadores HSE'!AX36:AX37,'Resumen de indicadores HSE'!AX36:AX37,"&gt;=0"),"-")</f>
        <v>-</v>
      </c>
      <c r="AW17" s="29" t="str">
        <f>+IFERROR(AVERAGEIFS('Resumen de indicadores HSE'!AY36:AY37,'Resumen de indicadores HSE'!AY36:AY37,"&gt;=0"),"-")</f>
        <v>-</v>
      </c>
      <c r="AX17" s="29" t="str">
        <f>+IFERROR(AVERAGEIFS('Resumen de indicadores HSE'!AZ36:AZ37,'Resumen de indicadores HSE'!AZ36:AZ37,"&gt;=0"),"-")</f>
        <v>-</v>
      </c>
      <c r="AY17" s="29" t="str">
        <f>+IFERROR(AVERAGEIFS('Resumen de indicadores HSE'!BA36:BA37,'Resumen de indicadores HSE'!BA36:BA37,"&gt;=0"),"-")</f>
        <v>-</v>
      </c>
      <c r="AZ17" s="29" t="str">
        <f>+IFERROR(AVERAGEIFS('Resumen de indicadores HSE'!BB36:BB37,'Resumen de indicadores HSE'!BB36:BB37,"&gt;=0"),"-")</f>
        <v>-</v>
      </c>
      <c r="BA17" s="29" t="str">
        <f>+IFERROR(AVERAGEIFS('Resumen de indicadores HSE'!BC36:BC37,'Resumen de indicadores HSE'!BC36:BC37,"&gt;=0"),"-")</f>
        <v>-</v>
      </c>
      <c r="BB17" s="29" t="str">
        <f>+IFERROR(AVERAGEIFS('Resumen de indicadores HSE'!BD36:BD37,'Resumen de indicadores HSE'!BD36:BD37,"&gt;=0"),"-")</f>
        <v>-</v>
      </c>
    </row>
    <row r="19" spans="2:54" ht="70.05" customHeight="1" x14ac:dyDescent="0.3">
      <c r="D19" s="72" t="s">
        <v>332</v>
      </c>
      <c r="E19" s="30" t="str">
        <f t="shared" ref="E19:AJ19" si="1">+E4</f>
        <v>Estudiante 1</v>
      </c>
      <c r="F19" s="30" t="str">
        <f t="shared" si="1"/>
        <v>Estudiante 2</v>
      </c>
      <c r="G19" s="30" t="str">
        <f t="shared" si="1"/>
        <v>Estudiante 3</v>
      </c>
      <c r="H19" s="30" t="str">
        <f t="shared" si="1"/>
        <v>Estudiante 4</v>
      </c>
      <c r="I19" s="30" t="str">
        <f t="shared" si="1"/>
        <v>Estudiante 5</v>
      </c>
      <c r="J19" s="30" t="str">
        <f t="shared" si="1"/>
        <v>Estudiante 6</v>
      </c>
      <c r="K19" s="30" t="str">
        <f t="shared" si="1"/>
        <v>Estudiante 7</v>
      </c>
      <c r="L19" s="30" t="str">
        <f t="shared" si="1"/>
        <v>Estudiante 8</v>
      </c>
      <c r="M19" s="30" t="str">
        <f t="shared" si="1"/>
        <v>Estudiante 9</v>
      </c>
      <c r="N19" s="30" t="str">
        <f t="shared" si="1"/>
        <v>Estudiante 10</v>
      </c>
      <c r="O19" s="30" t="str">
        <f t="shared" si="1"/>
        <v>Estudiante 11</v>
      </c>
      <c r="P19" s="30" t="str">
        <f t="shared" si="1"/>
        <v>Estudiante 12</v>
      </c>
      <c r="Q19" s="30" t="str">
        <f t="shared" si="1"/>
        <v>Estudiante 13</v>
      </c>
      <c r="R19" s="30" t="str">
        <f t="shared" si="1"/>
        <v>Estudiante 14</v>
      </c>
      <c r="S19" s="30" t="str">
        <f t="shared" si="1"/>
        <v>Estudiante 15</v>
      </c>
      <c r="T19" s="30" t="str">
        <f t="shared" si="1"/>
        <v>Estudiante 16</v>
      </c>
      <c r="U19" s="30" t="str">
        <f t="shared" si="1"/>
        <v>Estudiante 17</v>
      </c>
      <c r="V19" s="30" t="str">
        <f t="shared" si="1"/>
        <v>Estudiante 18</v>
      </c>
      <c r="W19" s="30" t="str">
        <f t="shared" si="1"/>
        <v>Estudiante 19</v>
      </c>
      <c r="X19" s="30" t="str">
        <f t="shared" si="1"/>
        <v>Estudiante 20</v>
      </c>
      <c r="Y19" s="30" t="str">
        <f t="shared" si="1"/>
        <v>Estudiante 21</v>
      </c>
      <c r="Z19" s="30" t="str">
        <f t="shared" si="1"/>
        <v>Estudiante 22</v>
      </c>
      <c r="AA19" s="30" t="str">
        <f t="shared" si="1"/>
        <v>Estudiante 23</v>
      </c>
      <c r="AB19" s="30" t="str">
        <f t="shared" si="1"/>
        <v>Estudiante 24</v>
      </c>
      <c r="AC19" s="30" t="str">
        <f t="shared" si="1"/>
        <v>Estudiante 25</v>
      </c>
      <c r="AD19" s="30" t="str">
        <f t="shared" si="1"/>
        <v>Estudiante 26</v>
      </c>
      <c r="AE19" s="30" t="str">
        <f t="shared" si="1"/>
        <v>Estudiante 27</v>
      </c>
      <c r="AF19" s="30" t="str">
        <f t="shared" si="1"/>
        <v>Estudiante 28</v>
      </c>
      <c r="AG19" s="30" t="str">
        <f t="shared" si="1"/>
        <v>Estudiante 29</v>
      </c>
      <c r="AH19" s="30" t="str">
        <f t="shared" si="1"/>
        <v>Estudiante 30</v>
      </c>
      <c r="AI19" s="30" t="str">
        <f t="shared" si="1"/>
        <v>Estudiante 31</v>
      </c>
      <c r="AJ19" s="30" t="str">
        <f t="shared" si="1"/>
        <v>Estudiante 32</v>
      </c>
      <c r="AK19" s="30" t="str">
        <f t="shared" ref="AK19:BB19" si="2">+AK4</f>
        <v>Estudiante 33</v>
      </c>
      <c r="AL19" s="30" t="str">
        <f t="shared" si="2"/>
        <v>Estudiante 34</v>
      </c>
      <c r="AM19" s="30" t="str">
        <f t="shared" si="2"/>
        <v>Estudiante 35</v>
      </c>
      <c r="AN19" s="30" t="str">
        <f t="shared" si="2"/>
        <v>Estudiante 36</v>
      </c>
      <c r="AO19" s="30" t="str">
        <f t="shared" si="2"/>
        <v>Estudiante 37</v>
      </c>
      <c r="AP19" s="30" t="str">
        <f t="shared" si="2"/>
        <v>Estudiante 38</v>
      </c>
      <c r="AQ19" s="30" t="str">
        <f t="shared" si="2"/>
        <v>Estudiante 39</v>
      </c>
      <c r="AR19" s="30" t="str">
        <f t="shared" si="2"/>
        <v>Estudiante 40</v>
      </c>
      <c r="AS19" s="30" t="str">
        <f t="shared" si="2"/>
        <v>Estudiante 41</v>
      </c>
      <c r="AT19" s="30" t="str">
        <f t="shared" si="2"/>
        <v>Estudiante 42</v>
      </c>
      <c r="AU19" s="30" t="str">
        <f t="shared" si="2"/>
        <v>Estudiante 43</v>
      </c>
      <c r="AV19" s="30" t="str">
        <f t="shared" si="2"/>
        <v>Estudiante 44</v>
      </c>
      <c r="AW19" s="30" t="str">
        <f t="shared" si="2"/>
        <v>Estudiante 45</v>
      </c>
      <c r="AX19" s="30" t="str">
        <f t="shared" si="2"/>
        <v>Estudiante 46</v>
      </c>
      <c r="AY19" s="30" t="str">
        <f t="shared" si="2"/>
        <v>Estudiante 47</v>
      </c>
      <c r="AZ19" s="30" t="str">
        <f t="shared" si="2"/>
        <v>Estudiante 48</v>
      </c>
      <c r="BA19" s="30" t="str">
        <f t="shared" si="2"/>
        <v>Estudiante 49</v>
      </c>
      <c r="BB19" s="30" t="str">
        <f t="shared" si="2"/>
        <v>Estudiante 50</v>
      </c>
    </row>
    <row r="20" spans="2:54" ht="15.75" customHeight="1" x14ac:dyDescent="0.3">
      <c r="D20" s="30" t="s">
        <v>347</v>
      </c>
      <c r="E20" s="29">
        <f t="shared" ref="E20:BB20" si="3">IFERROR(AVERAGEIFS(E5:E17,E5:E17,"&gt;=0"),"-")</f>
        <v>3.25</v>
      </c>
      <c r="F20" s="29">
        <f t="shared" si="3"/>
        <v>3.2820512820512824</v>
      </c>
      <c r="G20" s="29">
        <f t="shared" si="3"/>
        <v>3.25</v>
      </c>
      <c r="H20" s="29">
        <f t="shared" si="3"/>
        <v>3.2820512820512824</v>
      </c>
      <c r="I20" s="29">
        <f t="shared" si="3"/>
        <v>3.25</v>
      </c>
      <c r="J20" s="29">
        <f t="shared" si="3"/>
        <v>3.2820512820512824</v>
      </c>
      <c r="K20" s="29">
        <f t="shared" si="3"/>
        <v>3.25</v>
      </c>
      <c r="L20" s="29">
        <f t="shared" si="3"/>
        <v>3.2820512820512824</v>
      </c>
      <c r="M20" s="29">
        <f t="shared" si="3"/>
        <v>3.25</v>
      </c>
      <c r="N20" s="29">
        <f t="shared" si="3"/>
        <v>3.2820512820512824</v>
      </c>
      <c r="O20" s="29">
        <f t="shared" si="3"/>
        <v>3.25</v>
      </c>
      <c r="P20" s="29">
        <f t="shared" si="3"/>
        <v>3.2820512820512824</v>
      </c>
      <c r="Q20" s="29">
        <f t="shared" si="3"/>
        <v>3.25</v>
      </c>
      <c r="R20" s="29">
        <f t="shared" si="3"/>
        <v>3.2820512820512824</v>
      </c>
      <c r="S20" s="29">
        <f t="shared" si="3"/>
        <v>3.25</v>
      </c>
      <c r="T20" s="29">
        <f t="shared" si="3"/>
        <v>3.2820512820512824</v>
      </c>
      <c r="U20" s="29">
        <f t="shared" si="3"/>
        <v>3.25</v>
      </c>
      <c r="V20" s="29">
        <f t="shared" si="3"/>
        <v>3.2820512820512824</v>
      </c>
      <c r="W20" s="29">
        <f t="shared" si="3"/>
        <v>3.25</v>
      </c>
      <c r="X20" s="29">
        <f t="shared" si="3"/>
        <v>3.2820512820512824</v>
      </c>
      <c r="Y20" s="29">
        <f t="shared" si="3"/>
        <v>3.25</v>
      </c>
      <c r="Z20" s="29" t="str">
        <f t="shared" si="3"/>
        <v>-</v>
      </c>
      <c r="AA20" s="29" t="str">
        <f t="shared" si="3"/>
        <v>-</v>
      </c>
      <c r="AB20" s="29" t="str">
        <f t="shared" si="3"/>
        <v>-</v>
      </c>
      <c r="AC20" s="29" t="str">
        <f t="shared" si="3"/>
        <v>-</v>
      </c>
      <c r="AD20" s="29" t="str">
        <f t="shared" si="3"/>
        <v>-</v>
      </c>
      <c r="AE20" s="29" t="str">
        <f t="shared" si="3"/>
        <v>-</v>
      </c>
      <c r="AF20" s="29" t="str">
        <f t="shared" si="3"/>
        <v>-</v>
      </c>
      <c r="AG20" s="29" t="str">
        <f t="shared" si="3"/>
        <v>-</v>
      </c>
      <c r="AH20" s="29" t="str">
        <f t="shared" si="3"/>
        <v>-</v>
      </c>
      <c r="AI20" s="29" t="str">
        <f t="shared" si="3"/>
        <v>-</v>
      </c>
      <c r="AJ20" s="29" t="str">
        <f t="shared" si="3"/>
        <v>-</v>
      </c>
      <c r="AK20" s="29" t="str">
        <f t="shared" si="3"/>
        <v>-</v>
      </c>
      <c r="AL20" s="29" t="str">
        <f t="shared" si="3"/>
        <v>-</v>
      </c>
      <c r="AM20" s="29" t="str">
        <f t="shared" si="3"/>
        <v>-</v>
      </c>
      <c r="AN20" s="29" t="str">
        <f t="shared" si="3"/>
        <v>-</v>
      </c>
      <c r="AO20" s="29" t="str">
        <f t="shared" si="3"/>
        <v>-</v>
      </c>
      <c r="AP20" s="29" t="str">
        <f t="shared" si="3"/>
        <v>-</v>
      </c>
      <c r="AQ20" s="29" t="str">
        <f t="shared" si="3"/>
        <v>-</v>
      </c>
      <c r="AR20" s="29" t="str">
        <f t="shared" si="3"/>
        <v>-</v>
      </c>
      <c r="AS20" s="29" t="str">
        <f t="shared" si="3"/>
        <v>-</v>
      </c>
      <c r="AT20" s="29" t="str">
        <f t="shared" si="3"/>
        <v>-</v>
      </c>
      <c r="AU20" s="29" t="str">
        <f t="shared" si="3"/>
        <v>-</v>
      </c>
      <c r="AV20" s="29" t="str">
        <f t="shared" si="3"/>
        <v>-</v>
      </c>
      <c r="AW20" s="29" t="str">
        <f t="shared" si="3"/>
        <v>-</v>
      </c>
      <c r="AX20" s="29" t="str">
        <f t="shared" si="3"/>
        <v>-</v>
      </c>
      <c r="AY20" s="29" t="str">
        <f t="shared" si="3"/>
        <v>-</v>
      </c>
      <c r="AZ20" s="29" t="str">
        <f t="shared" si="3"/>
        <v>-</v>
      </c>
      <c r="BA20" s="29" t="str">
        <f t="shared" si="3"/>
        <v>-</v>
      </c>
      <c r="BB20" s="29" t="str">
        <f t="shared" si="3"/>
        <v>-</v>
      </c>
    </row>
    <row r="21" spans="2:54" ht="15.75" customHeight="1" x14ac:dyDescent="0.3">
      <c r="D21" s="34" t="s">
        <v>335</v>
      </c>
      <c r="E21" s="33">
        <f t="shared" ref="E21:BB21" si="4">IF(ISNUMBER(E20),COUNTIFS(E5:E17,"&gt;=0",E5:E17,"&lt;=1"),0)</f>
        <v>0</v>
      </c>
      <c r="F21" s="33">
        <f t="shared" si="4"/>
        <v>0</v>
      </c>
      <c r="G21" s="33">
        <f t="shared" si="4"/>
        <v>0</v>
      </c>
      <c r="H21" s="33">
        <f t="shared" si="4"/>
        <v>0</v>
      </c>
      <c r="I21" s="33">
        <f t="shared" si="4"/>
        <v>0</v>
      </c>
      <c r="J21" s="33">
        <f t="shared" si="4"/>
        <v>0</v>
      </c>
      <c r="K21" s="33">
        <f t="shared" si="4"/>
        <v>0</v>
      </c>
      <c r="L21" s="33">
        <f t="shared" si="4"/>
        <v>0</v>
      </c>
      <c r="M21" s="33">
        <f t="shared" si="4"/>
        <v>0</v>
      </c>
      <c r="N21" s="33">
        <f t="shared" si="4"/>
        <v>0</v>
      </c>
      <c r="O21" s="33">
        <f t="shared" si="4"/>
        <v>0</v>
      </c>
      <c r="P21" s="33">
        <f t="shared" si="4"/>
        <v>0</v>
      </c>
      <c r="Q21" s="33">
        <f t="shared" si="4"/>
        <v>0</v>
      </c>
      <c r="R21" s="33">
        <f t="shared" si="4"/>
        <v>0</v>
      </c>
      <c r="S21" s="33">
        <f t="shared" si="4"/>
        <v>0</v>
      </c>
      <c r="T21" s="33">
        <f t="shared" si="4"/>
        <v>0</v>
      </c>
      <c r="U21" s="33">
        <f t="shared" si="4"/>
        <v>0</v>
      </c>
      <c r="V21" s="33">
        <f t="shared" si="4"/>
        <v>0</v>
      </c>
      <c r="W21" s="33">
        <f t="shared" si="4"/>
        <v>0</v>
      </c>
      <c r="X21" s="33">
        <f t="shared" si="4"/>
        <v>0</v>
      </c>
      <c r="Y21" s="33">
        <f t="shared" si="4"/>
        <v>0</v>
      </c>
      <c r="Z21" s="33">
        <f t="shared" si="4"/>
        <v>0</v>
      </c>
      <c r="AA21" s="33">
        <f t="shared" si="4"/>
        <v>0</v>
      </c>
      <c r="AB21" s="33">
        <f t="shared" si="4"/>
        <v>0</v>
      </c>
      <c r="AC21" s="33">
        <f t="shared" si="4"/>
        <v>0</v>
      </c>
      <c r="AD21" s="33">
        <f t="shared" si="4"/>
        <v>0</v>
      </c>
      <c r="AE21" s="33">
        <f t="shared" si="4"/>
        <v>0</v>
      </c>
      <c r="AF21" s="33">
        <f t="shared" si="4"/>
        <v>0</v>
      </c>
      <c r="AG21" s="33">
        <f t="shared" si="4"/>
        <v>0</v>
      </c>
      <c r="AH21" s="33">
        <f t="shared" si="4"/>
        <v>0</v>
      </c>
      <c r="AI21" s="33">
        <f t="shared" si="4"/>
        <v>0</v>
      </c>
      <c r="AJ21" s="33">
        <f t="shared" si="4"/>
        <v>0</v>
      </c>
      <c r="AK21" s="33">
        <f t="shared" si="4"/>
        <v>0</v>
      </c>
      <c r="AL21" s="33">
        <f t="shared" si="4"/>
        <v>0</v>
      </c>
      <c r="AM21" s="33">
        <f t="shared" si="4"/>
        <v>0</v>
      </c>
      <c r="AN21" s="33">
        <f t="shared" si="4"/>
        <v>0</v>
      </c>
      <c r="AO21" s="33">
        <f t="shared" si="4"/>
        <v>0</v>
      </c>
      <c r="AP21" s="33">
        <f t="shared" si="4"/>
        <v>0</v>
      </c>
      <c r="AQ21" s="33">
        <f t="shared" si="4"/>
        <v>0</v>
      </c>
      <c r="AR21" s="33">
        <f t="shared" si="4"/>
        <v>0</v>
      </c>
      <c r="AS21" s="33">
        <f t="shared" si="4"/>
        <v>0</v>
      </c>
      <c r="AT21" s="33">
        <f t="shared" si="4"/>
        <v>0</v>
      </c>
      <c r="AU21" s="33">
        <f t="shared" si="4"/>
        <v>0</v>
      </c>
      <c r="AV21" s="33">
        <f t="shared" si="4"/>
        <v>0</v>
      </c>
      <c r="AW21" s="33">
        <f t="shared" si="4"/>
        <v>0</v>
      </c>
      <c r="AX21" s="33">
        <f t="shared" si="4"/>
        <v>0</v>
      </c>
      <c r="AY21" s="33">
        <f t="shared" si="4"/>
        <v>0</v>
      </c>
      <c r="AZ21" s="33">
        <f t="shared" si="4"/>
        <v>0</v>
      </c>
      <c r="BA21" s="33">
        <f t="shared" si="4"/>
        <v>0</v>
      </c>
      <c r="BB21" s="33">
        <f t="shared" si="4"/>
        <v>0</v>
      </c>
    </row>
    <row r="22" spans="2:54" ht="15.75" customHeight="1" x14ac:dyDescent="0.3">
      <c r="D22" s="35" t="s">
        <v>336</v>
      </c>
      <c r="E22" s="33">
        <f t="shared" ref="E22:BB22" si="5">IF(ISNUMBER(E20),COUNTIFS(E5:E17,"&gt;=1.1",E5:E17,"&lt;=2.9"),0)</f>
        <v>0</v>
      </c>
      <c r="F22" s="33">
        <f t="shared" si="5"/>
        <v>2</v>
      </c>
      <c r="G22" s="33">
        <f t="shared" si="5"/>
        <v>0</v>
      </c>
      <c r="H22" s="33">
        <f t="shared" si="5"/>
        <v>2</v>
      </c>
      <c r="I22" s="33">
        <f t="shared" si="5"/>
        <v>0</v>
      </c>
      <c r="J22" s="33">
        <f t="shared" si="5"/>
        <v>2</v>
      </c>
      <c r="K22" s="33">
        <f t="shared" si="5"/>
        <v>0</v>
      </c>
      <c r="L22" s="33">
        <f t="shared" si="5"/>
        <v>2</v>
      </c>
      <c r="M22" s="33">
        <f t="shared" si="5"/>
        <v>0</v>
      </c>
      <c r="N22" s="33">
        <f t="shared" si="5"/>
        <v>2</v>
      </c>
      <c r="O22" s="33">
        <f t="shared" si="5"/>
        <v>0</v>
      </c>
      <c r="P22" s="33">
        <f t="shared" si="5"/>
        <v>2</v>
      </c>
      <c r="Q22" s="33">
        <f t="shared" si="5"/>
        <v>0</v>
      </c>
      <c r="R22" s="33">
        <f t="shared" si="5"/>
        <v>2</v>
      </c>
      <c r="S22" s="33">
        <f t="shared" si="5"/>
        <v>0</v>
      </c>
      <c r="T22" s="33">
        <f t="shared" si="5"/>
        <v>2</v>
      </c>
      <c r="U22" s="33">
        <f t="shared" si="5"/>
        <v>0</v>
      </c>
      <c r="V22" s="33">
        <f t="shared" si="5"/>
        <v>2</v>
      </c>
      <c r="W22" s="33">
        <f t="shared" si="5"/>
        <v>0</v>
      </c>
      <c r="X22" s="33">
        <f t="shared" si="5"/>
        <v>2</v>
      </c>
      <c r="Y22" s="33">
        <f t="shared" si="5"/>
        <v>0</v>
      </c>
      <c r="Z22" s="33">
        <f t="shared" si="5"/>
        <v>0</v>
      </c>
      <c r="AA22" s="33">
        <f t="shared" si="5"/>
        <v>0</v>
      </c>
      <c r="AB22" s="33">
        <f t="shared" si="5"/>
        <v>0</v>
      </c>
      <c r="AC22" s="33">
        <f t="shared" si="5"/>
        <v>0</v>
      </c>
      <c r="AD22" s="33">
        <f t="shared" si="5"/>
        <v>0</v>
      </c>
      <c r="AE22" s="33">
        <f t="shared" si="5"/>
        <v>0</v>
      </c>
      <c r="AF22" s="33">
        <f t="shared" si="5"/>
        <v>0</v>
      </c>
      <c r="AG22" s="33">
        <f t="shared" si="5"/>
        <v>0</v>
      </c>
      <c r="AH22" s="33">
        <f t="shared" si="5"/>
        <v>0</v>
      </c>
      <c r="AI22" s="33">
        <f t="shared" si="5"/>
        <v>0</v>
      </c>
      <c r="AJ22" s="33">
        <f t="shared" si="5"/>
        <v>0</v>
      </c>
      <c r="AK22" s="33">
        <f t="shared" si="5"/>
        <v>0</v>
      </c>
      <c r="AL22" s="33">
        <f t="shared" si="5"/>
        <v>0</v>
      </c>
      <c r="AM22" s="33">
        <f t="shared" si="5"/>
        <v>0</v>
      </c>
      <c r="AN22" s="33">
        <f t="shared" si="5"/>
        <v>0</v>
      </c>
      <c r="AO22" s="33">
        <f t="shared" si="5"/>
        <v>0</v>
      </c>
      <c r="AP22" s="33">
        <f t="shared" si="5"/>
        <v>0</v>
      </c>
      <c r="AQ22" s="33">
        <f t="shared" si="5"/>
        <v>0</v>
      </c>
      <c r="AR22" s="33">
        <f t="shared" si="5"/>
        <v>0</v>
      </c>
      <c r="AS22" s="33">
        <f t="shared" si="5"/>
        <v>0</v>
      </c>
      <c r="AT22" s="33">
        <f t="shared" si="5"/>
        <v>0</v>
      </c>
      <c r="AU22" s="33">
        <f t="shared" si="5"/>
        <v>0</v>
      </c>
      <c r="AV22" s="33">
        <f t="shared" si="5"/>
        <v>0</v>
      </c>
      <c r="AW22" s="33">
        <f t="shared" si="5"/>
        <v>0</v>
      </c>
      <c r="AX22" s="33">
        <f t="shared" si="5"/>
        <v>0</v>
      </c>
      <c r="AY22" s="33">
        <f t="shared" si="5"/>
        <v>0</v>
      </c>
      <c r="AZ22" s="33">
        <f t="shared" si="5"/>
        <v>0</v>
      </c>
      <c r="BA22" s="33">
        <f t="shared" si="5"/>
        <v>0</v>
      </c>
      <c r="BB22" s="33">
        <f t="shared" si="5"/>
        <v>0</v>
      </c>
    </row>
    <row r="23" spans="2:54" ht="15.75" customHeight="1" x14ac:dyDescent="0.3">
      <c r="D23" s="36" t="s">
        <v>337</v>
      </c>
      <c r="E23" s="37">
        <f t="shared" ref="E23:BB23" si="6">IF(ISNUMBER(E20),COUNTIFS(E5:E17,"&gt;=3"),0)</f>
        <v>13</v>
      </c>
      <c r="F23" s="37">
        <f t="shared" si="6"/>
        <v>11</v>
      </c>
      <c r="G23" s="37">
        <f t="shared" si="6"/>
        <v>13</v>
      </c>
      <c r="H23" s="37">
        <f t="shared" si="6"/>
        <v>11</v>
      </c>
      <c r="I23" s="37">
        <f t="shared" si="6"/>
        <v>13</v>
      </c>
      <c r="J23" s="37">
        <f t="shared" si="6"/>
        <v>11</v>
      </c>
      <c r="K23" s="37">
        <f t="shared" si="6"/>
        <v>13</v>
      </c>
      <c r="L23" s="37">
        <f t="shared" si="6"/>
        <v>11</v>
      </c>
      <c r="M23" s="37">
        <f t="shared" si="6"/>
        <v>13</v>
      </c>
      <c r="N23" s="37">
        <f t="shared" si="6"/>
        <v>11</v>
      </c>
      <c r="O23" s="37">
        <f t="shared" si="6"/>
        <v>13</v>
      </c>
      <c r="P23" s="37">
        <f t="shared" si="6"/>
        <v>11</v>
      </c>
      <c r="Q23" s="37">
        <f t="shared" si="6"/>
        <v>13</v>
      </c>
      <c r="R23" s="37">
        <f t="shared" si="6"/>
        <v>11</v>
      </c>
      <c r="S23" s="37">
        <f t="shared" si="6"/>
        <v>13</v>
      </c>
      <c r="T23" s="37">
        <f t="shared" si="6"/>
        <v>11</v>
      </c>
      <c r="U23" s="37">
        <f t="shared" si="6"/>
        <v>13</v>
      </c>
      <c r="V23" s="37">
        <f t="shared" si="6"/>
        <v>11</v>
      </c>
      <c r="W23" s="37">
        <f t="shared" si="6"/>
        <v>13</v>
      </c>
      <c r="X23" s="37">
        <f t="shared" si="6"/>
        <v>11</v>
      </c>
      <c r="Y23" s="37">
        <f t="shared" si="6"/>
        <v>13</v>
      </c>
      <c r="Z23" s="37">
        <f t="shared" si="6"/>
        <v>0</v>
      </c>
      <c r="AA23" s="37">
        <f t="shared" si="6"/>
        <v>0</v>
      </c>
      <c r="AB23" s="37">
        <f t="shared" si="6"/>
        <v>0</v>
      </c>
      <c r="AC23" s="37">
        <f t="shared" si="6"/>
        <v>0</v>
      </c>
      <c r="AD23" s="37">
        <f t="shared" si="6"/>
        <v>0</v>
      </c>
      <c r="AE23" s="37">
        <f t="shared" si="6"/>
        <v>0</v>
      </c>
      <c r="AF23" s="37">
        <f t="shared" si="6"/>
        <v>0</v>
      </c>
      <c r="AG23" s="37">
        <f t="shared" si="6"/>
        <v>0</v>
      </c>
      <c r="AH23" s="37">
        <f t="shared" si="6"/>
        <v>0</v>
      </c>
      <c r="AI23" s="37">
        <f t="shared" si="6"/>
        <v>0</v>
      </c>
      <c r="AJ23" s="37">
        <f t="shared" si="6"/>
        <v>0</v>
      </c>
      <c r="AK23" s="37">
        <f t="shared" si="6"/>
        <v>0</v>
      </c>
      <c r="AL23" s="37">
        <f t="shared" si="6"/>
        <v>0</v>
      </c>
      <c r="AM23" s="37">
        <f t="shared" si="6"/>
        <v>0</v>
      </c>
      <c r="AN23" s="37">
        <f t="shared" si="6"/>
        <v>0</v>
      </c>
      <c r="AO23" s="37">
        <f t="shared" si="6"/>
        <v>0</v>
      </c>
      <c r="AP23" s="37">
        <f t="shared" si="6"/>
        <v>0</v>
      </c>
      <c r="AQ23" s="37">
        <f t="shared" si="6"/>
        <v>0</v>
      </c>
      <c r="AR23" s="37">
        <f t="shared" si="6"/>
        <v>0</v>
      </c>
      <c r="AS23" s="37">
        <f t="shared" si="6"/>
        <v>0</v>
      </c>
      <c r="AT23" s="37">
        <f t="shared" si="6"/>
        <v>0</v>
      </c>
      <c r="AU23" s="37">
        <f t="shared" si="6"/>
        <v>0</v>
      </c>
      <c r="AV23" s="37">
        <f t="shared" si="6"/>
        <v>0</v>
      </c>
      <c r="AW23" s="37">
        <f t="shared" si="6"/>
        <v>0</v>
      </c>
      <c r="AX23" s="37">
        <f t="shared" si="6"/>
        <v>0</v>
      </c>
      <c r="AY23" s="37">
        <f t="shared" si="6"/>
        <v>0</v>
      </c>
      <c r="AZ23" s="37">
        <f t="shared" si="6"/>
        <v>0</v>
      </c>
      <c r="BA23" s="37">
        <f t="shared" si="6"/>
        <v>0</v>
      </c>
      <c r="BB23" s="37">
        <f t="shared" si="6"/>
        <v>0</v>
      </c>
    </row>
    <row r="24" spans="2:54" ht="15.75" customHeight="1" x14ac:dyDescent="0.3">
      <c r="D24" s="32" t="s">
        <v>338</v>
      </c>
      <c r="E24" s="37">
        <f t="shared" ref="E24:BB24" si="7">+SUM(E21:E23)</f>
        <v>13</v>
      </c>
      <c r="F24" s="37">
        <f t="shared" si="7"/>
        <v>13</v>
      </c>
      <c r="G24" s="37">
        <f t="shared" si="7"/>
        <v>13</v>
      </c>
      <c r="H24" s="37">
        <f t="shared" si="7"/>
        <v>13</v>
      </c>
      <c r="I24" s="37">
        <f t="shared" si="7"/>
        <v>13</v>
      </c>
      <c r="J24" s="37">
        <f t="shared" si="7"/>
        <v>13</v>
      </c>
      <c r="K24" s="37">
        <f t="shared" si="7"/>
        <v>13</v>
      </c>
      <c r="L24" s="37">
        <f t="shared" si="7"/>
        <v>13</v>
      </c>
      <c r="M24" s="37">
        <f t="shared" si="7"/>
        <v>13</v>
      </c>
      <c r="N24" s="37">
        <f t="shared" si="7"/>
        <v>13</v>
      </c>
      <c r="O24" s="37">
        <f t="shared" si="7"/>
        <v>13</v>
      </c>
      <c r="P24" s="37">
        <f t="shared" si="7"/>
        <v>13</v>
      </c>
      <c r="Q24" s="37">
        <f t="shared" si="7"/>
        <v>13</v>
      </c>
      <c r="R24" s="37">
        <f t="shared" si="7"/>
        <v>13</v>
      </c>
      <c r="S24" s="37">
        <f t="shared" si="7"/>
        <v>13</v>
      </c>
      <c r="T24" s="37">
        <f t="shared" si="7"/>
        <v>13</v>
      </c>
      <c r="U24" s="37">
        <f t="shared" si="7"/>
        <v>13</v>
      </c>
      <c r="V24" s="37">
        <f t="shared" si="7"/>
        <v>13</v>
      </c>
      <c r="W24" s="37">
        <f t="shared" si="7"/>
        <v>13</v>
      </c>
      <c r="X24" s="37">
        <f t="shared" si="7"/>
        <v>13</v>
      </c>
      <c r="Y24" s="37">
        <f t="shared" si="7"/>
        <v>13</v>
      </c>
      <c r="Z24" s="37">
        <f t="shared" si="7"/>
        <v>0</v>
      </c>
      <c r="AA24" s="37">
        <f t="shared" si="7"/>
        <v>0</v>
      </c>
      <c r="AB24" s="37">
        <f t="shared" si="7"/>
        <v>0</v>
      </c>
      <c r="AC24" s="37">
        <f t="shared" si="7"/>
        <v>0</v>
      </c>
      <c r="AD24" s="37">
        <f t="shared" si="7"/>
        <v>0</v>
      </c>
      <c r="AE24" s="37">
        <f t="shared" si="7"/>
        <v>0</v>
      </c>
      <c r="AF24" s="37">
        <f t="shared" si="7"/>
        <v>0</v>
      </c>
      <c r="AG24" s="37">
        <f t="shared" si="7"/>
        <v>0</v>
      </c>
      <c r="AH24" s="37">
        <f t="shared" si="7"/>
        <v>0</v>
      </c>
      <c r="AI24" s="37">
        <f t="shared" si="7"/>
        <v>0</v>
      </c>
      <c r="AJ24" s="37">
        <f t="shared" si="7"/>
        <v>0</v>
      </c>
      <c r="AK24" s="37">
        <f t="shared" si="7"/>
        <v>0</v>
      </c>
      <c r="AL24" s="37">
        <f t="shared" si="7"/>
        <v>0</v>
      </c>
      <c r="AM24" s="37">
        <f t="shared" si="7"/>
        <v>0</v>
      </c>
      <c r="AN24" s="37">
        <f t="shared" si="7"/>
        <v>0</v>
      </c>
      <c r="AO24" s="37">
        <f t="shared" si="7"/>
        <v>0</v>
      </c>
      <c r="AP24" s="37">
        <f t="shared" si="7"/>
        <v>0</v>
      </c>
      <c r="AQ24" s="37">
        <f t="shared" si="7"/>
        <v>0</v>
      </c>
      <c r="AR24" s="37">
        <f t="shared" si="7"/>
        <v>0</v>
      </c>
      <c r="AS24" s="37">
        <f t="shared" si="7"/>
        <v>0</v>
      </c>
      <c r="AT24" s="37">
        <f t="shared" si="7"/>
        <v>0</v>
      </c>
      <c r="AU24" s="37">
        <f t="shared" si="7"/>
        <v>0</v>
      </c>
      <c r="AV24" s="37">
        <f t="shared" si="7"/>
        <v>0</v>
      </c>
      <c r="AW24" s="37">
        <f t="shared" si="7"/>
        <v>0</v>
      </c>
      <c r="AX24" s="37">
        <f t="shared" si="7"/>
        <v>0</v>
      </c>
      <c r="AY24" s="37">
        <f t="shared" si="7"/>
        <v>0</v>
      </c>
      <c r="AZ24" s="37">
        <f t="shared" si="7"/>
        <v>0</v>
      </c>
      <c r="BA24" s="37">
        <f t="shared" si="7"/>
        <v>0</v>
      </c>
      <c r="BB24" s="37">
        <f t="shared" si="7"/>
        <v>0</v>
      </c>
    </row>
    <row r="25" spans="2:54" ht="15.75" customHeight="1" x14ac:dyDescent="0.3"/>
    <row r="26" spans="2:54" ht="15.75" customHeight="1" x14ac:dyDescent="0.3"/>
    <row r="27" spans="2:54" ht="15.75" customHeight="1" x14ac:dyDescent="0.3"/>
    <row r="28" spans="2:54" ht="15.75" customHeight="1" x14ac:dyDescent="0.3"/>
    <row r="29" spans="2:54" ht="15.75" customHeight="1" x14ac:dyDescent="0.3"/>
    <row r="30" spans="2:54" ht="15.75" customHeight="1" x14ac:dyDescent="0.3"/>
    <row r="31" spans="2:54" ht="15.75" customHeight="1" x14ac:dyDescent="0.3"/>
    <row r="32" spans="2:5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autoFilter ref="B4:BB4" xr:uid="{00000000-0001-0000-0500-000000000000}"/>
  <conditionalFormatting sqref="D5:BB17">
    <cfRule type="cellIs" dxfId="60" priority="1" operator="between">
      <formula>1.0001</formula>
      <formula>2.9999</formula>
    </cfRule>
    <cfRule type="cellIs" dxfId="61" priority="2" operator="between">
      <formula>0.0001</formula>
      <formula>1</formula>
    </cfRule>
    <cfRule type="cellIs" dxfId="65" priority="3" operator="between">
      <formula>3</formula>
      <formula>4</formula>
    </cfRule>
  </conditionalFormatting>
  <conditionalFormatting sqref="E20:BB20">
    <cfRule type="cellIs" dxfId="64" priority="7" operator="between">
      <formula>1.1</formula>
      <formula>2.9</formula>
    </cfRule>
    <cfRule type="cellIs" dxfId="63" priority="8" operator="lessThanOrEqual">
      <formula>1</formula>
    </cfRule>
    <cfRule type="cellIs" dxfId="62" priority="9" operator="between">
      <formula>3</formula>
      <formula>4</formula>
    </cfRule>
  </conditionalFormatting>
  <pageMargins left="0.7" right="0.7" top="0.75" bottom="0.75" header="0" footer="0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9"/>
  <dimension ref="A1:BD1000"/>
  <sheetViews>
    <sheetView showGridLines="0" topLeftCell="C1" workbookViewId="0">
      <selection activeCell="I11" sqref="I11"/>
    </sheetView>
  </sheetViews>
  <sheetFormatPr baseColWidth="10" defaultColWidth="14.44140625" defaultRowHeight="15" customHeight="1" x14ac:dyDescent="0.3"/>
  <cols>
    <col min="1" max="1" width="1.5546875" customWidth="1"/>
    <col min="2" max="2" width="10.6640625" customWidth="1"/>
    <col min="3" max="3" width="14" customWidth="1"/>
    <col min="4" max="5" width="28" customWidth="1"/>
    <col min="6" max="6" width="18.44140625" customWidth="1"/>
    <col min="7" max="56" width="10.6640625" customWidth="1"/>
  </cols>
  <sheetData>
    <row r="1" spans="1:56" ht="20.25" customHeight="1" x14ac:dyDescent="0.3">
      <c r="C1" s="40"/>
    </row>
    <row r="2" spans="1:56" ht="23.25" customHeight="1" x14ac:dyDescent="0.3">
      <c r="C2" s="40"/>
    </row>
    <row r="3" spans="1:56" ht="21.75" customHeight="1" x14ac:dyDescent="0.3">
      <c r="C3" s="40"/>
    </row>
    <row r="4" spans="1:56" ht="70.05" customHeight="1" x14ac:dyDescent="0.3">
      <c r="A4" s="26"/>
      <c r="B4" s="71" t="s">
        <v>122</v>
      </c>
      <c r="C4" s="71" t="s">
        <v>123</v>
      </c>
      <c r="D4" s="99" t="s">
        <v>332</v>
      </c>
      <c r="E4" s="100"/>
      <c r="F4" s="71" t="s">
        <v>333</v>
      </c>
      <c r="G4" s="27" t="str">
        <f>'BASE DE RESPUESTAS'!G5</f>
        <v>Estudiante 1</v>
      </c>
      <c r="H4" s="27" t="str">
        <f>'BASE DE RESPUESTAS'!H5</f>
        <v>Estudiante 2</v>
      </c>
      <c r="I4" s="27" t="str">
        <f>'BASE DE RESPUESTAS'!I5</f>
        <v>Estudiante 3</v>
      </c>
      <c r="J4" s="27" t="str">
        <f>'BASE DE RESPUESTAS'!J5</f>
        <v>Estudiante 4</v>
      </c>
      <c r="K4" s="27" t="str">
        <f>'BASE DE RESPUESTAS'!K5</f>
        <v>Estudiante 5</v>
      </c>
      <c r="L4" s="27" t="str">
        <f>'BASE DE RESPUESTAS'!L5</f>
        <v>Estudiante 6</v>
      </c>
      <c r="M4" s="27" t="str">
        <f>'BASE DE RESPUESTAS'!M5</f>
        <v>Estudiante 7</v>
      </c>
      <c r="N4" s="27" t="str">
        <f>'BASE DE RESPUESTAS'!N5</f>
        <v>Estudiante 8</v>
      </c>
      <c r="O4" s="27" t="str">
        <f>'BASE DE RESPUESTAS'!O5</f>
        <v>Estudiante 9</v>
      </c>
      <c r="P4" s="27" t="str">
        <f>'BASE DE RESPUESTAS'!P5</f>
        <v>Estudiante 10</v>
      </c>
      <c r="Q4" s="27" t="str">
        <f>'BASE DE RESPUESTAS'!Q5</f>
        <v>Estudiante 11</v>
      </c>
      <c r="R4" s="27" t="str">
        <f>'BASE DE RESPUESTAS'!R5</f>
        <v>Estudiante 12</v>
      </c>
      <c r="S4" s="27" t="str">
        <f>'BASE DE RESPUESTAS'!S5</f>
        <v>Estudiante 13</v>
      </c>
      <c r="T4" s="27" t="str">
        <f>'BASE DE RESPUESTAS'!T5</f>
        <v>Estudiante 14</v>
      </c>
      <c r="U4" s="27" t="str">
        <f>'BASE DE RESPUESTAS'!U5</f>
        <v>Estudiante 15</v>
      </c>
      <c r="V4" s="27" t="str">
        <f>'BASE DE RESPUESTAS'!V5</f>
        <v>Estudiante 16</v>
      </c>
      <c r="W4" s="27" t="str">
        <f>'BASE DE RESPUESTAS'!W5</f>
        <v>Estudiante 17</v>
      </c>
      <c r="X4" s="27" t="str">
        <f>'BASE DE RESPUESTAS'!X5</f>
        <v>Estudiante 18</v>
      </c>
      <c r="Y4" s="27" t="str">
        <f>'BASE DE RESPUESTAS'!Y5</f>
        <v>Estudiante 19</v>
      </c>
      <c r="Z4" s="27" t="str">
        <f>'BASE DE RESPUESTAS'!Z5</f>
        <v>Estudiante 20</v>
      </c>
      <c r="AA4" s="27" t="str">
        <f>'BASE DE RESPUESTAS'!AA5</f>
        <v>Estudiante 21</v>
      </c>
      <c r="AB4" s="27" t="str">
        <f>'BASE DE RESPUESTAS'!AB5</f>
        <v>Estudiante 22</v>
      </c>
      <c r="AC4" s="27" t="str">
        <f>'BASE DE RESPUESTAS'!AC5</f>
        <v>Estudiante 23</v>
      </c>
      <c r="AD4" s="27" t="str">
        <f>'BASE DE RESPUESTAS'!AD5</f>
        <v>Estudiante 24</v>
      </c>
      <c r="AE4" s="27" t="str">
        <f>'BASE DE RESPUESTAS'!AE5</f>
        <v>Estudiante 25</v>
      </c>
      <c r="AF4" s="27" t="str">
        <f>'BASE DE RESPUESTAS'!AF5</f>
        <v>Estudiante 26</v>
      </c>
      <c r="AG4" s="27" t="str">
        <f>'BASE DE RESPUESTAS'!AG5</f>
        <v>Estudiante 27</v>
      </c>
      <c r="AH4" s="27" t="str">
        <f>'BASE DE RESPUESTAS'!AH5</f>
        <v>Estudiante 28</v>
      </c>
      <c r="AI4" s="27" t="str">
        <f>'BASE DE RESPUESTAS'!AI5</f>
        <v>Estudiante 29</v>
      </c>
      <c r="AJ4" s="27" t="str">
        <f>'BASE DE RESPUESTAS'!AJ5</f>
        <v>Estudiante 30</v>
      </c>
      <c r="AK4" s="27" t="str">
        <f>'BASE DE RESPUESTAS'!AK5</f>
        <v>Estudiante 31</v>
      </c>
      <c r="AL4" s="27" t="str">
        <f>'BASE DE RESPUESTAS'!AL5</f>
        <v>Estudiante 32</v>
      </c>
      <c r="AM4" s="27" t="str">
        <f>'BASE DE RESPUESTAS'!AM5</f>
        <v>Estudiante 33</v>
      </c>
      <c r="AN4" s="27" t="str">
        <f>'BASE DE RESPUESTAS'!AN5</f>
        <v>Estudiante 34</v>
      </c>
      <c r="AO4" s="27" t="str">
        <f>'BASE DE RESPUESTAS'!AO5</f>
        <v>Estudiante 35</v>
      </c>
      <c r="AP4" s="27" t="str">
        <f>'BASE DE RESPUESTAS'!AP5</f>
        <v>Estudiante 36</v>
      </c>
      <c r="AQ4" s="27" t="str">
        <f>'BASE DE RESPUESTAS'!AQ5</f>
        <v>Estudiante 37</v>
      </c>
      <c r="AR4" s="27" t="str">
        <f>'BASE DE RESPUESTAS'!AR5</f>
        <v>Estudiante 38</v>
      </c>
      <c r="AS4" s="27" t="str">
        <f>'BASE DE RESPUESTAS'!AS5</f>
        <v>Estudiante 39</v>
      </c>
      <c r="AT4" s="27" t="str">
        <f>'BASE DE RESPUESTAS'!AT5</f>
        <v>Estudiante 40</v>
      </c>
      <c r="AU4" s="27" t="str">
        <f>'BASE DE RESPUESTAS'!AU5</f>
        <v>Estudiante 41</v>
      </c>
      <c r="AV4" s="27" t="str">
        <f>'BASE DE RESPUESTAS'!AV5</f>
        <v>Estudiante 42</v>
      </c>
      <c r="AW4" s="27" t="str">
        <f>'BASE DE RESPUESTAS'!AW5</f>
        <v>Estudiante 43</v>
      </c>
      <c r="AX4" s="27" t="str">
        <f>'BASE DE RESPUESTAS'!AX5</f>
        <v>Estudiante 44</v>
      </c>
      <c r="AY4" s="27" t="str">
        <f>'BASE DE RESPUESTAS'!AY5</f>
        <v>Estudiante 45</v>
      </c>
      <c r="AZ4" s="27" t="str">
        <f>'BASE DE RESPUESTAS'!AZ5</f>
        <v>Estudiante 46</v>
      </c>
      <c r="BA4" s="27" t="str">
        <f>'BASE DE RESPUESTAS'!BA5</f>
        <v>Estudiante 47</v>
      </c>
      <c r="BB4" s="27" t="str">
        <f>'BASE DE RESPUESTAS'!BB5</f>
        <v>Estudiante 48</v>
      </c>
      <c r="BC4" s="27" t="str">
        <f>'BASE DE RESPUESTAS'!BC5</f>
        <v>Estudiante 49</v>
      </c>
      <c r="BD4" s="27" t="str">
        <f>'BASE DE RESPUESTAS'!BD5</f>
        <v>Estudiante 50</v>
      </c>
    </row>
    <row r="5" spans="1:56" ht="25.5" customHeight="1" x14ac:dyDescent="0.3">
      <c r="B5" s="80" t="s">
        <v>257</v>
      </c>
      <c r="C5" s="83" t="s">
        <v>258</v>
      </c>
      <c r="D5" s="98" t="s">
        <v>259</v>
      </c>
      <c r="E5" s="75"/>
      <c r="F5" s="29">
        <f t="shared" ref="F5:F36" si="0">+IFERROR(AVERAGEIFS(G5:BD5,G5:BD5,"&gt;=0"),"")</f>
        <v>2.5238095238095237</v>
      </c>
      <c r="G5" s="29">
        <f>+IFERROR((VLOOKUP('BASE DE RESPUESTAS'!G40,Back!$M$16:$N$20,2,0)),"")</f>
        <v>3</v>
      </c>
      <c r="H5" s="29">
        <f>+IFERROR((VLOOKUP('BASE DE RESPUESTAS'!H40,Back!$M$16:$N$20,2,0)),"")</f>
        <v>2</v>
      </c>
      <c r="I5" s="29">
        <f>+IFERROR((VLOOKUP('BASE DE RESPUESTAS'!I40,Back!$M$16:$N$20,2,0)),"")</f>
        <v>3</v>
      </c>
      <c r="J5" s="29">
        <f>+IFERROR((VLOOKUP('BASE DE RESPUESTAS'!J40,Back!$M$16:$N$20,2,0)),"")</f>
        <v>2</v>
      </c>
      <c r="K5" s="29">
        <f>+IFERROR((VLOOKUP('BASE DE RESPUESTAS'!K40,Back!$M$16:$N$20,2,0)),"")</f>
        <v>3</v>
      </c>
      <c r="L5" s="29">
        <f>+IFERROR((VLOOKUP('BASE DE RESPUESTAS'!L40,Back!$M$16:$N$20,2,0)),"")</f>
        <v>2</v>
      </c>
      <c r="M5" s="29">
        <f>+IFERROR((VLOOKUP('BASE DE RESPUESTAS'!M40,Back!$M$16:$N$20,2,0)),"")</f>
        <v>3</v>
      </c>
      <c r="N5" s="29">
        <f>+IFERROR((VLOOKUP('BASE DE RESPUESTAS'!N40,Back!$M$16:$N$20,2,0)),"")</f>
        <v>2</v>
      </c>
      <c r="O5" s="29">
        <f>+IFERROR((VLOOKUP('BASE DE RESPUESTAS'!O40,Back!$M$16:$N$20,2,0)),"")</f>
        <v>3</v>
      </c>
      <c r="P5" s="29">
        <f>+IFERROR((VLOOKUP('BASE DE RESPUESTAS'!P40,Back!$M$16:$N$20,2,0)),"")</f>
        <v>2</v>
      </c>
      <c r="Q5" s="29">
        <f>+IFERROR((VLOOKUP('BASE DE RESPUESTAS'!Q40,Back!$M$16:$N$20,2,0)),"")</f>
        <v>3</v>
      </c>
      <c r="R5" s="29">
        <f>+IFERROR((VLOOKUP('BASE DE RESPUESTAS'!R40,Back!$M$16:$N$20,2,0)),"")</f>
        <v>2</v>
      </c>
      <c r="S5" s="29">
        <f>+IFERROR((VLOOKUP('BASE DE RESPUESTAS'!S40,Back!$M$16:$N$20,2,0)),"")</f>
        <v>3</v>
      </c>
      <c r="T5" s="29">
        <f>+IFERROR((VLOOKUP('BASE DE RESPUESTAS'!T40,Back!$M$16:$N$20,2,0)),"")</f>
        <v>2</v>
      </c>
      <c r="U5" s="29">
        <f>+IFERROR((VLOOKUP('BASE DE RESPUESTAS'!U40,Back!$M$16:$N$20,2,0)),"")</f>
        <v>3</v>
      </c>
      <c r="V5" s="29">
        <f>+IFERROR((VLOOKUP('BASE DE RESPUESTAS'!V40,Back!$M$16:$N$20,2,0)),"")</f>
        <v>2</v>
      </c>
      <c r="W5" s="29">
        <f>+IFERROR((VLOOKUP('BASE DE RESPUESTAS'!W40,Back!$M$16:$N$20,2,0)),"")</f>
        <v>3</v>
      </c>
      <c r="X5" s="29">
        <f>+IFERROR((VLOOKUP('BASE DE RESPUESTAS'!X40,Back!$M$16:$N$20,2,0)),"")</f>
        <v>2</v>
      </c>
      <c r="Y5" s="29">
        <f>+IFERROR((VLOOKUP('BASE DE RESPUESTAS'!Y40,Back!$M$16:$N$20,2,0)),"")</f>
        <v>3</v>
      </c>
      <c r="Z5" s="29">
        <f>+IFERROR((VLOOKUP('BASE DE RESPUESTAS'!Z40,Back!$M$16:$N$20,2,0)),"")</f>
        <v>2</v>
      </c>
      <c r="AA5" s="29">
        <f>+IFERROR((VLOOKUP('BASE DE RESPUESTAS'!AA40,Back!$M$16:$N$20,2,0)),"")</f>
        <v>3</v>
      </c>
      <c r="AB5" s="29" t="str">
        <f>+IFERROR((VLOOKUP('BASE DE RESPUESTAS'!AB40,Back!$M$16:$N$20,2,0)),"")</f>
        <v/>
      </c>
      <c r="AC5" s="29" t="str">
        <f>+IFERROR((VLOOKUP('BASE DE RESPUESTAS'!AC40,Back!$M$16:$N$20,2,0)),"")</f>
        <v/>
      </c>
      <c r="AD5" s="29" t="str">
        <f>+IFERROR((VLOOKUP('BASE DE RESPUESTAS'!AD40,Back!$M$16:$N$20,2,0)),"")</f>
        <v/>
      </c>
      <c r="AE5" s="29" t="str">
        <f>+IFERROR((VLOOKUP('BASE DE RESPUESTAS'!AE40,Back!$M$16:$N$20,2,0)),"")</f>
        <v/>
      </c>
      <c r="AF5" s="29" t="str">
        <f>+IFERROR((VLOOKUP('BASE DE RESPUESTAS'!AF40,Back!$M$16:$N$20,2,0)),"")</f>
        <v/>
      </c>
      <c r="AG5" s="29" t="str">
        <f>+IFERROR((VLOOKUP('BASE DE RESPUESTAS'!AG40,Back!$M$16:$N$20,2,0)),"")</f>
        <v/>
      </c>
      <c r="AH5" s="29" t="str">
        <f>+IFERROR((VLOOKUP('BASE DE RESPUESTAS'!AH40,Back!$M$16:$N$20,2,0)),"")</f>
        <v/>
      </c>
      <c r="AI5" s="29" t="str">
        <f>+IFERROR((VLOOKUP('BASE DE RESPUESTAS'!AI40,Back!$M$16:$N$20,2,0)),"")</f>
        <v/>
      </c>
      <c r="AJ5" s="29" t="str">
        <f>+IFERROR((VLOOKUP('BASE DE RESPUESTAS'!AJ40,Back!$M$16:$N$20,2,0)),"")</f>
        <v/>
      </c>
      <c r="AK5" s="29" t="str">
        <f>+IFERROR((VLOOKUP('BASE DE RESPUESTAS'!AK40,Back!$M$16:$N$20,2,0)),"")</f>
        <v/>
      </c>
      <c r="AL5" s="29" t="str">
        <f>+IFERROR((VLOOKUP('BASE DE RESPUESTAS'!AL40,Back!$M$16:$N$20,2,0)),"")</f>
        <v/>
      </c>
      <c r="AM5" s="29" t="str">
        <f>+IFERROR((VLOOKUP('BASE DE RESPUESTAS'!AM40,Back!$M$16:$N$20,2,0)),"")</f>
        <v/>
      </c>
      <c r="AN5" s="29" t="str">
        <f>+IFERROR((VLOOKUP('BASE DE RESPUESTAS'!AN40,Back!$M$16:$N$20,2,0)),"")</f>
        <v/>
      </c>
      <c r="AO5" s="29" t="str">
        <f>+IFERROR((VLOOKUP('BASE DE RESPUESTAS'!AO40,Back!$M$16:$N$20,2,0)),"")</f>
        <v/>
      </c>
      <c r="AP5" s="29" t="str">
        <f>+IFERROR((VLOOKUP('BASE DE RESPUESTAS'!AP40,Back!$M$16:$N$20,2,0)),"")</f>
        <v/>
      </c>
      <c r="AQ5" s="29" t="str">
        <f>+IFERROR((VLOOKUP('BASE DE RESPUESTAS'!AQ40,Back!$M$16:$N$20,2,0)),"")</f>
        <v/>
      </c>
      <c r="AR5" s="29" t="str">
        <f>+IFERROR((VLOOKUP('BASE DE RESPUESTAS'!AR40,Back!$M$16:$N$20,2,0)),"")</f>
        <v/>
      </c>
      <c r="AS5" s="29" t="str">
        <f>+IFERROR((VLOOKUP('BASE DE RESPUESTAS'!AS40,Back!$M$16:$N$20,2,0)),"")</f>
        <v/>
      </c>
      <c r="AT5" s="29" t="str">
        <f>+IFERROR((VLOOKUP('BASE DE RESPUESTAS'!AT40,Back!$M$16:$N$20,2,0)),"")</f>
        <v/>
      </c>
      <c r="AU5" s="29" t="str">
        <f>+IFERROR((VLOOKUP('BASE DE RESPUESTAS'!AU40,Back!$M$16:$N$20,2,0)),"")</f>
        <v/>
      </c>
      <c r="AV5" s="29" t="str">
        <f>+IFERROR((VLOOKUP('BASE DE RESPUESTAS'!AV40,Back!$M$16:$N$20,2,0)),"")</f>
        <v/>
      </c>
      <c r="AW5" s="29" t="str">
        <f>+IFERROR((VLOOKUP('BASE DE RESPUESTAS'!AW40,Back!$M$16:$N$20,2,0)),"")</f>
        <v/>
      </c>
      <c r="AX5" s="29" t="str">
        <f>+IFERROR((VLOOKUP('BASE DE RESPUESTAS'!AX40,Back!$M$16:$N$20,2,0)),"")</f>
        <v/>
      </c>
      <c r="AY5" s="29" t="str">
        <f>+IFERROR((VLOOKUP('BASE DE RESPUESTAS'!AY40,Back!$M$16:$N$20,2,0)),"")</f>
        <v/>
      </c>
      <c r="AZ5" s="29" t="str">
        <f>+IFERROR((VLOOKUP('BASE DE RESPUESTAS'!AZ40,Back!$M$16:$N$20,2,0)),"")</f>
        <v/>
      </c>
      <c r="BA5" s="29" t="str">
        <f>+IFERROR((VLOOKUP('BASE DE RESPUESTAS'!BA40,Back!$M$16:$N$20,2,0)),"")</f>
        <v/>
      </c>
      <c r="BB5" s="29" t="str">
        <f>+IFERROR((VLOOKUP('BASE DE RESPUESTAS'!BB40,Back!$M$16:$N$20,2,0)),"")</f>
        <v/>
      </c>
      <c r="BC5" s="29" t="str">
        <f>+IFERROR((VLOOKUP('BASE DE RESPUESTAS'!BC40,Back!$M$16:$N$20,2,0)),"")</f>
        <v/>
      </c>
      <c r="BD5" s="29" t="str">
        <f>+IFERROR((VLOOKUP('BASE DE RESPUESTAS'!BD40,Back!$M$16:$N$20,2,0)),"")</f>
        <v/>
      </c>
    </row>
    <row r="6" spans="1:56" ht="25.5" customHeight="1" x14ac:dyDescent="0.3">
      <c r="B6" s="81"/>
      <c r="C6" s="81"/>
      <c r="D6" s="98" t="s">
        <v>261</v>
      </c>
      <c r="E6" s="75"/>
      <c r="F6" s="29">
        <f t="shared" si="0"/>
        <v>3.5238095238095237</v>
      </c>
      <c r="G6" s="29">
        <f>+IFERROR((VLOOKUP('BASE DE RESPUESTAS'!G41,Back!$M$16:$N$20,2,0)),"")</f>
        <v>4</v>
      </c>
      <c r="H6" s="29">
        <f>+IFERROR((VLOOKUP('BASE DE RESPUESTAS'!H41,Back!$M$16:$N$20,2,0)),"")</f>
        <v>3</v>
      </c>
      <c r="I6" s="29">
        <f>+IFERROR((VLOOKUP('BASE DE RESPUESTAS'!I41,Back!$M$16:$N$20,2,0)),"")</f>
        <v>4</v>
      </c>
      <c r="J6" s="29">
        <f>+IFERROR((VLOOKUP('BASE DE RESPUESTAS'!J41,Back!$M$16:$N$20,2,0)),"")</f>
        <v>3</v>
      </c>
      <c r="K6" s="29">
        <f>+IFERROR((VLOOKUP('BASE DE RESPUESTAS'!K41,Back!$M$16:$N$20,2,0)),"")</f>
        <v>4</v>
      </c>
      <c r="L6" s="29">
        <f>+IFERROR((VLOOKUP('BASE DE RESPUESTAS'!L41,Back!$M$16:$N$20,2,0)),"")</f>
        <v>3</v>
      </c>
      <c r="M6" s="29">
        <f>+IFERROR((VLOOKUP('BASE DE RESPUESTAS'!M41,Back!$M$16:$N$20,2,0)),"")</f>
        <v>4</v>
      </c>
      <c r="N6" s="29">
        <f>+IFERROR((VLOOKUP('BASE DE RESPUESTAS'!N41,Back!$M$16:$N$20,2,0)),"")</f>
        <v>3</v>
      </c>
      <c r="O6" s="29">
        <f>+IFERROR((VLOOKUP('BASE DE RESPUESTAS'!O41,Back!$M$16:$N$20,2,0)),"")</f>
        <v>4</v>
      </c>
      <c r="P6" s="29">
        <f>+IFERROR((VLOOKUP('BASE DE RESPUESTAS'!P41,Back!$M$16:$N$20,2,0)),"")</f>
        <v>3</v>
      </c>
      <c r="Q6" s="29">
        <f>+IFERROR((VLOOKUP('BASE DE RESPUESTAS'!Q41,Back!$M$16:$N$20,2,0)),"")</f>
        <v>4</v>
      </c>
      <c r="R6" s="29">
        <f>+IFERROR((VLOOKUP('BASE DE RESPUESTAS'!R41,Back!$M$16:$N$20,2,0)),"")</f>
        <v>3</v>
      </c>
      <c r="S6" s="29">
        <f>+IFERROR((VLOOKUP('BASE DE RESPUESTAS'!S41,Back!$M$16:$N$20,2,0)),"")</f>
        <v>4</v>
      </c>
      <c r="T6" s="29">
        <f>+IFERROR((VLOOKUP('BASE DE RESPUESTAS'!T41,Back!$M$16:$N$20,2,0)),"")</f>
        <v>3</v>
      </c>
      <c r="U6" s="29">
        <f>+IFERROR((VLOOKUP('BASE DE RESPUESTAS'!U41,Back!$M$16:$N$20,2,0)),"")</f>
        <v>4</v>
      </c>
      <c r="V6" s="29">
        <f>+IFERROR((VLOOKUP('BASE DE RESPUESTAS'!V41,Back!$M$16:$N$20,2,0)),"")</f>
        <v>3</v>
      </c>
      <c r="W6" s="29">
        <f>+IFERROR((VLOOKUP('BASE DE RESPUESTAS'!W41,Back!$M$16:$N$20,2,0)),"")</f>
        <v>4</v>
      </c>
      <c r="X6" s="29">
        <f>+IFERROR((VLOOKUP('BASE DE RESPUESTAS'!X41,Back!$M$16:$N$20,2,0)),"")</f>
        <v>3</v>
      </c>
      <c r="Y6" s="29">
        <f>+IFERROR((VLOOKUP('BASE DE RESPUESTAS'!Y41,Back!$M$16:$N$20,2,0)),"")</f>
        <v>4</v>
      </c>
      <c r="Z6" s="29">
        <f>+IFERROR((VLOOKUP('BASE DE RESPUESTAS'!Z41,Back!$M$16:$N$20,2,0)),"")</f>
        <v>3</v>
      </c>
      <c r="AA6" s="29">
        <f>+IFERROR((VLOOKUP('BASE DE RESPUESTAS'!AA41,Back!$M$16:$N$20,2,0)),"")</f>
        <v>4</v>
      </c>
      <c r="AB6" s="29" t="str">
        <f>+IFERROR((VLOOKUP('BASE DE RESPUESTAS'!AB41,Back!$M$16:$N$20,2,0)),"")</f>
        <v/>
      </c>
      <c r="AC6" s="29" t="str">
        <f>+IFERROR((VLOOKUP('BASE DE RESPUESTAS'!AC41,Back!$M$16:$N$20,2,0)),"")</f>
        <v/>
      </c>
      <c r="AD6" s="29" t="str">
        <f>+IFERROR((VLOOKUP('BASE DE RESPUESTAS'!AD41,Back!$M$16:$N$20,2,0)),"")</f>
        <v/>
      </c>
      <c r="AE6" s="29" t="str">
        <f>+IFERROR((VLOOKUP('BASE DE RESPUESTAS'!AE41,Back!$M$16:$N$20,2,0)),"")</f>
        <v/>
      </c>
      <c r="AF6" s="29" t="str">
        <f>+IFERROR((VLOOKUP('BASE DE RESPUESTAS'!AF41,Back!$M$16:$N$20,2,0)),"")</f>
        <v/>
      </c>
      <c r="AG6" s="29" t="str">
        <f>+IFERROR((VLOOKUP('BASE DE RESPUESTAS'!AG41,Back!$M$16:$N$20,2,0)),"")</f>
        <v/>
      </c>
      <c r="AH6" s="29" t="str">
        <f>+IFERROR((VLOOKUP('BASE DE RESPUESTAS'!AH41,Back!$M$16:$N$20,2,0)),"")</f>
        <v/>
      </c>
      <c r="AI6" s="29" t="str">
        <f>+IFERROR((VLOOKUP('BASE DE RESPUESTAS'!AI41,Back!$M$16:$N$20,2,0)),"")</f>
        <v/>
      </c>
      <c r="AJ6" s="29" t="str">
        <f>+IFERROR((VLOOKUP('BASE DE RESPUESTAS'!AJ41,Back!$M$16:$N$20,2,0)),"")</f>
        <v/>
      </c>
      <c r="AK6" s="29" t="str">
        <f>+IFERROR((VLOOKUP('BASE DE RESPUESTAS'!AK41,Back!$M$16:$N$20,2,0)),"")</f>
        <v/>
      </c>
      <c r="AL6" s="29" t="str">
        <f>+IFERROR((VLOOKUP('BASE DE RESPUESTAS'!AL41,Back!$M$16:$N$20,2,0)),"")</f>
        <v/>
      </c>
      <c r="AM6" s="29" t="str">
        <f>+IFERROR((VLOOKUP('BASE DE RESPUESTAS'!AM41,Back!$M$16:$N$20,2,0)),"")</f>
        <v/>
      </c>
      <c r="AN6" s="29" t="str">
        <f>+IFERROR((VLOOKUP('BASE DE RESPUESTAS'!AN41,Back!$M$16:$N$20,2,0)),"")</f>
        <v/>
      </c>
      <c r="AO6" s="29" t="str">
        <f>+IFERROR((VLOOKUP('BASE DE RESPUESTAS'!AO41,Back!$M$16:$N$20,2,0)),"")</f>
        <v/>
      </c>
      <c r="AP6" s="29" t="str">
        <f>+IFERROR((VLOOKUP('BASE DE RESPUESTAS'!AP41,Back!$M$16:$N$20,2,0)),"")</f>
        <v/>
      </c>
      <c r="AQ6" s="29" t="str">
        <f>+IFERROR((VLOOKUP('BASE DE RESPUESTAS'!AQ41,Back!$M$16:$N$20,2,0)),"")</f>
        <v/>
      </c>
      <c r="AR6" s="29" t="str">
        <f>+IFERROR((VLOOKUP('BASE DE RESPUESTAS'!AR41,Back!$M$16:$N$20,2,0)),"")</f>
        <v/>
      </c>
      <c r="AS6" s="29" t="str">
        <f>+IFERROR((VLOOKUP('BASE DE RESPUESTAS'!AS41,Back!$M$16:$N$20,2,0)),"")</f>
        <v/>
      </c>
      <c r="AT6" s="29" t="str">
        <f>+IFERROR((VLOOKUP('BASE DE RESPUESTAS'!AT41,Back!$M$16:$N$20,2,0)),"")</f>
        <v/>
      </c>
      <c r="AU6" s="29" t="str">
        <f>+IFERROR((VLOOKUP('BASE DE RESPUESTAS'!AU41,Back!$M$16:$N$20,2,0)),"")</f>
        <v/>
      </c>
      <c r="AV6" s="29" t="str">
        <f>+IFERROR((VLOOKUP('BASE DE RESPUESTAS'!AV41,Back!$M$16:$N$20,2,0)),"")</f>
        <v/>
      </c>
      <c r="AW6" s="29" t="str">
        <f>+IFERROR((VLOOKUP('BASE DE RESPUESTAS'!AW41,Back!$M$16:$N$20,2,0)),"")</f>
        <v/>
      </c>
      <c r="AX6" s="29" t="str">
        <f>+IFERROR((VLOOKUP('BASE DE RESPUESTAS'!AX41,Back!$M$16:$N$20,2,0)),"")</f>
        <v/>
      </c>
      <c r="AY6" s="29" t="str">
        <f>+IFERROR((VLOOKUP('BASE DE RESPUESTAS'!AY41,Back!$M$16:$N$20,2,0)),"")</f>
        <v/>
      </c>
      <c r="AZ6" s="29" t="str">
        <f>+IFERROR((VLOOKUP('BASE DE RESPUESTAS'!AZ41,Back!$M$16:$N$20,2,0)),"")</f>
        <v/>
      </c>
      <c r="BA6" s="29" t="str">
        <f>+IFERROR((VLOOKUP('BASE DE RESPUESTAS'!BA41,Back!$M$16:$N$20,2,0)),"")</f>
        <v/>
      </c>
      <c r="BB6" s="29" t="str">
        <f>+IFERROR((VLOOKUP('BASE DE RESPUESTAS'!BB41,Back!$M$16:$N$20,2,0)),"")</f>
        <v/>
      </c>
      <c r="BC6" s="29" t="str">
        <f>+IFERROR((VLOOKUP('BASE DE RESPUESTAS'!BC41,Back!$M$16:$N$20,2,0)),"")</f>
        <v/>
      </c>
      <c r="BD6" s="29" t="str">
        <f>+IFERROR((VLOOKUP('BASE DE RESPUESTAS'!BD41,Back!$M$16:$N$20,2,0)),"")</f>
        <v/>
      </c>
    </row>
    <row r="7" spans="1:56" ht="25.5" customHeight="1" x14ac:dyDescent="0.3">
      <c r="B7" s="82"/>
      <c r="C7" s="82"/>
      <c r="D7" s="98" t="s">
        <v>263</v>
      </c>
      <c r="E7" s="75"/>
      <c r="F7" s="29">
        <f t="shared" si="0"/>
        <v>4</v>
      </c>
      <c r="G7" s="29">
        <f>+IFERROR((VLOOKUP('BASE DE RESPUESTAS'!G42,Back!$M$16:$N$20,2,0)),"")</f>
        <v>4</v>
      </c>
      <c r="H7" s="29">
        <f>+IFERROR((VLOOKUP('BASE DE RESPUESTAS'!H42,Back!$M$16:$N$20,2,0)),"")</f>
        <v>4</v>
      </c>
      <c r="I7" s="29">
        <f>+IFERROR((VLOOKUP('BASE DE RESPUESTAS'!I42,Back!$M$16:$N$20,2,0)),"")</f>
        <v>4</v>
      </c>
      <c r="J7" s="29">
        <f>+IFERROR((VLOOKUP('BASE DE RESPUESTAS'!J42,Back!$M$16:$N$20,2,0)),"")</f>
        <v>4</v>
      </c>
      <c r="K7" s="29">
        <f>+IFERROR((VLOOKUP('BASE DE RESPUESTAS'!K42,Back!$M$16:$N$20,2,0)),"")</f>
        <v>4</v>
      </c>
      <c r="L7" s="29">
        <f>+IFERROR((VLOOKUP('BASE DE RESPUESTAS'!L42,Back!$M$16:$N$20,2,0)),"")</f>
        <v>4</v>
      </c>
      <c r="M7" s="29">
        <f>+IFERROR((VLOOKUP('BASE DE RESPUESTAS'!M42,Back!$M$16:$N$20,2,0)),"")</f>
        <v>4</v>
      </c>
      <c r="N7" s="29">
        <f>+IFERROR((VLOOKUP('BASE DE RESPUESTAS'!N42,Back!$M$16:$N$20,2,0)),"")</f>
        <v>4</v>
      </c>
      <c r="O7" s="29">
        <f>+IFERROR((VLOOKUP('BASE DE RESPUESTAS'!O42,Back!$M$16:$N$20,2,0)),"")</f>
        <v>4</v>
      </c>
      <c r="P7" s="29">
        <f>+IFERROR((VLOOKUP('BASE DE RESPUESTAS'!P42,Back!$M$16:$N$20,2,0)),"")</f>
        <v>4</v>
      </c>
      <c r="Q7" s="29">
        <f>+IFERROR((VLOOKUP('BASE DE RESPUESTAS'!Q42,Back!$M$16:$N$20,2,0)),"")</f>
        <v>4</v>
      </c>
      <c r="R7" s="29">
        <f>+IFERROR((VLOOKUP('BASE DE RESPUESTAS'!R42,Back!$M$16:$N$20,2,0)),"")</f>
        <v>4</v>
      </c>
      <c r="S7" s="29">
        <f>+IFERROR((VLOOKUP('BASE DE RESPUESTAS'!S42,Back!$M$16:$N$20,2,0)),"")</f>
        <v>4</v>
      </c>
      <c r="T7" s="29">
        <f>+IFERROR((VLOOKUP('BASE DE RESPUESTAS'!T42,Back!$M$16:$N$20,2,0)),"")</f>
        <v>4</v>
      </c>
      <c r="U7" s="29">
        <f>+IFERROR((VLOOKUP('BASE DE RESPUESTAS'!U42,Back!$M$16:$N$20,2,0)),"")</f>
        <v>4</v>
      </c>
      <c r="V7" s="29">
        <f>+IFERROR((VLOOKUP('BASE DE RESPUESTAS'!V42,Back!$M$16:$N$20,2,0)),"")</f>
        <v>4</v>
      </c>
      <c r="W7" s="29">
        <f>+IFERROR((VLOOKUP('BASE DE RESPUESTAS'!W42,Back!$M$16:$N$20,2,0)),"")</f>
        <v>4</v>
      </c>
      <c r="X7" s="29">
        <f>+IFERROR((VLOOKUP('BASE DE RESPUESTAS'!X42,Back!$M$16:$N$20,2,0)),"")</f>
        <v>4</v>
      </c>
      <c r="Y7" s="29">
        <f>+IFERROR((VLOOKUP('BASE DE RESPUESTAS'!Y42,Back!$M$16:$N$20,2,0)),"")</f>
        <v>4</v>
      </c>
      <c r="Z7" s="29">
        <f>+IFERROR((VLOOKUP('BASE DE RESPUESTAS'!Z42,Back!$M$16:$N$20,2,0)),"")</f>
        <v>4</v>
      </c>
      <c r="AA7" s="29">
        <f>+IFERROR((VLOOKUP('BASE DE RESPUESTAS'!AA42,Back!$M$16:$N$20,2,0)),"")</f>
        <v>4</v>
      </c>
      <c r="AB7" s="29" t="str">
        <f>+IFERROR((VLOOKUP('BASE DE RESPUESTAS'!AB42,Back!$M$16:$N$20,2,0)),"")</f>
        <v/>
      </c>
      <c r="AC7" s="29" t="str">
        <f>+IFERROR((VLOOKUP('BASE DE RESPUESTAS'!AC42,Back!$M$16:$N$20,2,0)),"")</f>
        <v/>
      </c>
      <c r="AD7" s="29" t="str">
        <f>+IFERROR((VLOOKUP('BASE DE RESPUESTAS'!AD42,Back!$M$16:$N$20,2,0)),"")</f>
        <v/>
      </c>
      <c r="AE7" s="29" t="str">
        <f>+IFERROR((VLOOKUP('BASE DE RESPUESTAS'!AE42,Back!$M$16:$N$20,2,0)),"")</f>
        <v/>
      </c>
      <c r="AF7" s="29" t="str">
        <f>+IFERROR((VLOOKUP('BASE DE RESPUESTAS'!AF42,Back!$M$16:$N$20,2,0)),"")</f>
        <v/>
      </c>
      <c r="AG7" s="29" t="str">
        <f>+IFERROR((VLOOKUP('BASE DE RESPUESTAS'!AG42,Back!$M$16:$N$20,2,0)),"")</f>
        <v/>
      </c>
      <c r="AH7" s="29" t="str">
        <f>+IFERROR((VLOOKUP('BASE DE RESPUESTAS'!AH42,Back!$M$16:$N$20,2,0)),"")</f>
        <v/>
      </c>
      <c r="AI7" s="29" t="str">
        <f>+IFERROR((VLOOKUP('BASE DE RESPUESTAS'!AI42,Back!$M$16:$N$20,2,0)),"")</f>
        <v/>
      </c>
      <c r="AJ7" s="29" t="str">
        <f>+IFERROR((VLOOKUP('BASE DE RESPUESTAS'!AJ42,Back!$M$16:$N$20,2,0)),"")</f>
        <v/>
      </c>
      <c r="AK7" s="29" t="str">
        <f>+IFERROR((VLOOKUP('BASE DE RESPUESTAS'!AK42,Back!$M$16:$N$20,2,0)),"")</f>
        <v/>
      </c>
      <c r="AL7" s="29" t="str">
        <f>+IFERROR((VLOOKUP('BASE DE RESPUESTAS'!AL42,Back!$M$16:$N$20,2,0)),"")</f>
        <v/>
      </c>
      <c r="AM7" s="29" t="str">
        <f>+IFERROR((VLOOKUP('BASE DE RESPUESTAS'!AM42,Back!$M$16:$N$20,2,0)),"")</f>
        <v/>
      </c>
      <c r="AN7" s="29" t="str">
        <f>+IFERROR((VLOOKUP('BASE DE RESPUESTAS'!AN42,Back!$M$16:$N$20,2,0)),"")</f>
        <v/>
      </c>
      <c r="AO7" s="29" t="str">
        <f>+IFERROR((VLOOKUP('BASE DE RESPUESTAS'!AO42,Back!$M$16:$N$20,2,0)),"")</f>
        <v/>
      </c>
      <c r="AP7" s="29" t="str">
        <f>+IFERROR((VLOOKUP('BASE DE RESPUESTAS'!AP42,Back!$M$16:$N$20,2,0)),"")</f>
        <v/>
      </c>
      <c r="AQ7" s="29" t="str">
        <f>+IFERROR((VLOOKUP('BASE DE RESPUESTAS'!AQ42,Back!$M$16:$N$20,2,0)),"")</f>
        <v/>
      </c>
      <c r="AR7" s="29" t="str">
        <f>+IFERROR((VLOOKUP('BASE DE RESPUESTAS'!AR42,Back!$M$16:$N$20,2,0)),"")</f>
        <v/>
      </c>
      <c r="AS7" s="29" t="str">
        <f>+IFERROR((VLOOKUP('BASE DE RESPUESTAS'!AS42,Back!$M$16:$N$20,2,0)),"")</f>
        <v/>
      </c>
      <c r="AT7" s="29" t="str">
        <f>+IFERROR((VLOOKUP('BASE DE RESPUESTAS'!AT42,Back!$M$16:$N$20,2,0)),"")</f>
        <v/>
      </c>
      <c r="AU7" s="29" t="str">
        <f>+IFERROR((VLOOKUP('BASE DE RESPUESTAS'!AU42,Back!$M$16:$N$20,2,0)),"")</f>
        <v/>
      </c>
      <c r="AV7" s="29" t="str">
        <f>+IFERROR((VLOOKUP('BASE DE RESPUESTAS'!AV42,Back!$M$16:$N$20,2,0)),"")</f>
        <v/>
      </c>
      <c r="AW7" s="29" t="str">
        <f>+IFERROR((VLOOKUP('BASE DE RESPUESTAS'!AW42,Back!$M$16:$N$20,2,0)),"")</f>
        <v/>
      </c>
      <c r="AX7" s="29" t="str">
        <f>+IFERROR((VLOOKUP('BASE DE RESPUESTAS'!AX42,Back!$M$16:$N$20,2,0)),"")</f>
        <v/>
      </c>
      <c r="AY7" s="29" t="str">
        <f>+IFERROR((VLOOKUP('BASE DE RESPUESTAS'!AY42,Back!$M$16:$N$20,2,0)),"")</f>
        <v/>
      </c>
      <c r="AZ7" s="29" t="str">
        <f>+IFERROR((VLOOKUP('BASE DE RESPUESTAS'!AZ42,Back!$M$16:$N$20,2,0)),"")</f>
        <v/>
      </c>
      <c r="BA7" s="29" t="str">
        <f>+IFERROR((VLOOKUP('BASE DE RESPUESTAS'!BA42,Back!$M$16:$N$20,2,0)),"")</f>
        <v/>
      </c>
      <c r="BB7" s="29" t="str">
        <f>+IFERROR((VLOOKUP('BASE DE RESPUESTAS'!BB42,Back!$M$16:$N$20,2,0)),"")</f>
        <v/>
      </c>
      <c r="BC7" s="29" t="str">
        <f>+IFERROR((VLOOKUP('BASE DE RESPUESTAS'!BC42,Back!$M$16:$N$20,2,0)),"")</f>
        <v/>
      </c>
      <c r="BD7" s="29" t="str">
        <f>+IFERROR((VLOOKUP('BASE DE RESPUESTAS'!BD42,Back!$M$16:$N$20,2,0)),"")</f>
        <v/>
      </c>
    </row>
    <row r="8" spans="1:56" ht="25.5" customHeight="1" x14ac:dyDescent="0.3">
      <c r="B8" s="80" t="s">
        <v>257</v>
      </c>
      <c r="C8" s="83" t="s">
        <v>265</v>
      </c>
      <c r="D8" s="98" t="s">
        <v>266</v>
      </c>
      <c r="E8" s="75"/>
      <c r="F8" s="29">
        <f t="shared" si="0"/>
        <v>2.9523809523809526</v>
      </c>
      <c r="G8" s="29">
        <f>+IFERROR((VLOOKUP('BASE DE RESPUESTAS'!G43,Back!$M$16:$N$20,2,0)),"")</f>
        <v>2</v>
      </c>
      <c r="H8" s="29">
        <f>+IFERROR((VLOOKUP('BASE DE RESPUESTAS'!H43,Back!$M$16:$N$20,2,0)),"")</f>
        <v>4</v>
      </c>
      <c r="I8" s="29">
        <f>+IFERROR((VLOOKUP('BASE DE RESPUESTAS'!I43,Back!$M$16:$N$20,2,0)),"")</f>
        <v>2</v>
      </c>
      <c r="J8" s="29">
        <f>+IFERROR((VLOOKUP('BASE DE RESPUESTAS'!J43,Back!$M$16:$N$20,2,0)),"")</f>
        <v>4</v>
      </c>
      <c r="K8" s="29">
        <f>+IFERROR((VLOOKUP('BASE DE RESPUESTAS'!K43,Back!$M$16:$N$20,2,0)),"")</f>
        <v>2</v>
      </c>
      <c r="L8" s="29">
        <f>+IFERROR((VLOOKUP('BASE DE RESPUESTAS'!L43,Back!$M$16:$N$20,2,0)),"")</f>
        <v>4</v>
      </c>
      <c r="M8" s="29">
        <f>+IFERROR((VLOOKUP('BASE DE RESPUESTAS'!M43,Back!$M$16:$N$20,2,0)),"")</f>
        <v>2</v>
      </c>
      <c r="N8" s="29">
        <f>+IFERROR((VLOOKUP('BASE DE RESPUESTAS'!N43,Back!$M$16:$N$20,2,0)),"")</f>
        <v>4</v>
      </c>
      <c r="O8" s="29">
        <f>+IFERROR((VLOOKUP('BASE DE RESPUESTAS'!O43,Back!$M$16:$N$20,2,0)),"")</f>
        <v>2</v>
      </c>
      <c r="P8" s="29">
        <f>+IFERROR((VLOOKUP('BASE DE RESPUESTAS'!P43,Back!$M$16:$N$20,2,0)),"")</f>
        <v>4</v>
      </c>
      <c r="Q8" s="29">
        <f>+IFERROR((VLOOKUP('BASE DE RESPUESTAS'!Q43,Back!$M$16:$N$20,2,0)),"")</f>
        <v>2</v>
      </c>
      <c r="R8" s="29">
        <f>+IFERROR((VLOOKUP('BASE DE RESPUESTAS'!R43,Back!$M$16:$N$20,2,0)),"")</f>
        <v>4</v>
      </c>
      <c r="S8" s="29">
        <f>+IFERROR((VLOOKUP('BASE DE RESPUESTAS'!S43,Back!$M$16:$N$20,2,0)),"")</f>
        <v>2</v>
      </c>
      <c r="T8" s="29">
        <f>+IFERROR((VLOOKUP('BASE DE RESPUESTAS'!T43,Back!$M$16:$N$20,2,0)),"")</f>
        <v>4</v>
      </c>
      <c r="U8" s="29">
        <f>+IFERROR((VLOOKUP('BASE DE RESPUESTAS'!U43,Back!$M$16:$N$20,2,0)),"")</f>
        <v>2</v>
      </c>
      <c r="V8" s="29">
        <f>+IFERROR((VLOOKUP('BASE DE RESPUESTAS'!V43,Back!$M$16:$N$20,2,0)),"")</f>
        <v>4</v>
      </c>
      <c r="W8" s="29">
        <f>+IFERROR((VLOOKUP('BASE DE RESPUESTAS'!W43,Back!$M$16:$N$20,2,0)),"")</f>
        <v>2</v>
      </c>
      <c r="X8" s="29">
        <f>+IFERROR((VLOOKUP('BASE DE RESPUESTAS'!X43,Back!$M$16:$N$20,2,0)),"")</f>
        <v>4</v>
      </c>
      <c r="Y8" s="29">
        <f>+IFERROR((VLOOKUP('BASE DE RESPUESTAS'!Y43,Back!$M$16:$N$20,2,0)),"")</f>
        <v>2</v>
      </c>
      <c r="Z8" s="29">
        <f>+IFERROR((VLOOKUP('BASE DE RESPUESTAS'!Z43,Back!$M$16:$N$20,2,0)),"")</f>
        <v>4</v>
      </c>
      <c r="AA8" s="29">
        <f>+IFERROR((VLOOKUP('BASE DE RESPUESTAS'!AA43,Back!$M$16:$N$20,2,0)),"")</f>
        <v>2</v>
      </c>
      <c r="AB8" s="29" t="str">
        <f>+IFERROR((VLOOKUP('BASE DE RESPUESTAS'!AB43,Back!$M$16:$N$20,2,0)),"")</f>
        <v/>
      </c>
      <c r="AC8" s="29" t="str">
        <f>+IFERROR((VLOOKUP('BASE DE RESPUESTAS'!AC43,Back!$M$16:$N$20,2,0)),"")</f>
        <v/>
      </c>
      <c r="AD8" s="29" t="str">
        <f>+IFERROR((VLOOKUP('BASE DE RESPUESTAS'!AD43,Back!$M$16:$N$20,2,0)),"")</f>
        <v/>
      </c>
      <c r="AE8" s="29" t="str">
        <f>+IFERROR((VLOOKUP('BASE DE RESPUESTAS'!AE43,Back!$M$16:$N$20,2,0)),"")</f>
        <v/>
      </c>
      <c r="AF8" s="29" t="str">
        <f>+IFERROR((VLOOKUP('BASE DE RESPUESTAS'!AF43,Back!$M$16:$N$20,2,0)),"")</f>
        <v/>
      </c>
      <c r="AG8" s="29" t="str">
        <f>+IFERROR((VLOOKUP('BASE DE RESPUESTAS'!AG43,Back!$M$16:$N$20,2,0)),"")</f>
        <v/>
      </c>
      <c r="AH8" s="29" t="str">
        <f>+IFERROR((VLOOKUP('BASE DE RESPUESTAS'!AH43,Back!$M$16:$N$20,2,0)),"")</f>
        <v/>
      </c>
      <c r="AI8" s="29" t="str">
        <f>+IFERROR((VLOOKUP('BASE DE RESPUESTAS'!AI43,Back!$M$16:$N$20,2,0)),"")</f>
        <v/>
      </c>
      <c r="AJ8" s="29" t="str">
        <f>+IFERROR((VLOOKUP('BASE DE RESPUESTAS'!AJ43,Back!$M$16:$N$20,2,0)),"")</f>
        <v/>
      </c>
      <c r="AK8" s="29" t="str">
        <f>+IFERROR((VLOOKUP('BASE DE RESPUESTAS'!AK43,Back!$M$16:$N$20,2,0)),"")</f>
        <v/>
      </c>
      <c r="AL8" s="29" t="str">
        <f>+IFERROR((VLOOKUP('BASE DE RESPUESTAS'!AL43,Back!$M$16:$N$20,2,0)),"")</f>
        <v/>
      </c>
      <c r="AM8" s="29" t="str">
        <f>+IFERROR((VLOOKUP('BASE DE RESPUESTAS'!AM43,Back!$M$16:$N$20,2,0)),"")</f>
        <v/>
      </c>
      <c r="AN8" s="29" t="str">
        <f>+IFERROR((VLOOKUP('BASE DE RESPUESTAS'!AN43,Back!$M$16:$N$20,2,0)),"")</f>
        <v/>
      </c>
      <c r="AO8" s="29" t="str">
        <f>+IFERROR((VLOOKUP('BASE DE RESPUESTAS'!AO43,Back!$M$16:$N$20,2,0)),"")</f>
        <v/>
      </c>
      <c r="AP8" s="29" t="str">
        <f>+IFERROR((VLOOKUP('BASE DE RESPUESTAS'!AP43,Back!$M$16:$N$20,2,0)),"")</f>
        <v/>
      </c>
      <c r="AQ8" s="29" t="str">
        <f>+IFERROR((VLOOKUP('BASE DE RESPUESTAS'!AQ43,Back!$M$16:$N$20,2,0)),"")</f>
        <v/>
      </c>
      <c r="AR8" s="29" t="str">
        <f>+IFERROR((VLOOKUP('BASE DE RESPUESTAS'!AR43,Back!$M$16:$N$20,2,0)),"")</f>
        <v/>
      </c>
      <c r="AS8" s="29" t="str">
        <f>+IFERROR((VLOOKUP('BASE DE RESPUESTAS'!AS43,Back!$M$16:$N$20,2,0)),"")</f>
        <v/>
      </c>
      <c r="AT8" s="29" t="str">
        <f>+IFERROR((VLOOKUP('BASE DE RESPUESTAS'!AT43,Back!$M$16:$N$20,2,0)),"")</f>
        <v/>
      </c>
      <c r="AU8" s="29" t="str">
        <f>+IFERROR((VLOOKUP('BASE DE RESPUESTAS'!AU43,Back!$M$16:$N$20,2,0)),"")</f>
        <v/>
      </c>
      <c r="AV8" s="29" t="str">
        <f>+IFERROR((VLOOKUP('BASE DE RESPUESTAS'!AV43,Back!$M$16:$N$20,2,0)),"")</f>
        <v/>
      </c>
      <c r="AW8" s="29" t="str">
        <f>+IFERROR((VLOOKUP('BASE DE RESPUESTAS'!AW43,Back!$M$16:$N$20,2,0)),"")</f>
        <v/>
      </c>
      <c r="AX8" s="29" t="str">
        <f>+IFERROR((VLOOKUP('BASE DE RESPUESTAS'!AX43,Back!$M$16:$N$20,2,0)),"")</f>
        <v/>
      </c>
      <c r="AY8" s="29" t="str">
        <f>+IFERROR((VLOOKUP('BASE DE RESPUESTAS'!AY43,Back!$M$16:$N$20,2,0)),"")</f>
        <v/>
      </c>
      <c r="AZ8" s="29" t="str">
        <f>+IFERROR((VLOOKUP('BASE DE RESPUESTAS'!AZ43,Back!$M$16:$N$20,2,0)),"")</f>
        <v/>
      </c>
      <c r="BA8" s="29" t="str">
        <f>+IFERROR((VLOOKUP('BASE DE RESPUESTAS'!BA43,Back!$M$16:$N$20,2,0)),"")</f>
        <v/>
      </c>
      <c r="BB8" s="29" t="str">
        <f>+IFERROR((VLOOKUP('BASE DE RESPUESTAS'!BB43,Back!$M$16:$N$20,2,0)),"")</f>
        <v/>
      </c>
      <c r="BC8" s="29" t="str">
        <f>+IFERROR((VLOOKUP('BASE DE RESPUESTAS'!BC43,Back!$M$16:$N$20,2,0)),"")</f>
        <v/>
      </c>
      <c r="BD8" s="29" t="str">
        <f>+IFERROR((VLOOKUP('BASE DE RESPUESTAS'!BD43,Back!$M$16:$N$20,2,0)),"")</f>
        <v/>
      </c>
    </row>
    <row r="9" spans="1:56" ht="25.5" customHeight="1" x14ac:dyDescent="0.3">
      <c r="B9" s="81"/>
      <c r="C9" s="81"/>
      <c r="D9" s="98" t="s">
        <v>268</v>
      </c>
      <c r="E9" s="75"/>
      <c r="F9" s="29">
        <f t="shared" si="0"/>
        <v>2.5238095238095237</v>
      </c>
      <c r="G9" s="29">
        <f>+IFERROR((VLOOKUP('BASE DE RESPUESTAS'!G44,Back!$M$16:$N$20,2,0)),"")</f>
        <v>3</v>
      </c>
      <c r="H9" s="29">
        <f>+IFERROR((VLOOKUP('BASE DE RESPUESTAS'!H44,Back!$M$16:$N$20,2,0)),"")</f>
        <v>2</v>
      </c>
      <c r="I9" s="29">
        <f>+IFERROR((VLOOKUP('BASE DE RESPUESTAS'!I44,Back!$M$16:$N$20,2,0)),"")</f>
        <v>3</v>
      </c>
      <c r="J9" s="29">
        <f>+IFERROR((VLOOKUP('BASE DE RESPUESTAS'!J44,Back!$M$16:$N$20,2,0)),"")</f>
        <v>2</v>
      </c>
      <c r="K9" s="29">
        <f>+IFERROR((VLOOKUP('BASE DE RESPUESTAS'!K44,Back!$M$16:$N$20,2,0)),"")</f>
        <v>3</v>
      </c>
      <c r="L9" s="29">
        <f>+IFERROR((VLOOKUP('BASE DE RESPUESTAS'!L44,Back!$M$16:$N$20,2,0)),"")</f>
        <v>2</v>
      </c>
      <c r="M9" s="29">
        <f>+IFERROR((VLOOKUP('BASE DE RESPUESTAS'!M44,Back!$M$16:$N$20,2,0)),"")</f>
        <v>3</v>
      </c>
      <c r="N9" s="29">
        <f>+IFERROR((VLOOKUP('BASE DE RESPUESTAS'!N44,Back!$M$16:$N$20,2,0)),"")</f>
        <v>2</v>
      </c>
      <c r="O9" s="29">
        <f>+IFERROR((VLOOKUP('BASE DE RESPUESTAS'!O44,Back!$M$16:$N$20,2,0)),"")</f>
        <v>3</v>
      </c>
      <c r="P9" s="29">
        <f>+IFERROR((VLOOKUP('BASE DE RESPUESTAS'!P44,Back!$M$16:$N$20,2,0)),"")</f>
        <v>2</v>
      </c>
      <c r="Q9" s="29">
        <f>+IFERROR((VLOOKUP('BASE DE RESPUESTAS'!Q44,Back!$M$16:$N$20,2,0)),"")</f>
        <v>3</v>
      </c>
      <c r="R9" s="29">
        <f>+IFERROR((VLOOKUP('BASE DE RESPUESTAS'!R44,Back!$M$16:$N$20,2,0)),"")</f>
        <v>2</v>
      </c>
      <c r="S9" s="29">
        <f>+IFERROR((VLOOKUP('BASE DE RESPUESTAS'!S44,Back!$M$16:$N$20,2,0)),"")</f>
        <v>3</v>
      </c>
      <c r="T9" s="29">
        <f>+IFERROR((VLOOKUP('BASE DE RESPUESTAS'!T44,Back!$M$16:$N$20,2,0)),"")</f>
        <v>2</v>
      </c>
      <c r="U9" s="29">
        <f>+IFERROR((VLOOKUP('BASE DE RESPUESTAS'!U44,Back!$M$16:$N$20,2,0)),"")</f>
        <v>3</v>
      </c>
      <c r="V9" s="29">
        <f>+IFERROR((VLOOKUP('BASE DE RESPUESTAS'!V44,Back!$M$16:$N$20,2,0)),"")</f>
        <v>2</v>
      </c>
      <c r="W9" s="29">
        <f>+IFERROR((VLOOKUP('BASE DE RESPUESTAS'!W44,Back!$M$16:$N$20,2,0)),"")</f>
        <v>3</v>
      </c>
      <c r="X9" s="29">
        <f>+IFERROR((VLOOKUP('BASE DE RESPUESTAS'!X44,Back!$M$16:$N$20,2,0)),"")</f>
        <v>2</v>
      </c>
      <c r="Y9" s="29">
        <f>+IFERROR((VLOOKUP('BASE DE RESPUESTAS'!Y44,Back!$M$16:$N$20,2,0)),"")</f>
        <v>3</v>
      </c>
      <c r="Z9" s="29">
        <f>+IFERROR((VLOOKUP('BASE DE RESPUESTAS'!Z44,Back!$M$16:$N$20,2,0)),"")</f>
        <v>2</v>
      </c>
      <c r="AA9" s="29">
        <f>+IFERROR((VLOOKUP('BASE DE RESPUESTAS'!AA44,Back!$M$16:$N$20,2,0)),"")</f>
        <v>3</v>
      </c>
      <c r="AB9" s="29" t="str">
        <f>+IFERROR((VLOOKUP('BASE DE RESPUESTAS'!AB44,Back!$M$16:$N$20,2,0)),"")</f>
        <v/>
      </c>
      <c r="AC9" s="29" t="str">
        <f>+IFERROR((VLOOKUP('BASE DE RESPUESTAS'!AC44,Back!$M$16:$N$20,2,0)),"")</f>
        <v/>
      </c>
      <c r="AD9" s="29" t="str">
        <f>+IFERROR((VLOOKUP('BASE DE RESPUESTAS'!AD44,Back!$M$16:$N$20,2,0)),"")</f>
        <v/>
      </c>
      <c r="AE9" s="29" t="str">
        <f>+IFERROR((VLOOKUP('BASE DE RESPUESTAS'!AE44,Back!$M$16:$N$20,2,0)),"")</f>
        <v/>
      </c>
      <c r="AF9" s="29" t="str">
        <f>+IFERROR((VLOOKUP('BASE DE RESPUESTAS'!AF44,Back!$M$16:$N$20,2,0)),"")</f>
        <v/>
      </c>
      <c r="AG9" s="29" t="str">
        <f>+IFERROR((VLOOKUP('BASE DE RESPUESTAS'!AG44,Back!$M$16:$N$20,2,0)),"")</f>
        <v/>
      </c>
      <c r="AH9" s="29" t="str">
        <f>+IFERROR((VLOOKUP('BASE DE RESPUESTAS'!AH44,Back!$M$16:$N$20,2,0)),"")</f>
        <v/>
      </c>
      <c r="AI9" s="29" t="str">
        <f>+IFERROR((VLOOKUP('BASE DE RESPUESTAS'!AI44,Back!$M$16:$N$20,2,0)),"")</f>
        <v/>
      </c>
      <c r="AJ9" s="29" t="str">
        <f>+IFERROR((VLOOKUP('BASE DE RESPUESTAS'!AJ44,Back!$M$16:$N$20,2,0)),"")</f>
        <v/>
      </c>
      <c r="AK9" s="29" t="str">
        <f>+IFERROR((VLOOKUP('BASE DE RESPUESTAS'!AK44,Back!$M$16:$N$20,2,0)),"")</f>
        <v/>
      </c>
      <c r="AL9" s="29" t="str">
        <f>+IFERROR((VLOOKUP('BASE DE RESPUESTAS'!AL44,Back!$M$16:$N$20,2,0)),"")</f>
        <v/>
      </c>
      <c r="AM9" s="29" t="str">
        <f>+IFERROR((VLOOKUP('BASE DE RESPUESTAS'!AM44,Back!$M$16:$N$20,2,0)),"")</f>
        <v/>
      </c>
      <c r="AN9" s="29" t="str">
        <f>+IFERROR((VLOOKUP('BASE DE RESPUESTAS'!AN44,Back!$M$16:$N$20,2,0)),"")</f>
        <v/>
      </c>
      <c r="AO9" s="29" t="str">
        <f>+IFERROR((VLOOKUP('BASE DE RESPUESTAS'!AO44,Back!$M$16:$N$20,2,0)),"")</f>
        <v/>
      </c>
      <c r="AP9" s="29" t="str">
        <f>+IFERROR((VLOOKUP('BASE DE RESPUESTAS'!AP44,Back!$M$16:$N$20,2,0)),"")</f>
        <v/>
      </c>
      <c r="AQ9" s="29" t="str">
        <f>+IFERROR((VLOOKUP('BASE DE RESPUESTAS'!AQ44,Back!$M$16:$N$20,2,0)),"")</f>
        <v/>
      </c>
      <c r="AR9" s="29" t="str">
        <f>+IFERROR((VLOOKUP('BASE DE RESPUESTAS'!AR44,Back!$M$16:$N$20,2,0)),"")</f>
        <v/>
      </c>
      <c r="AS9" s="29" t="str">
        <f>+IFERROR((VLOOKUP('BASE DE RESPUESTAS'!AS44,Back!$M$16:$N$20,2,0)),"")</f>
        <v/>
      </c>
      <c r="AT9" s="29" t="str">
        <f>+IFERROR((VLOOKUP('BASE DE RESPUESTAS'!AT44,Back!$M$16:$N$20,2,0)),"")</f>
        <v/>
      </c>
      <c r="AU9" s="29" t="str">
        <f>+IFERROR((VLOOKUP('BASE DE RESPUESTAS'!AU44,Back!$M$16:$N$20,2,0)),"")</f>
        <v/>
      </c>
      <c r="AV9" s="29" t="str">
        <f>+IFERROR((VLOOKUP('BASE DE RESPUESTAS'!AV44,Back!$M$16:$N$20,2,0)),"")</f>
        <v/>
      </c>
      <c r="AW9" s="29" t="str">
        <f>+IFERROR((VLOOKUP('BASE DE RESPUESTAS'!AW44,Back!$M$16:$N$20,2,0)),"")</f>
        <v/>
      </c>
      <c r="AX9" s="29" t="str">
        <f>+IFERROR((VLOOKUP('BASE DE RESPUESTAS'!AX44,Back!$M$16:$N$20,2,0)),"")</f>
        <v/>
      </c>
      <c r="AY9" s="29" t="str">
        <f>+IFERROR((VLOOKUP('BASE DE RESPUESTAS'!AY44,Back!$M$16:$N$20,2,0)),"")</f>
        <v/>
      </c>
      <c r="AZ9" s="29" t="str">
        <f>+IFERROR((VLOOKUP('BASE DE RESPUESTAS'!AZ44,Back!$M$16:$N$20,2,0)),"")</f>
        <v/>
      </c>
      <c r="BA9" s="29" t="str">
        <f>+IFERROR((VLOOKUP('BASE DE RESPUESTAS'!BA44,Back!$M$16:$N$20,2,0)),"")</f>
        <v/>
      </c>
      <c r="BB9" s="29" t="str">
        <f>+IFERROR((VLOOKUP('BASE DE RESPUESTAS'!BB44,Back!$M$16:$N$20,2,0)),"")</f>
        <v/>
      </c>
      <c r="BC9" s="29" t="str">
        <f>+IFERROR((VLOOKUP('BASE DE RESPUESTAS'!BC44,Back!$M$16:$N$20,2,0)),"")</f>
        <v/>
      </c>
      <c r="BD9" s="29" t="str">
        <f>+IFERROR((VLOOKUP('BASE DE RESPUESTAS'!BD44,Back!$M$16:$N$20,2,0)),"")</f>
        <v/>
      </c>
    </row>
    <row r="10" spans="1:56" ht="25.5" customHeight="1" x14ac:dyDescent="0.3">
      <c r="B10" s="82"/>
      <c r="C10" s="82"/>
      <c r="D10" s="98" t="s">
        <v>270</v>
      </c>
      <c r="E10" s="75"/>
      <c r="F10" s="29">
        <f t="shared" si="0"/>
        <v>4</v>
      </c>
      <c r="G10" s="29">
        <f>+IFERROR((VLOOKUP('BASE DE RESPUESTAS'!G45,Back!$M$16:$N$20,2,0)),"")</f>
        <v>4</v>
      </c>
      <c r="H10" s="29">
        <f>+IFERROR((VLOOKUP('BASE DE RESPUESTAS'!H45,Back!$M$16:$N$20,2,0)),"")</f>
        <v>4</v>
      </c>
      <c r="I10" s="29">
        <f>+IFERROR((VLOOKUP('BASE DE RESPUESTAS'!I45,Back!$M$16:$N$20,2,0)),"")</f>
        <v>4</v>
      </c>
      <c r="J10" s="29">
        <f>+IFERROR((VLOOKUP('BASE DE RESPUESTAS'!J45,Back!$M$16:$N$20,2,0)),"")</f>
        <v>4</v>
      </c>
      <c r="K10" s="29">
        <f>+IFERROR((VLOOKUP('BASE DE RESPUESTAS'!K45,Back!$M$16:$N$20,2,0)),"")</f>
        <v>4</v>
      </c>
      <c r="L10" s="29">
        <f>+IFERROR((VLOOKUP('BASE DE RESPUESTAS'!L45,Back!$M$16:$N$20,2,0)),"")</f>
        <v>4</v>
      </c>
      <c r="M10" s="29">
        <f>+IFERROR((VLOOKUP('BASE DE RESPUESTAS'!M45,Back!$M$16:$N$20,2,0)),"")</f>
        <v>4</v>
      </c>
      <c r="N10" s="29">
        <f>+IFERROR((VLOOKUP('BASE DE RESPUESTAS'!N45,Back!$M$16:$N$20,2,0)),"")</f>
        <v>4</v>
      </c>
      <c r="O10" s="29">
        <f>+IFERROR((VLOOKUP('BASE DE RESPUESTAS'!O45,Back!$M$16:$N$20,2,0)),"")</f>
        <v>4</v>
      </c>
      <c r="P10" s="29">
        <f>+IFERROR((VLOOKUP('BASE DE RESPUESTAS'!P45,Back!$M$16:$N$20,2,0)),"")</f>
        <v>4</v>
      </c>
      <c r="Q10" s="29">
        <f>+IFERROR((VLOOKUP('BASE DE RESPUESTAS'!Q45,Back!$M$16:$N$20,2,0)),"")</f>
        <v>4</v>
      </c>
      <c r="R10" s="29">
        <f>+IFERROR((VLOOKUP('BASE DE RESPUESTAS'!R45,Back!$M$16:$N$20,2,0)),"")</f>
        <v>4</v>
      </c>
      <c r="S10" s="29">
        <f>+IFERROR((VLOOKUP('BASE DE RESPUESTAS'!S45,Back!$M$16:$N$20,2,0)),"")</f>
        <v>4</v>
      </c>
      <c r="T10" s="29">
        <f>+IFERROR((VLOOKUP('BASE DE RESPUESTAS'!T45,Back!$M$16:$N$20,2,0)),"")</f>
        <v>4</v>
      </c>
      <c r="U10" s="29">
        <f>+IFERROR((VLOOKUP('BASE DE RESPUESTAS'!U45,Back!$M$16:$N$20,2,0)),"")</f>
        <v>4</v>
      </c>
      <c r="V10" s="29">
        <f>+IFERROR((VLOOKUP('BASE DE RESPUESTAS'!V45,Back!$M$16:$N$20,2,0)),"")</f>
        <v>4</v>
      </c>
      <c r="W10" s="29">
        <f>+IFERROR((VLOOKUP('BASE DE RESPUESTAS'!W45,Back!$M$16:$N$20,2,0)),"")</f>
        <v>4</v>
      </c>
      <c r="X10" s="29">
        <f>+IFERROR((VLOOKUP('BASE DE RESPUESTAS'!X45,Back!$M$16:$N$20,2,0)),"")</f>
        <v>4</v>
      </c>
      <c r="Y10" s="29">
        <f>+IFERROR((VLOOKUP('BASE DE RESPUESTAS'!Y45,Back!$M$16:$N$20,2,0)),"")</f>
        <v>4</v>
      </c>
      <c r="Z10" s="29">
        <f>+IFERROR((VLOOKUP('BASE DE RESPUESTAS'!Z45,Back!$M$16:$N$20,2,0)),"")</f>
        <v>4</v>
      </c>
      <c r="AA10" s="29">
        <f>+IFERROR((VLOOKUP('BASE DE RESPUESTAS'!AA45,Back!$M$16:$N$20,2,0)),"")</f>
        <v>4</v>
      </c>
      <c r="AB10" s="29" t="str">
        <f>+IFERROR((VLOOKUP('BASE DE RESPUESTAS'!AB45,Back!$M$16:$N$20,2,0)),"")</f>
        <v/>
      </c>
      <c r="AC10" s="29" t="str">
        <f>+IFERROR((VLOOKUP('BASE DE RESPUESTAS'!AC45,Back!$M$16:$N$20,2,0)),"")</f>
        <v/>
      </c>
      <c r="AD10" s="29" t="str">
        <f>+IFERROR((VLOOKUP('BASE DE RESPUESTAS'!AD45,Back!$M$16:$N$20,2,0)),"")</f>
        <v/>
      </c>
      <c r="AE10" s="29" t="str">
        <f>+IFERROR((VLOOKUP('BASE DE RESPUESTAS'!AE45,Back!$M$16:$N$20,2,0)),"")</f>
        <v/>
      </c>
      <c r="AF10" s="29" t="str">
        <f>+IFERROR((VLOOKUP('BASE DE RESPUESTAS'!AF45,Back!$M$16:$N$20,2,0)),"")</f>
        <v/>
      </c>
      <c r="AG10" s="29" t="str">
        <f>+IFERROR((VLOOKUP('BASE DE RESPUESTAS'!AG45,Back!$M$16:$N$20,2,0)),"")</f>
        <v/>
      </c>
      <c r="AH10" s="29" t="str">
        <f>+IFERROR((VLOOKUP('BASE DE RESPUESTAS'!AH45,Back!$M$16:$N$20,2,0)),"")</f>
        <v/>
      </c>
      <c r="AI10" s="29" t="str">
        <f>+IFERROR((VLOOKUP('BASE DE RESPUESTAS'!AI45,Back!$M$16:$N$20,2,0)),"")</f>
        <v/>
      </c>
      <c r="AJ10" s="29" t="str">
        <f>+IFERROR((VLOOKUP('BASE DE RESPUESTAS'!AJ45,Back!$M$16:$N$20,2,0)),"")</f>
        <v/>
      </c>
      <c r="AK10" s="29" t="str">
        <f>+IFERROR((VLOOKUP('BASE DE RESPUESTAS'!AK45,Back!$M$16:$N$20,2,0)),"")</f>
        <v/>
      </c>
      <c r="AL10" s="29" t="str">
        <f>+IFERROR((VLOOKUP('BASE DE RESPUESTAS'!AL45,Back!$M$16:$N$20,2,0)),"")</f>
        <v/>
      </c>
      <c r="AM10" s="29" t="str">
        <f>+IFERROR((VLOOKUP('BASE DE RESPUESTAS'!AM45,Back!$M$16:$N$20,2,0)),"")</f>
        <v/>
      </c>
      <c r="AN10" s="29" t="str">
        <f>+IFERROR((VLOOKUP('BASE DE RESPUESTAS'!AN45,Back!$M$16:$N$20,2,0)),"")</f>
        <v/>
      </c>
      <c r="AO10" s="29" t="str">
        <f>+IFERROR((VLOOKUP('BASE DE RESPUESTAS'!AO45,Back!$M$16:$N$20,2,0)),"")</f>
        <v/>
      </c>
      <c r="AP10" s="29" t="str">
        <f>+IFERROR((VLOOKUP('BASE DE RESPUESTAS'!AP45,Back!$M$16:$N$20,2,0)),"")</f>
        <v/>
      </c>
      <c r="AQ10" s="29" t="str">
        <f>+IFERROR((VLOOKUP('BASE DE RESPUESTAS'!AQ45,Back!$M$16:$N$20,2,0)),"")</f>
        <v/>
      </c>
      <c r="AR10" s="29" t="str">
        <f>+IFERROR((VLOOKUP('BASE DE RESPUESTAS'!AR45,Back!$M$16:$N$20,2,0)),"")</f>
        <v/>
      </c>
      <c r="AS10" s="29" t="str">
        <f>+IFERROR((VLOOKUP('BASE DE RESPUESTAS'!AS45,Back!$M$16:$N$20,2,0)),"")</f>
        <v/>
      </c>
      <c r="AT10" s="29" t="str">
        <f>+IFERROR((VLOOKUP('BASE DE RESPUESTAS'!AT45,Back!$M$16:$N$20,2,0)),"")</f>
        <v/>
      </c>
      <c r="AU10" s="29" t="str">
        <f>+IFERROR((VLOOKUP('BASE DE RESPUESTAS'!AU45,Back!$M$16:$N$20,2,0)),"")</f>
        <v/>
      </c>
      <c r="AV10" s="29" t="str">
        <f>+IFERROR((VLOOKUP('BASE DE RESPUESTAS'!AV45,Back!$M$16:$N$20,2,0)),"")</f>
        <v/>
      </c>
      <c r="AW10" s="29" t="str">
        <f>+IFERROR((VLOOKUP('BASE DE RESPUESTAS'!AW45,Back!$M$16:$N$20,2,0)),"")</f>
        <v/>
      </c>
      <c r="AX10" s="29" t="str">
        <f>+IFERROR((VLOOKUP('BASE DE RESPUESTAS'!AX45,Back!$M$16:$N$20,2,0)),"")</f>
        <v/>
      </c>
      <c r="AY10" s="29" t="str">
        <f>+IFERROR((VLOOKUP('BASE DE RESPUESTAS'!AY45,Back!$M$16:$N$20,2,0)),"")</f>
        <v/>
      </c>
      <c r="AZ10" s="29" t="str">
        <f>+IFERROR((VLOOKUP('BASE DE RESPUESTAS'!AZ45,Back!$M$16:$N$20,2,0)),"")</f>
        <v/>
      </c>
      <c r="BA10" s="29" t="str">
        <f>+IFERROR((VLOOKUP('BASE DE RESPUESTAS'!BA45,Back!$M$16:$N$20,2,0)),"")</f>
        <v/>
      </c>
      <c r="BB10" s="29" t="str">
        <f>+IFERROR((VLOOKUP('BASE DE RESPUESTAS'!BB45,Back!$M$16:$N$20,2,0)),"")</f>
        <v/>
      </c>
      <c r="BC10" s="29" t="str">
        <f>+IFERROR((VLOOKUP('BASE DE RESPUESTAS'!BC45,Back!$M$16:$N$20,2,0)),"")</f>
        <v/>
      </c>
      <c r="BD10" s="29" t="str">
        <f>+IFERROR((VLOOKUP('BASE DE RESPUESTAS'!BD45,Back!$M$16:$N$20,2,0)),"")</f>
        <v/>
      </c>
    </row>
    <row r="11" spans="1:56" ht="25.5" customHeight="1" x14ac:dyDescent="0.3">
      <c r="B11" s="80" t="s">
        <v>257</v>
      </c>
      <c r="C11" s="83" t="s">
        <v>272</v>
      </c>
      <c r="D11" s="98" t="s">
        <v>273</v>
      </c>
      <c r="E11" s="75"/>
      <c r="F11" s="29">
        <f t="shared" si="0"/>
        <v>4</v>
      </c>
      <c r="G11" s="29">
        <f>+IFERROR((VLOOKUP('BASE DE RESPUESTAS'!G46,Back!$M$16:$N$20,2,0)),"")</f>
        <v>4</v>
      </c>
      <c r="H11" s="29">
        <f>+IFERROR((VLOOKUP('BASE DE RESPUESTAS'!H46,Back!$M$16:$N$20,2,0)),"")</f>
        <v>4</v>
      </c>
      <c r="I11" s="29">
        <f>+IFERROR((VLOOKUP('BASE DE RESPUESTAS'!I46,Back!$M$16:$N$20,2,0)),"")</f>
        <v>4</v>
      </c>
      <c r="J11" s="29">
        <f>+IFERROR((VLOOKUP('BASE DE RESPUESTAS'!J46,Back!$M$16:$N$20,2,0)),"")</f>
        <v>4</v>
      </c>
      <c r="K11" s="29">
        <f>+IFERROR((VLOOKUP('BASE DE RESPUESTAS'!K46,Back!$M$16:$N$20,2,0)),"")</f>
        <v>4</v>
      </c>
      <c r="L11" s="29">
        <f>+IFERROR((VLOOKUP('BASE DE RESPUESTAS'!L46,Back!$M$16:$N$20,2,0)),"")</f>
        <v>4</v>
      </c>
      <c r="M11" s="29">
        <f>+IFERROR((VLOOKUP('BASE DE RESPUESTAS'!M46,Back!$M$16:$N$20,2,0)),"")</f>
        <v>4</v>
      </c>
      <c r="N11" s="29">
        <f>+IFERROR((VLOOKUP('BASE DE RESPUESTAS'!N46,Back!$M$16:$N$20,2,0)),"")</f>
        <v>4</v>
      </c>
      <c r="O11" s="29">
        <f>+IFERROR((VLOOKUP('BASE DE RESPUESTAS'!O46,Back!$M$16:$N$20,2,0)),"")</f>
        <v>4</v>
      </c>
      <c r="P11" s="29">
        <f>+IFERROR((VLOOKUP('BASE DE RESPUESTAS'!P46,Back!$M$16:$N$20,2,0)),"")</f>
        <v>4</v>
      </c>
      <c r="Q11" s="29">
        <f>+IFERROR((VLOOKUP('BASE DE RESPUESTAS'!Q46,Back!$M$16:$N$20,2,0)),"")</f>
        <v>4</v>
      </c>
      <c r="R11" s="29">
        <f>+IFERROR((VLOOKUP('BASE DE RESPUESTAS'!R46,Back!$M$16:$N$20,2,0)),"")</f>
        <v>4</v>
      </c>
      <c r="S11" s="29">
        <f>+IFERROR((VLOOKUP('BASE DE RESPUESTAS'!S46,Back!$M$16:$N$20,2,0)),"")</f>
        <v>4</v>
      </c>
      <c r="T11" s="29">
        <f>+IFERROR((VLOOKUP('BASE DE RESPUESTAS'!T46,Back!$M$16:$N$20,2,0)),"")</f>
        <v>4</v>
      </c>
      <c r="U11" s="29">
        <f>+IFERROR((VLOOKUP('BASE DE RESPUESTAS'!U46,Back!$M$16:$N$20,2,0)),"")</f>
        <v>4</v>
      </c>
      <c r="V11" s="29">
        <f>+IFERROR((VLOOKUP('BASE DE RESPUESTAS'!V46,Back!$M$16:$N$20,2,0)),"")</f>
        <v>4</v>
      </c>
      <c r="W11" s="29">
        <f>+IFERROR((VLOOKUP('BASE DE RESPUESTAS'!W46,Back!$M$16:$N$20,2,0)),"")</f>
        <v>4</v>
      </c>
      <c r="X11" s="29">
        <f>+IFERROR((VLOOKUP('BASE DE RESPUESTAS'!X46,Back!$M$16:$N$20,2,0)),"")</f>
        <v>4</v>
      </c>
      <c r="Y11" s="29">
        <f>+IFERROR((VLOOKUP('BASE DE RESPUESTAS'!Y46,Back!$M$16:$N$20,2,0)),"")</f>
        <v>4</v>
      </c>
      <c r="Z11" s="29">
        <f>+IFERROR((VLOOKUP('BASE DE RESPUESTAS'!Z46,Back!$M$16:$N$20,2,0)),"")</f>
        <v>4</v>
      </c>
      <c r="AA11" s="29">
        <f>+IFERROR((VLOOKUP('BASE DE RESPUESTAS'!AA46,Back!$M$16:$N$20,2,0)),"")</f>
        <v>4</v>
      </c>
      <c r="AB11" s="29" t="str">
        <f>+IFERROR((VLOOKUP('BASE DE RESPUESTAS'!AB46,Back!$M$16:$N$20,2,0)),"")</f>
        <v/>
      </c>
      <c r="AC11" s="29" t="str">
        <f>+IFERROR((VLOOKUP('BASE DE RESPUESTAS'!AC46,Back!$M$16:$N$20,2,0)),"")</f>
        <v/>
      </c>
      <c r="AD11" s="29" t="str">
        <f>+IFERROR((VLOOKUP('BASE DE RESPUESTAS'!AD46,Back!$M$16:$N$20,2,0)),"")</f>
        <v/>
      </c>
      <c r="AE11" s="29" t="str">
        <f>+IFERROR((VLOOKUP('BASE DE RESPUESTAS'!AE46,Back!$M$16:$N$20,2,0)),"")</f>
        <v/>
      </c>
      <c r="AF11" s="29" t="str">
        <f>+IFERROR((VLOOKUP('BASE DE RESPUESTAS'!AF46,Back!$M$16:$N$20,2,0)),"")</f>
        <v/>
      </c>
      <c r="AG11" s="29" t="str">
        <f>+IFERROR((VLOOKUP('BASE DE RESPUESTAS'!AG46,Back!$M$16:$N$20,2,0)),"")</f>
        <v/>
      </c>
      <c r="AH11" s="29" t="str">
        <f>+IFERROR((VLOOKUP('BASE DE RESPUESTAS'!AH46,Back!$M$16:$N$20,2,0)),"")</f>
        <v/>
      </c>
      <c r="AI11" s="29" t="str">
        <f>+IFERROR((VLOOKUP('BASE DE RESPUESTAS'!AI46,Back!$M$16:$N$20,2,0)),"")</f>
        <v/>
      </c>
      <c r="AJ11" s="29" t="str">
        <f>+IFERROR((VLOOKUP('BASE DE RESPUESTAS'!AJ46,Back!$M$16:$N$20,2,0)),"")</f>
        <v/>
      </c>
      <c r="AK11" s="29" t="str">
        <f>+IFERROR((VLOOKUP('BASE DE RESPUESTAS'!AK46,Back!$M$16:$N$20,2,0)),"")</f>
        <v/>
      </c>
      <c r="AL11" s="29" t="str">
        <f>+IFERROR((VLOOKUP('BASE DE RESPUESTAS'!AL46,Back!$M$16:$N$20,2,0)),"")</f>
        <v/>
      </c>
      <c r="AM11" s="29" t="str">
        <f>+IFERROR((VLOOKUP('BASE DE RESPUESTAS'!AM46,Back!$M$16:$N$20,2,0)),"")</f>
        <v/>
      </c>
      <c r="AN11" s="29" t="str">
        <f>+IFERROR((VLOOKUP('BASE DE RESPUESTAS'!AN46,Back!$M$16:$N$20,2,0)),"")</f>
        <v/>
      </c>
      <c r="AO11" s="29" t="str">
        <f>+IFERROR((VLOOKUP('BASE DE RESPUESTAS'!AO46,Back!$M$16:$N$20,2,0)),"")</f>
        <v/>
      </c>
      <c r="AP11" s="29" t="str">
        <f>+IFERROR((VLOOKUP('BASE DE RESPUESTAS'!AP46,Back!$M$16:$N$20,2,0)),"")</f>
        <v/>
      </c>
      <c r="AQ11" s="29" t="str">
        <f>+IFERROR((VLOOKUP('BASE DE RESPUESTAS'!AQ46,Back!$M$16:$N$20,2,0)),"")</f>
        <v/>
      </c>
      <c r="AR11" s="29" t="str">
        <f>+IFERROR((VLOOKUP('BASE DE RESPUESTAS'!AR46,Back!$M$16:$N$20,2,0)),"")</f>
        <v/>
      </c>
      <c r="AS11" s="29" t="str">
        <f>+IFERROR((VLOOKUP('BASE DE RESPUESTAS'!AS46,Back!$M$16:$N$20,2,0)),"")</f>
        <v/>
      </c>
      <c r="AT11" s="29" t="str">
        <f>+IFERROR((VLOOKUP('BASE DE RESPUESTAS'!AT46,Back!$M$16:$N$20,2,0)),"")</f>
        <v/>
      </c>
      <c r="AU11" s="29" t="str">
        <f>+IFERROR((VLOOKUP('BASE DE RESPUESTAS'!AU46,Back!$M$16:$N$20,2,0)),"")</f>
        <v/>
      </c>
      <c r="AV11" s="29" t="str">
        <f>+IFERROR((VLOOKUP('BASE DE RESPUESTAS'!AV46,Back!$M$16:$N$20,2,0)),"")</f>
        <v/>
      </c>
      <c r="AW11" s="29" t="str">
        <f>+IFERROR((VLOOKUP('BASE DE RESPUESTAS'!AW46,Back!$M$16:$N$20,2,0)),"")</f>
        <v/>
      </c>
      <c r="AX11" s="29" t="str">
        <f>+IFERROR((VLOOKUP('BASE DE RESPUESTAS'!AX46,Back!$M$16:$N$20,2,0)),"")</f>
        <v/>
      </c>
      <c r="AY11" s="29" t="str">
        <f>+IFERROR((VLOOKUP('BASE DE RESPUESTAS'!AY46,Back!$M$16:$N$20,2,0)),"")</f>
        <v/>
      </c>
      <c r="AZ11" s="29" t="str">
        <f>+IFERROR((VLOOKUP('BASE DE RESPUESTAS'!AZ46,Back!$M$16:$N$20,2,0)),"")</f>
        <v/>
      </c>
      <c r="BA11" s="29" t="str">
        <f>+IFERROR((VLOOKUP('BASE DE RESPUESTAS'!BA46,Back!$M$16:$N$20,2,0)),"")</f>
        <v/>
      </c>
      <c r="BB11" s="29" t="str">
        <f>+IFERROR((VLOOKUP('BASE DE RESPUESTAS'!BB46,Back!$M$16:$N$20,2,0)),"")</f>
        <v/>
      </c>
      <c r="BC11" s="29" t="str">
        <f>+IFERROR((VLOOKUP('BASE DE RESPUESTAS'!BC46,Back!$M$16:$N$20,2,0)),"")</f>
        <v/>
      </c>
      <c r="BD11" s="29" t="str">
        <f>+IFERROR((VLOOKUP('BASE DE RESPUESTAS'!BD46,Back!$M$16:$N$20,2,0)),"")</f>
        <v/>
      </c>
    </row>
    <row r="12" spans="1:56" ht="25.5" customHeight="1" x14ac:dyDescent="0.3">
      <c r="B12" s="82"/>
      <c r="C12" s="82"/>
      <c r="D12" s="98" t="s">
        <v>275</v>
      </c>
      <c r="E12" s="75"/>
      <c r="F12" s="29">
        <f t="shared" si="0"/>
        <v>2</v>
      </c>
      <c r="G12" s="29">
        <f>+IFERROR((VLOOKUP('BASE DE RESPUESTAS'!G47,Back!$M$16:$N$20,2,0)),"")</f>
        <v>2</v>
      </c>
      <c r="H12" s="29">
        <f>+IFERROR((VLOOKUP('BASE DE RESPUESTAS'!H47,Back!$M$16:$N$20,2,0)),"")</f>
        <v>2</v>
      </c>
      <c r="I12" s="29">
        <f>+IFERROR((VLOOKUP('BASE DE RESPUESTAS'!I47,Back!$M$16:$N$20,2,0)),"")</f>
        <v>2</v>
      </c>
      <c r="J12" s="29">
        <f>+IFERROR((VLOOKUP('BASE DE RESPUESTAS'!J47,Back!$M$16:$N$20,2,0)),"")</f>
        <v>2</v>
      </c>
      <c r="K12" s="29">
        <f>+IFERROR((VLOOKUP('BASE DE RESPUESTAS'!K47,Back!$M$16:$N$20,2,0)),"")</f>
        <v>2</v>
      </c>
      <c r="L12" s="29">
        <f>+IFERROR((VLOOKUP('BASE DE RESPUESTAS'!L47,Back!$M$16:$N$20,2,0)),"")</f>
        <v>2</v>
      </c>
      <c r="M12" s="29">
        <f>+IFERROR((VLOOKUP('BASE DE RESPUESTAS'!M47,Back!$M$16:$N$20,2,0)),"")</f>
        <v>2</v>
      </c>
      <c r="N12" s="29">
        <f>+IFERROR((VLOOKUP('BASE DE RESPUESTAS'!N47,Back!$M$16:$N$20,2,0)),"")</f>
        <v>2</v>
      </c>
      <c r="O12" s="29">
        <f>+IFERROR((VLOOKUP('BASE DE RESPUESTAS'!O47,Back!$M$16:$N$20,2,0)),"")</f>
        <v>2</v>
      </c>
      <c r="P12" s="29">
        <f>+IFERROR((VLOOKUP('BASE DE RESPUESTAS'!P47,Back!$M$16:$N$20,2,0)),"")</f>
        <v>2</v>
      </c>
      <c r="Q12" s="29">
        <f>+IFERROR((VLOOKUP('BASE DE RESPUESTAS'!Q47,Back!$M$16:$N$20,2,0)),"")</f>
        <v>2</v>
      </c>
      <c r="R12" s="29">
        <f>+IFERROR((VLOOKUP('BASE DE RESPUESTAS'!R47,Back!$M$16:$N$20,2,0)),"")</f>
        <v>2</v>
      </c>
      <c r="S12" s="29">
        <f>+IFERROR((VLOOKUP('BASE DE RESPUESTAS'!S47,Back!$M$16:$N$20,2,0)),"")</f>
        <v>2</v>
      </c>
      <c r="T12" s="29">
        <f>+IFERROR((VLOOKUP('BASE DE RESPUESTAS'!T47,Back!$M$16:$N$20,2,0)),"")</f>
        <v>2</v>
      </c>
      <c r="U12" s="29">
        <f>+IFERROR((VLOOKUP('BASE DE RESPUESTAS'!U47,Back!$M$16:$N$20,2,0)),"")</f>
        <v>2</v>
      </c>
      <c r="V12" s="29">
        <f>+IFERROR((VLOOKUP('BASE DE RESPUESTAS'!V47,Back!$M$16:$N$20,2,0)),"")</f>
        <v>2</v>
      </c>
      <c r="W12" s="29">
        <f>+IFERROR((VLOOKUP('BASE DE RESPUESTAS'!W47,Back!$M$16:$N$20,2,0)),"")</f>
        <v>2</v>
      </c>
      <c r="X12" s="29">
        <f>+IFERROR((VLOOKUP('BASE DE RESPUESTAS'!X47,Back!$M$16:$N$20,2,0)),"")</f>
        <v>2</v>
      </c>
      <c r="Y12" s="29">
        <f>+IFERROR((VLOOKUP('BASE DE RESPUESTAS'!Y47,Back!$M$16:$N$20,2,0)),"")</f>
        <v>2</v>
      </c>
      <c r="Z12" s="29">
        <f>+IFERROR((VLOOKUP('BASE DE RESPUESTAS'!Z47,Back!$M$16:$N$20,2,0)),"")</f>
        <v>2</v>
      </c>
      <c r="AA12" s="29">
        <f>+IFERROR((VLOOKUP('BASE DE RESPUESTAS'!AA47,Back!$M$16:$N$20,2,0)),"")</f>
        <v>2</v>
      </c>
      <c r="AB12" s="29" t="str">
        <f>+IFERROR((VLOOKUP('BASE DE RESPUESTAS'!AB47,Back!$M$16:$N$20,2,0)),"")</f>
        <v/>
      </c>
      <c r="AC12" s="29" t="str">
        <f>+IFERROR((VLOOKUP('BASE DE RESPUESTAS'!AC47,Back!$M$16:$N$20,2,0)),"")</f>
        <v/>
      </c>
      <c r="AD12" s="29" t="str">
        <f>+IFERROR((VLOOKUP('BASE DE RESPUESTAS'!AD47,Back!$M$16:$N$20,2,0)),"")</f>
        <v/>
      </c>
      <c r="AE12" s="29" t="str">
        <f>+IFERROR((VLOOKUP('BASE DE RESPUESTAS'!AE47,Back!$M$16:$N$20,2,0)),"")</f>
        <v/>
      </c>
      <c r="AF12" s="29" t="str">
        <f>+IFERROR((VLOOKUP('BASE DE RESPUESTAS'!AF47,Back!$M$16:$N$20,2,0)),"")</f>
        <v/>
      </c>
      <c r="AG12" s="29" t="str">
        <f>+IFERROR((VLOOKUP('BASE DE RESPUESTAS'!AG47,Back!$M$16:$N$20,2,0)),"")</f>
        <v/>
      </c>
      <c r="AH12" s="29" t="str">
        <f>+IFERROR((VLOOKUP('BASE DE RESPUESTAS'!AH47,Back!$M$16:$N$20,2,0)),"")</f>
        <v/>
      </c>
      <c r="AI12" s="29" t="str">
        <f>+IFERROR((VLOOKUP('BASE DE RESPUESTAS'!AI47,Back!$M$16:$N$20,2,0)),"")</f>
        <v/>
      </c>
      <c r="AJ12" s="29" t="str">
        <f>+IFERROR((VLOOKUP('BASE DE RESPUESTAS'!AJ47,Back!$M$16:$N$20,2,0)),"")</f>
        <v/>
      </c>
      <c r="AK12" s="29" t="str">
        <f>+IFERROR((VLOOKUP('BASE DE RESPUESTAS'!AK47,Back!$M$16:$N$20,2,0)),"")</f>
        <v/>
      </c>
      <c r="AL12" s="29" t="str">
        <f>+IFERROR((VLOOKUP('BASE DE RESPUESTAS'!AL47,Back!$M$16:$N$20,2,0)),"")</f>
        <v/>
      </c>
      <c r="AM12" s="29" t="str">
        <f>+IFERROR((VLOOKUP('BASE DE RESPUESTAS'!AM47,Back!$M$16:$N$20,2,0)),"")</f>
        <v/>
      </c>
      <c r="AN12" s="29" t="str">
        <f>+IFERROR((VLOOKUP('BASE DE RESPUESTAS'!AN47,Back!$M$16:$N$20,2,0)),"")</f>
        <v/>
      </c>
      <c r="AO12" s="29" t="str">
        <f>+IFERROR((VLOOKUP('BASE DE RESPUESTAS'!AO47,Back!$M$16:$N$20,2,0)),"")</f>
        <v/>
      </c>
      <c r="AP12" s="29" t="str">
        <f>+IFERROR((VLOOKUP('BASE DE RESPUESTAS'!AP47,Back!$M$16:$N$20,2,0)),"")</f>
        <v/>
      </c>
      <c r="AQ12" s="29" t="str">
        <f>+IFERROR((VLOOKUP('BASE DE RESPUESTAS'!AQ47,Back!$M$16:$N$20,2,0)),"")</f>
        <v/>
      </c>
      <c r="AR12" s="29" t="str">
        <f>+IFERROR((VLOOKUP('BASE DE RESPUESTAS'!AR47,Back!$M$16:$N$20,2,0)),"")</f>
        <v/>
      </c>
      <c r="AS12" s="29" t="str">
        <f>+IFERROR((VLOOKUP('BASE DE RESPUESTAS'!AS47,Back!$M$16:$N$20,2,0)),"")</f>
        <v/>
      </c>
      <c r="AT12" s="29" t="str">
        <f>+IFERROR((VLOOKUP('BASE DE RESPUESTAS'!AT47,Back!$M$16:$N$20,2,0)),"")</f>
        <v/>
      </c>
      <c r="AU12" s="29" t="str">
        <f>+IFERROR((VLOOKUP('BASE DE RESPUESTAS'!AU47,Back!$M$16:$N$20,2,0)),"")</f>
        <v/>
      </c>
      <c r="AV12" s="29" t="str">
        <f>+IFERROR((VLOOKUP('BASE DE RESPUESTAS'!AV47,Back!$M$16:$N$20,2,0)),"")</f>
        <v/>
      </c>
      <c r="AW12" s="29" t="str">
        <f>+IFERROR((VLOOKUP('BASE DE RESPUESTAS'!AW47,Back!$M$16:$N$20,2,0)),"")</f>
        <v/>
      </c>
      <c r="AX12" s="29" t="str">
        <f>+IFERROR((VLOOKUP('BASE DE RESPUESTAS'!AX47,Back!$M$16:$N$20,2,0)),"")</f>
        <v/>
      </c>
      <c r="AY12" s="29" t="str">
        <f>+IFERROR((VLOOKUP('BASE DE RESPUESTAS'!AY47,Back!$M$16:$N$20,2,0)),"")</f>
        <v/>
      </c>
      <c r="AZ12" s="29" t="str">
        <f>+IFERROR((VLOOKUP('BASE DE RESPUESTAS'!AZ47,Back!$M$16:$N$20,2,0)),"")</f>
        <v/>
      </c>
      <c r="BA12" s="29" t="str">
        <f>+IFERROR((VLOOKUP('BASE DE RESPUESTAS'!BA47,Back!$M$16:$N$20,2,0)),"")</f>
        <v/>
      </c>
      <c r="BB12" s="29" t="str">
        <f>+IFERROR((VLOOKUP('BASE DE RESPUESTAS'!BB47,Back!$M$16:$N$20,2,0)),"")</f>
        <v/>
      </c>
      <c r="BC12" s="29" t="str">
        <f>+IFERROR((VLOOKUP('BASE DE RESPUESTAS'!BC47,Back!$M$16:$N$20,2,0)),"")</f>
        <v/>
      </c>
      <c r="BD12" s="29" t="str">
        <f>+IFERROR((VLOOKUP('BASE DE RESPUESTAS'!BD47,Back!$M$16:$N$20,2,0)),"")</f>
        <v/>
      </c>
    </row>
    <row r="13" spans="1:56" ht="25.5" customHeight="1" x14ac:dyDescent="0.3">
      <c r="B13" s="80" t="s">
        <v>257</v>
      </c>
      <c r="C13" s="83" t="s">
        <v>277</v>
      </c>
      <c r="D13" s="98" t="s">
        <v>278</v>
      </c>
      <c r="E13" s="75"/>
      <c r="F13" s="29">
        <f t="shared" si="0"/>
        <v>3</v>
      </c>
      <c r="G13" s="29">
        <f>+IFERROR((VLOOKUP('BASE DE RESPUESTAS'!G48,Back!$M$16:$N$20,2,0)),"")</f>
        <v>3</v>
      </c>
      <c r="H13" s="29">
        <f>+IFERROR((VLOOKUP('BASE DE RESPUESTAS'!H48,Back!$M$16:$N$20,2,0)),"")</f>
        <v>3</v>
      </c>
      <c r="I13" s="29">
        <f>+IFERROR((VLOOKUP('BASE DE RESPUESTAS'!I48,Back!$M$16:$N$20,2,0)),"")</f>
        <v>3</v>
      </c>
      <c r="J13" s="29">
        <f>+IFERROR((VLOOKUP('BASE DE RESPUESTAS'!J48,Back!$M$16:$N$20,2,0)),"")</f>
        <v>3</v>
      </c>
      <c r="K13" s="29">
        <f>+IFERROR((VLOOKUP('BASE DE RESPUESTAS'!K48,Back!$M$16:$N$20,2,0)),"")</f>
        <v>3</v>
      </c>
      <c r="L13" s="29">
        <f>+IFERROR((VLOOKUP('BASE DE RESPUESTAS'!L48,Back!$M$16:$N$20,2,0)),"")</f>
        <v>3</v>
      </c>
      <c r="M13" s="29">
        <f>+IFERROR((VLOOKUP('BASE DE RESPUESTAS'!M48,Back!$M$16:$N$20,2,0)),"")</f>
        <v>3</v>
      </c>
      <c r="N13" s="29">
        <f>+IFERROR((VLOOKUP('BASE DE RESPUESTAS'!N48,Back!$M$16:$N$20,2,0)),"")</f>
        <v>3</v>
      </c>
      <c r="O13" s="29">
        <f>+IFERROR((VLOOKUP('BASE DE RESPUESTAS'!O48,Back!$M$16:$N$20,2,0)),"")</f>
        <v>3</v>
      </c>
      <c r="P13" s="29">
        <f>+IFERROR((VLOOKUP('BASE DE RESPUESTAS'!P48,Back!$M$16:$N$20,2,0)),"")</f>
        <v>3</v>
      </c>
      <c r="Q13" s="29">
        <f>+IFERROR((VLOOKUP('BASE DE RESPUESTAS'!Q48,Back!$M$16:$N$20,2,0)),"")</f>
        <v>3</v>
      </c>
      <c r="R13" s="29">
        <f>+IFERROR((VLOOKUP('BASE DE RESPUESTAS'!R48,Back!$M$16:$N$20,2,0)),"")</f>
        <v>3</v>
      </c>
      <c r="S13" s="29">
        <f>+IFERROR((VLOOKUP('BASE DE RESPUESTAS'!S48,Back!$M$16:$N$20,2,0)),"")</f>
        <v>3</v>
      </c>
      <c r="T13" s="29">
        <f>+IFERROR((VLOOKUP('BASE DE RESPUESTAS'!T48,Back!$M$16:$N$20,2,0)),"")</f>
        <v>3</v>
      </c>
      <c r="U13" s="29">
        <f>+IFERROR((VLOOKUP('BASE DE RESPUESTAS'!U48,Back!$M$16:$N$20,2,0)),"")</f>
        <v>3</v>
      </c>
      <c r="V13" s="29">
        <f>+IFERROR((VLOOKUP('BASE DE RESPUESTAS'!V48,Back!$M$16:$N$20,2,0)),"")</f>
        <v>3</v>
      </c>
      <c r="W13" s="29">
        <f>+IFERROR((VLOOKUP('BASE DE RESPUESTAS'!W48,Back!$M$16:$N$20,2,0)),"")</f>
        <v>3</v>
      </c>
      <c r="X13" s="29">
        <f>+IFERROR((VLOOKUP('BASE DE RESPUESTAS'!X48,Back!$M$16:$N$20,2,0)),"")</f>
        <v>3</v>
      </c>
      <c r="Y13" s="29">
        <f>+IFERROR((VLOOKUP('BASE DE RESPUESTAS'!Y48,Back!$M$16:$N$20,2,0)),"")</f>
        <v>3</v>
      </c>
      <c r="Z13" s="29">
        <f>+IFERROR((VLOOKUP('BASE DE RESPUESTAS'!Z48,Back!$M$16:$N$20,2,0)),"")</f>
        <v>3</v>
      </c>
      <c r="AA13" s="29">
        <f>+IFERROR((VLOOKUP('BASE DE RESPUESTAS'!AA48,Back!$M$16:$N$20,2,0)),"")</f>
        <v>3</v>
      </c>
      <c r="AB13" s="29" t="str">
        <f>+IFERROR((VLOOKUP('BASE DE RESPUESTAS'!AB48,Back!$M$16:$N$20,2,0)),"")</f>
        <v/>
      </c>
      <c r="AC13" s="29" t="str">
        <f>+IFERROR((VLOOKUP('BASE DE RESPUESTAS'!AC48,Back!$M$16:$N$20,2,0)),"")</f>
        <v/>
      </c>
      <c r="AD13" s="29" t="str">
        <f>+IFERROR((VLOOKUP('BASE DE RESPUESTAS'!AD48,Back!$M$16:$N$20,2,0)),"")</f>
        <v/>
      </c>
      <c r="AE13" s="29" t="str">
        <f>+IFERROR((VLOOKUP('BASE DE RESPUESTAS'!AE48,Back!$M$16:$N$20,2,0)),"")</f>
        <v/>
      </c>
      <c r="AF13" s="29" t="str">
        <f>+IFERROR((VLOOKUP('BASE DE RESPUESTAS'!AF48,Back!$M$16:$N$20,2,0)),"")</f>
        <v/>
      </c>
      <c r="AG13" s="29" t="str">
        <f>+IFERROR((VLOOKUP('BASE DE RESPUESTAS'!AG48,Back!$M$16:$N$20,2,0)),"")</f>
        <v/>
      </c>
      <c r="AH13" s="29" t="str">
        <f>+IFERROR((VLOOKUP('BASE DE RESPUESTAS'!AH48,Back!$M$16:$N$20,2,0)),"")</f>
        <v/>
      </c>
      <c r="AI13" s="29" t="str">
        <f>+IFERROR((VLOOKUP('BASE DE RESPUESTAS'!AI48,Back!$M$16:$N$20,2,0)),"")</f>
        <v/>
      </c>
      <c r="AJ13" s="29" t="str">
        <f>+IFERROR((VLOOKUP('BASE DE RESPUESTAS'!AJ48,Back!$M$16:$N$20,2,0)),"")</f>
        <v/>
      </c>
      <c r="AK13" s="29" t="str">
        <f>+IFERROR((VLOOKUP('BASE DE RESPUESTAS'!AK48,Back!$M$16:$N$20,2,0)),"")</f>
        <v/>
      </c>
      <c r="AL13" s="29" t="str">
        <f>+IFERROR((VLOOKUP('BASE DE RESPUESTAS'!AL48,Back!$M$16:$N$20,2,0)),"")</f>
        <v/>
      </c>
      <c r="AM13" s="29" t="str">
        <f>+IFERROR((VLOOKUP('BASE DE RESPUESTAS'!AM48,Back!$M$16:$N$20,2,0)),"")</f>
        <v/>
      </c>
      <c r="AN13" s="29" t="str">
        <f>+IFERROR((VLOOKUP('BASE DE RESPUESTAS'!AN48,Back!$M$16:$N$20,2,0)),"")</f>
        <v/>
      </c>
      <c r="AO13" s="29" t="str">
        <f>+IFERROR((VLOOKUP('BASE DE RESPUESTAS'!AO48,Back!$M$16:$N$20,2,0)),"")</f>
        <v/>
      </c>
      <c r="AP13" s="29" t="str">
        <f>+IFERROR((VLOOKUP('BASE DE RESPUESTAS'!AP48,Back!$M$16:$N$20,2,0)),"")</f>
        <v/>
      </c>
      <c r="AQ13" s="29" t="str">
        <f>+IFERROR((VLOOKUP('BASE DE RESPUESTAS'!AQ48,Back!$M$16:$N$20,2,0)),"")</f>
        <v/>
      </c>
      <c r="AR13" s="29" t="str">
        <f>+IFERROR((VLOOKUP('BASE DE RESPUESTAS'!AR48,Back!$M$16:$N$20,2,0)),"")</f>
        <v/>
      </c>
      <c r="AS13" s="29" t="str">
        <f>+IFERROR((VLOOKUP('BASE DE RESPUESTAS'!AS48,Back!$M$16:$N$20,2,0)),"")</f>
        <v/>
      </c>
      <c r="AT13" s="29" t="str">
        <f>+IFERROR((VLOOKUP('BASE DE RESPUESTAS'!AT48,Back!$M$16:$N$20,2,0)),"")</f>
        <v/>
      </c>
      <c r="AU13" s="29" t="str">
        <f>+IFERROR((VLOOKUP('BASE DE RESPUESTAS'!AU48,Back!$M$16:$N$20,2,0)),"")</f>
        <v/>
      </c>
      <c r="AV13" s="29" t="str">
        <f>+IFERROR((VLOOKUP('BASE DE RESPUESTAS'!AV48,Back!$M$16:$N$20,2,0)),"")</f>
        <v/>
      </c>
      <c r="AW13" s="29" t="str">
        <f>+IFERROR((VLOOKUP('BASE DE RESPUESTAS'!AW48,Back!$M$16:$N$20,2,0)),"")</f>
        <v/>
      </c>
      <c r="AX13" s="29" t="str">
        <f>+IFERROR((VLOOKUP('BASE DE RESPUESTAS'!AX48,Back!$M$16:$N$20,2,0)),"")</f>
        <v/>
      </c>
      <c r="AY13" s="29" t="str">
        <f>+IFERROR((VLOOKUP('BASE DE RESPUESTAS'!AY48,Back!$M$16:$N$20,2,0)),"")</f>
        <v/>
      </c>
      <c r="AZ13" s="29" t="str">
        <f>+IFERROR((VLOOKUP('BASE DE RESPUESTAS'!AZ48,Back!$M$16:$N$20,2,0)),"")</f>
        <v/>
      </c>
      <c r="BA13" s="29" t="str">
        <f>+IFERROR((VLOOKUP('BASE DE RESPUESTAS'!BA48,Back!$M$16:$N$20,2,0)),"")</f>
        <v/>
      </c>
      <c r="BB13" s="29" t="str">
        <f>+IFERROR((VLOOKUP('BASE DE RESPUESTAS'!BB48,Back!$M$16:$N$20,2,0)),"")</f>
        <v/>
      </c>
      <c r="BC13" s="29" t="str">
        <f>+IFERROR((VLOOKUP('BASE DE RESPUESTAS'!BC48,Back!$M$16:$N$20,2,0)),"")</f>
        <v/>
      </c>
      <c r="BD13" s="29" t="str">
        <f>+IFERROR((VLOOKUP('BASE DE RESPUESTAS'!BD48,Back!$M$16:$N$20,2,0)),"")</f>
        <v/>
      </c>
    </row>
    <row r="14" spans="1:56" ht="25.5" customHeight="1" x14ac:dyDescent="0.3">
      <c r="B14" s="81"/>
      <c r="C14" s="81"/>
      <c r="D14" s="98" t="s">
        <v>280</v>
      </c>
      <c r="E14" s="75"/>
      <c r="F14" s="29">
        <f t="shared" si="0"/>
        <v>4</v>
      </c>
      <c r="G14" s="29">
        <f>+IFERROR((VLOOKUP('BASE DE RESPUESTAS'!G49,Back!$M$16:$N$20,2,0)),"")</f>
        <v>4</v>
      </c>
      <c r="H14" s="29">
        <f>+IFERROR((VLOOKUP('BASE DE RESPUESTAS'!H49,Back!$M$16:$N$20,2,0)),"")</f>
        <v>4</v>
      </c>
      <c r="I14" s="29">
        <f>+IFERROR((VLOOKUP('BASE DE RESPUESTAS'!I49,Back!$M$16:$N$20,2,0)),"")</f>
        <v>4</v>
      </c>
      <c r="J14" s="29">
        <f>+IFERROR((VLOOKUP('BASE DE RESPUESTAS'!J49,Back!$M$16:$N$20,2,0)),"")</f>
        <v>4</v>
      </c>
      <c r="K14" s="29">
        <f>+IFERROR((VLOOKUP('BASE DE RESPUESTAS'!K49,Back!$M$16:$N$20,2,0)),"")</f>
        <v>4</v>
      </c>
      <c r="L14" s="29">
        <f>+IFERROR((VLOOKUP('BASE DE RESPUESTAS'!L49,Back!$M$16:$N$20,2,0)),"")</f>
        <v>4</v>
      </c>
      <c r="M14" s="29">
        <f>+IFERROR((VLOOKUP('BASE DE RESPUESTAS'!M49,Back!$M$16:$N$20,2,0)),"")</f>
        <v>4</v>
      </c>
      <c r="N14" s="29">
        <f>+IFERROR((VLOOKUP('BASE DE RESPUESTAS'!N49,Back!$M$16:$N$20,2,0)),"")</f>
        <v>4</v>
      </c>
      <c r="O14" s="29">
        <f>+IFERROR((VLOOKUP('BASE DE RESPUESTAS'!O49,Back!$M$16:$N$20,2,0)),"")</f>
        <v>4</v>
      </c>
      <c r="P14" s="29">
        <f>+IFERROR((VLOOKUP('BASE DE RESPUESTAS'!P49,Back!$M$16:$N$20,2,0)),"")</f>
        <v>4</v>
      </c>
      <c r="Q14" s="29">
        <f>+IFERROR((VLOOKUP('BASE DE RESPUESTAS'!Q49,Back!$M$16:$N$20,2,0)),"")</f>
        <v>4</v>
      </c>
      <c r="R14" s="29">
        <f>+IFERROR((VLOOKUP('BASE DE RESPUESTAS'!R49,Back!$M$16:$N$20,2,0)),"")</f>
        <v>4</v>
      </c>
      <c r="S14" s="29">
        <f>+IFERROR((VLOOKUP('BASE DE RESPUESTAS'!S49,Back!$M$16:$N$20,2,0)),"")</f>
        <v>4</v>
      </c>
      <c r="T14" s="29">
        <f>+IFERROR((VLOOKUP('BASE DE RESPUESTAS'!T49,Back!$M$16:$N$20,2,0)),"")</f>
        <v>4</v>
      </c>
      <c r="U14" s="29">
        <f>+IFERROR((VLOOKUP('BASE DE RESPUESTAS'!U49,Back!$M$16:$N$20,2,0)),"")</f>
        <v>4</v>
      </c>
      <c r="V14" s="29">
        <f>+IFERROR((VLOOKUP('BASE DE RESPUESTAS'!V49,Back!$M$16:$N$20,2,0)),"")</f>
        <v>4</v>
      </c>
      <c r="W14" s="29">
        <f>+IFERROR((VLOOKUP('BASE DE RESPUESTAS'!W49,Back!$M$16:$N$20,2,0)),"")</f>
        <v>4</v>
      </c>
      <c r="X14" s="29">
        <f>+IFERROR((VLOOKUP('BASE DE RESPUESTAS'!X49,Back!$M$16:$N$20,2,0)),"")</f>
        <v>4</v>
      </c>
      <c r="Y14" s="29">
        <f>+IFERROR((VLOOKUP('BASE DE RESPUESTAS'!Y49,Back!$M$16:$N$20,2,0)),"")</f>
        <v>4</v>
      </c>
      <c r="Z14" s="29">
        <f>+IFERROR((VLOOKUP('BASE DE RESPUESTAS'!Z49,Back!$M$16:$N$20,2,0)),"")</f>
        <v>4</v>
      </c>
      <c r="AA14" s="29">
        <f>+IFERROR((VLOOKUP('BASE DE RESPUESTAS'!AA49,Back!$M$16:$N$20,2,0)),"")</f>
        <v>4</v>
      </c>
      <c r="AB14" s="29" t="str">
        <f>+IFERROR((VLOOKUP('BASE DE RESPUESTAS'!AB49,Back!$M$16:$N$20,2,0)),"")</f>
        <v/>
      </c>
      <c r="AC14" s="29" t="str">
        <f>+IFERROR((VLOOKUP('BASE DE RESPUESTAS'!AC49,Back!$M$16:$N$20,2,0)),"")</f>
        <v/>
      </c>
      <c r="AD14" s="29" t="str">
        <f>+IFERROR((VLOOKUP('BASE DE RESPUESTAS'!AD49,Back!$M$16:$N$20,2,0)),"")</f>
        <v/>
      </c>
      <c r="AE14" s="29" t="str">
        <f>+IFERROR((VLOOKUP('BASE DE RESPUESTAS'!AE49,Back!$M$16:$N$20,2,0)),"")</f>
        <v/>
      </c>
      <c r="AF14" s="29" t="str">
        <f>+IFERROR((VLOOKUP('BASE DE RESPUESTAS'!AF49,Back!$M$16:$N$20,2,0)),"")</f>
        <v/>
      </c>
      <c r="AG14" s="29" t="str">
        <f>+IFERROR((VLOOKUP('BASE DE RESPUESTAS'!AG49,Back!$M$16:$N$20,2,0)),"")</f>
        <v/>
      </c>
      <c r="AH14" s="29" t="str">
        <f>+IFERROR((VLOOKUP('BASE DE RESPUESTAS'!AH49,Back!$M$16:$N$20,2,0)),"")</f>
        <v/>
      </c>
      <c r="AI14" s="29" t="str">
        <f>+IFERROR((VLOOKUP('BASE DE RESPUESTAS'!AI49,Back!$M$16:$N$20,2,0)),"")</f>
        <v/>
      </c>
      <c r="AJ14" s="29" t="str">
        <f>+IFERROR((VLOOKUP('BASE DE RESPUESTAS'!AJ49,Back!$M$16:$N$20,2,0)),"")</f>
        <v/>
      </c>
      <c r="AK14" s="29" t="str">
        <f>+IFERROR((VLOOKUP('BASE DE RESPUESTAS'!AK49,Back!$M$16:$N$20,2,0)),"")</f>
        <v/>
      </c>
      <c r="AL14" s="29" t="str">
        <f>+IFERROR((VLOOKUP('BASE DE RESPUESTAS'!AL49,Back!$M$16:$N$20,2,0)),"")</f>
        <v/>
      </c>
      <c r="AM14" s="29" t="str">
        <f>+IFERROR((VLOOKUP('BASE DE RESPUESTAS'!AM49,Back!$M$16:$N$20,2,0)),"")</f>
        <v/>
      </c>
      <c r="AN14" s="29" t="str">
        <f>+IFERROR((VLOOKUP('BASE DE RESPUESTAS'!AN49,Back!$M$16:$N$20,2,0)),"")</f>
        <v/>
      </c>
      <c r="AO14" s="29" t="str">
        <f>+IFERROR((VLOOKUP('BASE DE RESPUESTAS'!AO49,Back!$M$16:$N$20,2,0)),"")</f>
        <v/>
      </c>
      <c r="AP14" s="29" t="str">
        <f>+IFERROR((VLOOKUP('BASE DE RESPUESTAS'!AP49,Back!$M$16:$N$20,2,0)),"")</f>
        <v/>
      </c>
      <c r="AQ14" s="29" t="str">
        <f>+IFERROR((VLOOKUP('BASE DE RESPUESTAS'!AQ49,Back!$M$16:$N$20,2,0)),"")</f>
        <v/>
      </c>
      <c r="AR14" s="29" t="str">
        <f>+IFERROR((VLOOKUP('BASE DE RESPUESTAS'!AR49,Back!$M$16:$N$20,2,0)),"")</f>
        <v/>
      </c>
      <c r="AS14" s="29" t="str">
        <f>+IFERROR((VLOOKUP('BASE DE RESPUESTAS'!AS49,Back!$M$16:$N$20,2,0)),"")</f>
        <v/>
      </c>
      <c r="AT14" s="29" t="str">
        <f>+IFERROR((VLOOKUP('BASE DE RESPUESTAS'!AT49,Back!$M$16:$N$20,2,0)),"")</f>
        <v/>
      </c>
      <c r="AU14" s="29" t="str">
        <f>+IFERROR((VLOOKUP('BASE DE RESPUESTAS'!AU49,Back!$M$16:$N$20,2,0)),"")</f>
        <v/>
      </c>
      <c r="AV14" s="29" t="str">
        <f>+IFERROR((VLOOKUP('BASE DE RESPUESTAS'!AV49,Back!$M$16:$N$20,2,0)),"")</f>
        <v/>
      </c>
      <c r="AW14" s="29" t="str">
        <f>+IFERROR((VLOOKUP('BASE DE RESPUESTAS'!AW49,Back!$M$16:$N$20,2,0)),"")</f>
        <v/>
      </c>
      <c r="AX14" s="29" t="str">
        <f>+IFERROR((VLOOKUP('BASE DE RESPUESTAS'!AX49,Back!$M$16:$N$20,2,0)),"")</f>
        <v/>
      </c>
      <c r="AY14" s="29" t="str">
        <f>+IFERROR((VLOOKUP('BASE DE RESPUESTAS'!AY49,Back!$M$16:$N$20,2,0)),"")</f>
        <v/>
      </c>
      <c r="AZ14" s="29" t="str">
        <f>+IFERROR((VLOOKUP('BASE DE RESPUESTAS'!AZ49,Back!$M$16:$N$20,2,0)),"")</f>
        <v/>
      </c>
      <c r="BA14" s="29" t="str">
        <f>+IFERROR((VLOOKUP('BASE DE RESPUESTAS'!BA49,Back!$M$16:$N$20,2,0)),"")</f>
        <v/>
      </c>
      <c r="BB14" s="29" t="str">
        <f>+IFERROR((VLOOKUP('BASE DE RESPUESTAS'!BB49,Back!$M$16:$N$20,2,0)),"")</f>
        <v/>
      </c>
      <c r="BC14" s="29" t="str">
        <f>+IFERROR((VLOOKUP('BASE DE RESPUESTAS'!BC49,Back!$M$16:$N$20,2,0)),"")</f>
        <v/>
      </c>
      <c r="BD14" s="29" t="str">
        <f>+IFERROR((VLOOKUP('BASE DE RESPUESTAS'!BD49,Back!$M$16:$N$20,2,0)),"")</f>
        <v/>
      </c>
    </row>
    <row r="15" spans="1:56" ht="25.5" customHeight="1" x14ac:dyDescent="0.3">
      <c r="B15" s="82"/>
      <c r="C15" s="82"/>
      <c r="D15" s="98" t="s">
        <v>282</v>
      </c>
      <c r="E15" s="75"/>
      <c r="F15" s="29">
        <f t="shared" si="0"/>
        <v>4</v>
      </c>
      <c r="G15" s="29">
        <f>+IFERROR((VLOOKUP('BASE DE RESPUESTAS'!G50,Back!$M$16:$N$20,2,0)),"")</f>
        <v>4</v>
      </c>
      <c r="H15" s="29">
        <f>+IFERROR((VLOOKUP('BASE DE RESPUESTAS'!H50,Back!$M$16:$N$20,2,0)),"")</f>
        <v>4</v>
      </c>
      <c r="I15" s="29">
        <f>+IFERROR((VLOOKUP('BASE DE RESPUESTAS'!I50,Back!$M$16:$N$20,2,0)),"")</f>
        <v>4</v>
      </c>
      <c r="J15" s="29">
        <f>+IFERROR((VLOOKUP('BASE DE RESPUESTAS'!J50,Back!$M$16:$N$20,2,0)),"")</f>
        <v>4</v>
      </c>
      <c r="K15" s="29">
        <f>+IFERROR((VLOOKUP('BASE DE RESPUESTAS'!K50,Back!$M$16:$N$20,2,0)),"")</f>
        <v>4</v>
      </c>
      <c r="L15" s="29">
        <f>+IFERROR((VLOOKUP('BASE DE RESPUESTAS'!L50,Back!$M$16:$N$20,2,0)),"")</f>
        <v>4</v>
      </c>
      <c r="M15" s="29">
        <f>+IFERROR((VLOOKUP('BASE DE RESPUESTAS'!M50,Back!$M$16:$N$20,2,0)),"")</f>
        <v>4</v>
      </c>
      <c r="N15" s="29">
        <f>+IFERROR((VLOOKUP('BASE DE RESPUESTAS'!N50,Back!$M$16:$N$20,2,0)),"")</f>
        <v>4</v>
      </c>
      <c r="O15" s="29">
        <f>+IFERROR((VLOOKUP('BASE DE RESPUESTAS'!O50,Back!$M$16:$N$20,2,0)),"")</f>
        <v>4</v>
      </c>
      <c r="P15" s="29">
        <f>+IFERROR((VLOOKUP('BASE DE RESPUESTAS'!P50,Back!$M$16:$N$20,2,0)),"")</f>
        <v>4</v>
      </c>
      <c r="Q15" s="29">
        <f>+IFERROR((VLOOKUP('BASE DE RESPUESTAS'!Q50,Back!$M$16:$N$20,2,0)),"")</f>
        <v>4</v>
      </c>
      <c r="R15" s="29">
        <f>+IFERROR((VLOOKUP('BASE DE RESPUESTAS'!R50,Back!$M$16:$N$20,2,0)),"")</f>
        <v>4</v>
      </c>
      <c r="S15" s="29">
        <f>+IFERROR((VLOOKUP('BASE DE RESPUESTAS'!S50,Back!$M$16:$N$20,2,0)),"")</f>
        <v>4</v>
      </c>
      <c r="T15" s="29">
        <f>+IFERROR((VLOOKUP('BASE DE RESPUESTAS'!T50,Back!$M$16:$N$20,2,0)),"")</f>
        <v>4</v>
      </c>
      <c r="U15" s="29">
        <f>+IFERROR((VLOOKUP('BASE DE RESPUESTAS'!U50,Back!$M$16:$N$20,2,0)),"")</f>
        <v>4</v>
      </c>
      <c r="V15" s="29">
        <f>+IFERROR((VLOOKUP('BASE DE RESPUESTAS'!V50,Back!$M$16:$N$20,2,0)),"")</f>
        <v>4</v>
      </c>
      <c r="W15" s="29">
        <f>+IFERROR((VLOOKUP('BASE DE RESPUESTAS'!W50,Back!$M$16:$N$20,2,0)),"")</f>
        <v>4</v>
      </c>
      <c r="X15" s="29">
        <f>+IFERROR((VLOOKUP('BASE DE RESPUESTAS'!X50,Back!$M$16:$N$20,2,0)),"")</f>
        <v>4</v>
      </c>
      <c r="Y15" s="29">
        <f>+IFERROR((VLOOKUP('BASE DE RESPUESTAS'!Y50,Back!$M$16:$N$20,2,0)),"")</f>
        <v>4</v>
      </c>
      <c r="Z15" s="29">
        <f>+IFERROR((VLOOKUP('BASE DE RESPUESTAS'!Z50,Back!$M$16:$N$20,2,0)),"")</f>
        <v>4</v>
      </c>
      <c r="AA15" s="29">
        <f>+IFERROR((VLOOKUP('BASE DE RESPUESTAS'!AA50,Back!$M$16:$N$20,2,0)),"")</f>
        <v>4</v>
      </c>
      <c r="AB15" s="29" t="str">
        <f>+IFERROR((VLOOKUP('BASE DE RESPUESTAS'!AB50,Back!$M$16:$N$20,2,0)),"")</f>
        <v/>
      </c>
      <c r="AC15" s="29" t="str">
        <f>+IFERROR((VLOOKUP('BASE DE RESPUESTAS'!AC50,Back!$M$16:$N$20,2,0)),"")</f>
        <v/>
      </c>
      <c r="AD15" s="29" t="str">
        <f>+IFERROR((VLOOKUP('BASE DE RESPUESTAS'!AD50,Back!$M$16:$N$20,2,0)),"")</f>
        <v/>
      </c>
      <c r="AE15" s="29" t="str">
        <f>+IFERROR((VLOOKUP('BASE DE RESPUESTAS'!AE50,Back!$M$16:$N$20,2,0)),"")</f>
        <v/>
      </c>
      <c r="AF15" s="29" t="str">
        <f>+IFERROR((VLOOKUP('BASE DE RESPUESTAS'!AF50,Back!$M$16:$N$20,2,0)),"")</f>
        <v/>
      </c>
      <c r="AG15" s="29" t="str">
        <f>+IFERROR((VLOOKUP('BASE DE RESPUESTAS'!AG50,Back!$M$16:$N$20,2,0)),"")</f>
        <v/>
      </c>
      <c r="AH15" s="29" t="str">
        <f>+IFERROR((VLOOKUP('BASE DE RESPUESTAS'!AH50,Back!$M$16:$N$20,2,0)),"")</f>
        <v/>
      </c>
      <c r="AI15" s="29" t="str">
        <f>+IFERROR((VLOOKUP('BASE DE RESPUESTAS'!AI50,Back!$M$16:$N$20,2,0)),"")</f>
        <v/>
      </c>
      <c r="AJ15" s="29" t="str">
        <f>+IFERROR((VLOOKUP('BASE DE RESPUESTAS'!AJ50,Back!$M$16:$N$20,2,0)),"")</f>
        <v/>
      </c>
      <c r="AK15" s="29" t="str">
        <f>+IFERROR((VLOOKUP('BASE DE RESPUESTAS'!AK50,Back!$M$16:$N$20,2,0)),"")</f>
        <v/>
      </c>
      <c r="AL15" s="29" t="str">
        <f>+IFERROR((VLOOKUP('BASE DE RESPUESTAS'!AL50,Back!$M$16:$N$20,2,0)),"")</f>
        <v/>
      </c>
      <c r="AM15" s="29" t="str">
        <f>+IFERROR((VLOOKUP('BASE DE RESPUESTAS'!AM50,Back!$M$16:$N$20,2,0)),"")</f>
        <v/>
      </c>
      <c r="AN15" s="29" t="str">
        <f>+IFERROR((VLOOKUP('BASE DE RESPUESTAS'!AN50,Back!$M$16:$N$20,2,0)),"")</f>
        <v/>
      </c>
      <c r="AO15" s="29" t="str">
        <f>+IFERROR((VLOOKUP('BASE DE RESPUESTAS'!AO50,Back!$M$16:$N$20,2,0)),"")</f>
        <v/>
      </c>
      <c r="AP15" s="29" t="str">
        <f>+IFERROR((VLOOKUP('BASE DE RESPUESTAS'!AP50,Back!$M$16:$N$20,2,0)),"")</f>
        <v/>
      </c>
      <c r="AQ15" s="29" t="str">
        <f>+IFERROR((VLOOKUP('BASE DE RESPUESTAS'!AQ50,Back!$M$16:$N$20,2,0)),"")</f>
        <v/>
      </c>
      <c r="AR15" s="29" t="str">
        <f>+IFERROR((VLOOKUP('BASE DE RESPUESTAS'!AR50,Back!$M$16:$N$20,2,0)),"")</f>
        <v/>
      </c>
      <c r="AS15" s="29" t="str">
        <f>+IFERROR((VLOOKUP('BASE DE RESPUESTAS'!AS50,Back!$M$16:$N$20,2,0)),"")</f>
        <v/>
      </c>
      <c r="AT15" s="29" t="str">
        <f>+IFERROR((VLOOKUP('BASE DE RESPUESTAS'!AT50,Back!$M$16:$N$20,2,0)),"")</f>
        <v/>
      </c>
      <c r="AU15" s="29" t="str">
        <f>+IFERROR((VLOOKUP('BASE DE RESPUESTAS'!AU50,Back!$M$16:$N$20,2,0)),"")</f>
        <v/>
      </c>
      <c r="AV15" s="29" t="str">
        <f>+IFERROR((VLOOKUP('BASE DE RESPUESTAS'!AV50,Back!$M$16:$N$20,2,0)),"")</f>
        <v/>
      </c>
      <c r="AW15" s="29" t="str">
        <f>+IFERROR((VLOOKUP('BASE DE RESPUESTAS'!AW50,Back!$M$16:$N$20,2,0)),"")</f>
        <v/>
      </c>
      <c r="AX15" s="29" t="str">
        <f>+IFERROR((VLOOKUP('BASE DE RESPUESTAS'!AX50,Back!$M$16:$N$20,2,0)),"")</f>
        <v/>
      </c>
      <c r="AY15" s="29" t="str">
        <f>+IFERROR((VLOOKUP('BASE DE RESPUESTAS'!AY50,Back!$M$16:$N$20,2,0)),"")</f>
        <v/>
      </c>
      <c r="AZ15" s="29" t="str">
        <f>+IFERROR((VLOOKUP('BASE DE RESPUESTAS'!AZ50,Back!$M$16:$N$20,2,0)),"")</f>
        <v/>
      </c>
      <c r="BA15" s="29" t="str">
        <f>+IFERROR((VLOOKUP('BASE DE RESPUESTAS'!BA50,Back!$M$16:$N$20,2,0)),"")</f>
        <v/>
      </c>
      <c r="BB15" s="29" t="str">
        <f>+IFERROR((VLOOKUP('BASE DE RESPUESTAS'!BB50,Back!$M$16:$N$20,2,0)),"")</f>
        <v/>
      </c>
      <c r="BC15" s="29" t="str">
        <f>+IFERROR((VLOOKUP('BASE DE RESPUESTAS'!BC50,Back!$M$16:$N$20,2,0)),"")</f>
        <v/>
      </c>
      <c r="BD15" s="29" t="str">
        <f>+IFERROR((VLOOKUP('BASE DE RESPUESTAS'!BD50,Back!$M$16:$N$20,2,0)),"")</f>
        <v/>
      </c>
    </row>
    <row r="16" spans="1:56" ht="25.5" customHeight="1" x14ac:dyDescent="0.3">
      <c r="B16" s="80" t="s">
        <v>257</v>
      </c>
      <c r="C16" s="83" t="s">
        <v>284</v>
      </c>
      <c r="D16" s="98" t="s">
        <v>285</v>
      </c>
      <c r="E16" s="75"/>
      <c r="F16" s="29">
        <f t="shared" si="0"/>
        <v>2</v>
      </c>
      <c r="G16" s="29">
        <f>+IFERROR((VLOOKUP('BASE DE RESPUESTAS'!G51,Back!$M$16:$N$20,2,0)),"")</f>
        <v>2</v>
      </c>
      <c r="H16" s="29">
        <f>+IFERROR((VLOOKUP('BASE DE RESPUESTAS'!H51,Back!$M$16:$N$20,2,0)),"")</f>
        <v>2</v>
      </c>
      <c r="I16" s="29">
        <f>+IFERROR((VLOOKUP('BASE DE RESPUESTAS'!I51,Back!$M$16:$N$20,2,0)),"")</f>
        <v>2</v>
      </c>
      <c r="J16" s="29">
        <f>+IFERROR((VLOOKUP('BASE DE RESPUESTAS'!J51,Back!$M$16:$N$20,2,0)),"")</f>
        <v>2</v>
      </c>
      <c r="K16" s="29">
        <f>+IFERROR((VLOOKUP('BASE DE RESPUESTAS'!K51,Back!$M$16:$N$20,2,0)),"")</f>
        <v>2</v>
      </c>
      <c r="L16" s="29">
        <f>+IFERROR((VLOOKUP('BASE DE RESPUESTAS'!L51,Back!$M$16:$N$20,2,0)),"")</f>
        <v>2</v>
      </c>
      <c r="M16" s="29">
        <f>+IFERROR((VLOOKUP('BASE DE RESPUESTAS'!M51,Back!$M$16:$N$20,2,0)),"")</f>
        <v>2</v>
      </c>
      <c r="N16" s="29">
        <f>+IFERROR((VLOOKUP('BASE DE RESPUESTAS'!N51,Back!$M$16:$N$20,2,0)),"")</f>
        <v>2</v>
      </c>
      <c r="O16" s="29">
        <f>+IFERROR((VLOOKUP('BASE DE RESPUESTAS'!O51,Back!$M$16:$N$20,2,0)),"")</f>
        <v>2</v>
      </c>
      <c r="P16" s="29">
        <f>+IFERROR((VLOOKUP('BASE DE RESPUESTAS'!P51,Back!$M$16:$N$20,2,0)),"")</f>
        <v>2</v>
      </c>
      <c r="Q16" s="29">
        <f>+IFERROR((VLOOKUP('BASE DE RESPUESTAS'!Q51,Back!$M$16:$N$20,2,0)),"")</f>
        <v>2</v>
      </c>
      <c r="R16" s="29">
        <f>+IFERROR((VLOOKUP('BASE DE RESPUESTAS'!R51,Back!$M$16:$N$20,2,0)),"")</f>
        <v>2</v>
      </c>
      <c r="S16" s="29">
        <f>+IFERROR((VLOOKUP('BASE DE RESPUESTAS'!S51,Back!$M$16:$N$20,2,0)),"")</f>
        <v>2</v>
      </c>
      <c r="T16" s="29">
        <f>+IFERROR((VLOOKUP('BASE DE RESPUESTAS'!T51,Back!$M$16:$N$20,2,0)),"")</f>
        <v>2</v>
      </c>
      <c r="U16" s="29">
        <f>+IFERROR((VLOOKUP('BASE DE RESPUESTAS'!U51,Back!$M$16:$N$20,2,0)),"")</f>
        <v>2</v>
      </c>
      <c r="V16" s="29">
        <f>+IFERROR((VLOOKUP('BASE DE RESPUESTAS'!V51,Back!$M$16:$N$20,2,0)),"")</f>
        <v>2</v>
      </c>
      <c r="W16" s="29">
        <f>+IFERROR((VLOOKUP('BASE DE RESPUESTAS'!W51,Back!$M$16:$N$20,2,0)),"")</f>
        <v>2</v>
      </c>
      <c r="X16" s="29">
        <f>+IFERROR((VLOOKUP('BASE DE RESPUESTAS'!X51,Back!$M$16:$N$20,2,0)),"")</f>
        <v>2</v>
      </c>
      <c r="Y16" s="29">
        <f>+IFERROR((VLOOKUP('BASE DE RESPUESTAS'!Y51,Back!$M$16:$N$20,2,0)),"")</f>
        <v>2</v>
      </c>
      <c r="Z16" s="29">
        <f>+IFERROR((VLOOKUP('BASE DE RESPUESTAS'!Z51,Back!$M$16:$N$20,2,0)),"")</f>
        <v>2</v>
      </c>
      <c r="AA16" s="29">
        <f>+IFERROR((VLOOKUP('BASE DE RESPUESTAS'!AA51,Back!$M$16:$N$20,2,0)),"")</f>
        <v>2</v>
      </c>
      <c r="AB16" s="29" t="str">
        <f>+IFERROR((VLOOKUP('BASE DE RESPUESTAS'!AB51,Back!$M$16:$N$20,2,0)),"")</f>
        <v/>
      </c>
      <c r="AC16" s="29" t="str">
        <f>+IFERROR((VLOOKUP('BASE DE RESPUESTAS'!AC51,Back!$M$16:$N$20,2,0)),"")</f>
        <v/>
      </c>
      <c r="AD16" s="29" t="str">
        <f>+IFERROR((VLOOKUP('BASE DE RESPUESTAS'!AD51,Back!$M$16:$N$20,2,0)),"")</f>
        <v/>
      </c>
      <c r="AE16" s="29" t="str">
        <f>+IFERROR((VLOOKUP('BASE DE RESPUESTAS'!AE51,Back!$M$16:$N$20,2,0)),"")</f>
        <v/>
      </c>
      <c r="AF16" s="29" t="str">
        <f>+IFERROR((VLOOKUP('BASE DE RESPUESTAS'!AF51,Back!$M$16:$N$20,2,0)),"")</f>
        <v/>
      </c>
      <c r="AG16" s="29" t="str">
        <f>+IFERROR((VLOOKUP('BASE DE RESPUESTAS'!AG51,Back!$M$16:$N$20,2,0)),"")</f>
        <v/>
      </c>
      <c r="AH16" s="29" t="str">
        <f>+IFERROR((VLOOKUP('BASE DE RESPUESTAS'!AH51,Back!$M$16:$N$20,2,0)),"")</f>
        <v/>
      </c>
      <c r="AI16" s="29" t="str">
        <f>+IFERROR((VLOOKUP('BASE DE RESPUESTAS'!AI51,Back!$M$16:$N$20,2,0)),"")</f>
        <v/>
      </c>
      <c r="AJ16" s="29" t="str">
        <f>+IFERROR((VLOOKUP('BASE DE RESPUESTAS'!AJ51,Back!$M$16:$N$20,2,0)),"")</f>
        <v/>
      </c>
      <c r="AK16" s="29" t="str">
        <f>+IFERROR((VLOOKUP('BASE DE RESPUESTAS'!AK51,Back!$M$16:$N$20,2,0)),"")</f>
        <v/>
      </c>
      <c r="AL16" s="29" t="str">
        <f>+IFERROR((VLOOKUP('BASE DE RESPUESTAS'!AL51,Back!$M$16:$N$20,2,0)),"")</f>
        <v/>
      </c>
      <c r="AM16" s="29" t="str">
        <f>+IFERROR((VLOOKUP('BASE DE RESPUESTAS'!AM51,Back!$M$16:$N$20,2,0)),"")</f>
        <v/>
      </c>
      <c r="AN16" s="29" t="str">
        <f>+IFERROR((VLOOKUP('BASE DE RESPUESTAS'!AN51,Back!$M$16:$N$20,2,0)),"")</f>
        <v/>
      </c>
      <c r="AO16" s="29" t="str">
        <f>+IFERROR((VLOOKUP('BASE DE RESPUESTAS'!AO51,Back!$M$16:$N$20,2,0)),"")</f>
        <v/>
      </c>
      <c r="AP16" s="29" t="str">
        <f>+IFERROR((VLOOKUP('BASE DE RESPUESTAS'!AP51,Back!$M$16:$N$20,2,0)),"")</f>
        <v/>
      </c>
      <c r="AQ16" s="29" t="str">
        <f>+IFERROR((VLOOKUP('BASE DE RESPUESTAS'!AQ51,Back!$M$16:$N$20,2,0)),"")</f>
        <v/>
      </c>
      <c r="AR16" s="29" t="str">
        <f>+IFERROR((VLOOKUP('BASE DE RESPUESTAS'!AR51,Back!$M$16:$N$20,2,0)),"")</f>
        <v/>
      </c>
      <c r="AS16" s="29" t="str">
        <f>+IFERROR((VLOOKUP('BASE DE RESPUESTAS'!AS51,Back!$M$16:$N$20,2,0)),"")</f>
        <v/>
      </c>
      <c r="AT16" s="29" t="str">
        <f>+IFERROR((VLOOKUP('BASE DE RESPUESTAS'!AT51,Back!$M$16:$N$20,2,0)),"")</f>
        <v/>
      </c>
      <c r="AU16" s="29" t="str">
        <f>+IFERROR((VLOOKUP('BASE DE RESPUESTAS'!AU51,Back!$M$16:$N$20,2,0)),"")</f>
        <v/>
      </c>
      <c r="AV16" s="29" t="str">
        <f>+IFERROR((VLOOKUP('BASE DE RESPUESTAS'!AV51,Back!$M$16:$N$20,2,0)),"")</f>
        <v/>
      </c>
      <c r="AW16" s="29" t="str">
        <f>+IFERROR((VLOOKUP('BASE DE RESPUESTAS'!AW51,Back!$M$16:$N$20,2,0)),"")</f>
        <v/>
      </c>
      <c r="AX16" s="29" t="str">
        <f>+IFERROR((VLOOKUP('BASE DE RESPUESTAS'!AX51,Back!$M$16:$N$20,2,0)),"")</f>
        <v/>
      </c>
      <c r="AY16" s="29" t="str">
        <f>+IFERROR((VLOOKUP('BASE DE RESPUESTAS'!AY51,Back!$M$16:$N$20,2,0)),"")</f>
        <v/>
      </c>
      <c r="AZ16" s="29" t="str">
        <f>+IFERROR((VLOOKUP('BASE DE RESPUESTAS'!AZ51,Back!$M$16:$N$20,2,0)),"")</f>
        <v/>
      </c>
      <c r="BA16" s="29" t="str">
        <f>+IFERROR((VLOOKUP('BASE DE RESPUESTAS'!BA51,Back!$M$16:$N$20,2,0)),"")</f>
        <v/>
      </c>
      <c r="BB16" s="29" t="str">
        <f>+IFERROR((VLOOKUP('BASE DE RESPUESTAS'!BB51,Back!$M$16:$N$20,2,0)),"")</f>
        <v/>
      </c>
      <c r="BC16" s="29" t="str">
        <f>+IFERROR((VLOOKUP('BASE DE RESPUESTAS'!BC51,Back!$M$16:$N$20,2,0)),"")</f>
        <v/>
      </c>
      <c r="BD16" s="29" t="str">
        <f>+IFERROR((VLOOKUP('BASE DE RESPUESTAS'!BD51,Back!$M$16:$N$20,2,0)),"")</f>
        <v/>
      </c>
    </row>
    <row r="17" spans="2:56" ht="25.5" customHeight="1" x14ac:dyDescent="0.3">
      <c r="B17" s="81"/>
      <c r="C17" s="81"/>
      <c r="D17" s="98" t="s">
        <v>287</v>
      </c>
      <c r="E17" s="75"/>
      <c r="F17" s="29">
        <f t="shared" si="0"/>
        <v>3</v>
      </c>
      <c r="G17" s="29">
        <f>+IFERROR((VLOOKUP('BASE DE RESPUESTAS'!G52,Back!$M$16:$N$20,2,0)),"")</f>
        <v>3</v>
      </c>
      <c r="H17" s="29">
        <f>+IFERROR((VLOOKUP('BASE DE RESPUESTAS'!H52,Back!$M$16:$N$20,2,0)),"")</f>
        <v>3</v>
      </c>
      <c r="I17" s="29">
        <f>+IFERROR((VLOOKUP('BASE DE RESPUESTAS'!I52,Back!$M$16:$N$20,2,0)),"")</f>
        <v>3</v>
      </c>
      <c r="J17" s="29">
        <f>+IFERROR((VLOOKUP('BASE DE RESPUESTAS'!J52,Back!$M$16:$N$20,2,0)),"")</f>
        <v>3</v>
      </c>
      <c r="K17" s="29">
        <f>+IFERROR((VLOOKUP('BASE DE RESPUESTAS'!K52,Back!$M$16:$N$20,2,0)),"")</f>
        <v>3</v>
      </c>
      <c r="L17" s="29">
        <f>+IFERROR((VLOOKUP('BASE DE RESPUESTAS'!L52,Back!$M$16:$N$20,2,0)),"")</f>
        <v>3</v>
      </c>
      <c r="M17" s="29">
        <f>+IFERROR((VLOOKUP('BASE DE RESPUESTAS'!M52,Back!$M$16:$N$20,2,0)),"")</f>
        <v>3</v>
      </c>
      <c r="N17" s="29">
        <f>+IFERROR((VLOOKUP('BASE DE RESPUESTAS'!N52,Back!$M$16:$N$20,2,0)),"")</f>
        <v>3</v>
      </c>
      <c r="O17" s="29">
        <f>+IFERROR((VLOOKUP('BASE DE RESPUESTAS'!O52,Back!$M$16:$N$20,2,0)),"")</f>
        <v>3</v>
      </c>
      <c r="P17" s="29">
        <f>+IFERROR((VLOOKUP('BASE DE RESPUESTAS'!P52,Back!$M$16:$N$20,2,0)),"")</f>
        <v>3</v>
      </c>
      <c r="Q17" s="29">
        <f>+IFERROR((VLOOKUP('BASE DE RESPUESTAS'!Q52,Back!$M$16:$N$20,2,0)),"")</f>
        <v>3</v>
      </c>
      <c r="R17" s="29">
        <f>+IFERROR((VLOOKUP('BASE DE RESPUESTAS'!R52,Back!$M$16:$N$20,2,0)),"")</f>
        <v>3</v>
      </c>
      <c r="S17" s="29">
        <f>+IFERROR((VLOOKUP('BASE DE RESPUESTAS'!S52,Back!$M$16:$N$20,2,0)),"")</f>
        <v>3</v>
      </c>
      <c r="T17" s="29">
        <f>+IFERROR((VLOOKUP('BASE DE RESPUESTAS'!T52,Back!$M$16:$N$20,2,0)),"")</f>
        <v>3</v>
      </c>
      <c r="U17" s="29">
        <f>+IFERROR((VLOOKUP('BASE DE RESPUESTAS'!U52,Back!$M$16:$N$20,2,0)),"")</f>
        <v>3</v>
      </c>
      <c r="V17" s="29">
        <f>+IFERROR((VLOOKUP('BASE DE RESPUESTAS'!V52,Back!$M$16:$N$20,2,0)),"")</f>
        <v>3</v>
      </c>
      <c r="W17" s="29">
        <f>+IFERROR((VLOOKUP('BASE DE RESPUESTAS'!W52,Back!$M$16:$N$20,2,0)),"")</f>
        <v>3</v>
      </c>
      <c r="X17" s="29">
        <f>+IFERROR((VLOOKUP('BASE DE RESPUESTAS'!X52,Back!$M$16:$N$20,2,0)),"")</f>
        <v>3</v>
      </c>
      <c r="Y17" s="29">
        <f>+IFERROR((VLOOKUP('BASE DE RESPUESTAS'!Y52,Back!$M$16:$N$20,2,0)),"")</f>
        <v>3</v>
      </c>
      <c r="Z17" s="29">
        <f>+IFERROR((VLOOKUP('BASE DE RESPUESTAS'!Z52,Back!$M$16:$N$20,2,0)),"")</f>
        <v>3</v>
      </c>
      <c r="AA17" s="29">
        <f>+IFERROR((VLOOKUP('BASE DE RESPUESTAS'!AA52,Back!$M$16:$N$20,2,0)),"")</f>
        <v>3</v>
      </c>
      <c r="AB17" s="29" t="str">
        <f>+IFERROR((VLOOKUP('BASE DE RESPUESTAS'!AB52,Back!$M$16:$N$20,2,0)),"")</f>
        <v/>
      </c>
      <c r="AC17" s="29" t="str">
        <f>+IFERROR((VLOOKUP('BASE DE RESPUESTAS'!AC52,Back!$M$16:$N$20,2,0)),"")</f>
        <v/>
      </c>
      <c r="AD17" s="29" t="str">
        <f>+IFERROR((VLOOKUP('BASE DE RESPUESTAS'!AD52,Back!$M$16:$N$20,2,0)),"")</f>
        <v/>
      </c>
      <c r="AE17" s="29" t="str">
        <f>+IFERROR((VLOOKUP('BASE DE RESPUESTAS'!AE52,Back!$M$16:$N$20,2,0)),"")</f>
        <v/>
      </c>
      <c r="AF17" s="29" t="str">
        <f>+IFERROR((VLOOKUP('BASE DE RESPUESTAS'!AF52,Back!$M$16:$N$20,2,0)),"")</f>
        <v/>
      </c>
      <c r="AG17" s="29" t="str">
        <f>+IFERROR((VLOOKUP('BASE DE RESPUESTAS'!AG52,Back!$M$16:$N$20,2,0)),"")</f>
        <v/>
      </c>
      <c r="AH17" s="29" t="str">
        <f>+IFERROR((VLOOKUP('BASE DE RESPUESTAS'!AH52,Back!$M$16:$N$20,2,0)),"")</f>
        <v/>
      </c>
      <c r="AI17" s="29" t="str">
        <f>+IFERROR((VLOOKUP('BASE DE RESPUESTAS'!AI52,Back!$M$16:$N$20,2,0)),"")</f>
        <v/>
      </c>
      <c r="AJ17" s="29" t="str">
        <f>+IFERROR((VLOOKUP('BASE DE RESPUESTAS'!AJ52,Back!$M$16:$N$20,2,0)),"")</f>
        <v/>
      </c>
      <c r="AK17" s="29" t="str">
        <f>+IFERROR((VLOOKUP('BASE DE RESPUESTAS'!AK52,Back!$M$16:$N$20,2,0)),"")</f>
        <v/>
      </c>
      <c r="AL17" s="29" t="str">
        <f>+IFERROR((VLOOKUP('BASE DE RESPUESTAS'!AL52,Back!$M$16:$N$20,2,0)),"")</f>
        <v/>
      </c>
      <c r="AM17" s="29" t="str">
        <f>+IFERROR((VLOOKUP('BASE DE RESPUESTAS'!AM52,Back!$M$16:$N$20,2,0)),"")</f>
        <v/>
      </c>
      <c r="AN17" s="29" t="str">
        <f>+IFERROR((VLOOKUP('BASE DE RESPUESTAS'!AN52,Back!$M$16:$N$20,2,0)),"")</f>
        <v/>
      </c>
      <c r="AO17" s="29" t="str">
        <f>+IFERROR((VLOOKUP('BASE DE RESPUESTAS'!AO52,Back!$M$16:$N$20,2,0)),"")</f>
        <v/>
      </c>
      <c r="AP17" s="29" t="str">
        <f>+IFERROR((VLOOKUP('BASE DE RESPUESTAS'!AP52,Back!$M$16:$N$20,2,0)),"")</f>
        <v/>
      </c>
      <c r="AQ17" s="29" t="str">
        <f>+IFERROR((VLOOKUP('BASE DE RESPUESTAS'!AQ52,Back!$M$16:$N$20,2,0)),"")</f>
        <v/>
      </c>
      <c r="AR17" s="29" t="str">
        <f>+IFERROR((VLOOKUP('BASE DE RESPUESTAS'!AR52,Back!$M$16:$N$20,2,0)),"")</f>
        <v/>
      </c>
      <c r="AS17" s="29" t="str">
        <f>+IFERROR((VLOOKUP('BASE DE RESPUESTAS'!AS52,Back!$M$16:$N$20,2,0)),"")</f>
        <v/>
      </c>
      <c r="AT17" s="29" t="str">
        <f>+IFERROR((VLOOKUP('BASE DE RESPUESTAS'!AT52,Back!$M$16:$N$20,2,0)),"")</f>
        <v/>
      </c>
      <c r="AU17" s="29" t="str">
        <f>+IFERROR((VLOOKUP('BASE DE RESPUESTAS'!AU52,Back!$M$16:$N$20,2,0)),"")</f>
        <v/>
      </c>
      <c r="AV17" s="29" t="str">
        <f>+IFERROR((VLOOKUP('BASE DE RESPUESTAS'!AV52,Back!$M$16:$N$20,2,0)),"")</f>
        <v/>
      </c>
      <c r="AW17" s="29" t="str">
        <f>+IFERROR((VLOOKUP('BASE DE RESPUESTAS'!AW52,Back!$M$16:$N$20,2,0)),"")</f>
        <v/>
      </c>
      <c r="AX17" s="29" t="str">
        <f>+IFERROR((VLOOKUP('BASE DE RESPUESTAS'!AX52,Back!$M$16:$N$20,2,0)),"")</f>
        <v/>
      </c>
      <c r="AY17" s="29" t="str">
        <f>+IFERROR((VLOOKUP('BASE DE RESPUESTAS'!AY52,Back!$M$16:$N$20,2,0)),"")</f>
        <v/>
      </c>
      <c r="AZ17" s="29" t="str">
        <f>+IFERROR((VLOOKUP('BASE DE RESPUESTAS'!AZ52,Back!$M$16:$N$20,2,0)),"")</f>
        <v/>
      </c>
      <c r="BA17" s="29" t="str">
        <f>+IFERROR((VLOOKUP('BASE DE RESPUESTAS'!BA52,Back!$M$16:$N$20,2,0)),"")</f>
        <v/>
      </c>
      <c r="BB17" s="29" t="str">
        <f>+IFERROR((VLOOKUP('BASE DE RESPUESTAS'!BB52,Back!$M$16:$N$20,2,0)),"")</f>
        <v/>
      </c>
      <c r="BC17" s="29" t="str">
        <f>+IFERROR((VLOOKUP('BASE DE RESPUESTAS'!BC52,Back!$M$16:$N$20,2,0)),"")</f>
        <v/>
      </c>
      <c r="BD17" s="29" t="str">
        <f>+IFERROR((VLOOKUP('BASE DE RESPUESTAS'!BD52,Back!$M$16:$N$20,2,0)),"")</f>
        <v/>
      </c>
    </row>
    <row r="18" spans="2:56" ht="25.5" customHeight="1" x14ac:dyDescent="0.3">
      <c r="B18" s="81"/>
      <c r="C18" s="81"/>
      <c r="D18" s="98" t="s">
        <v>289</v>
      </c>
      <c r="E18" s="75"/>
      <c r="F18" s="29">
        <f t="shared" si="0"/>
        <v>4</v>
      </c>
      <c r="G18" s="29">
        <f>+IFERROR((VLOOKUP('BASE DE RESPUESTAS'!G53,Back!$M$16:$N$20,2,0)),"")</f>
        <v>4</v>
      </c>
      <c r="H18" s="29">
        <f>+IFERROR((VLOOKUP('BASE DE RESPUESTAS'!H53,Back!$M$16:$N$20,2,0)),"")</f>
        <v>4</v>
      </c>
      <c r="I18" s="29">
        <f>+IFERROR((VLOOKUP('BASE DE RESPUESTAS'!I53,Back!$M$16:$N$20,2,0)),"")</f>
        <v>4</v>
      </c>
      <c r="J18" s="29">
        <f>+IFERROR((VLOOKUP('BASE DE RESPUESTAS'!J53,Back!$M$16:$N$20,2,0)),"")</f>
        <v>4</v>
      </c>
      <c r="K18" s="29">
        <f>+IFERROR((VLOOKUP('BASE DE RESPUESTAS'!K53,Back!$M$16:$N$20,2,0)),"")</f>
        <v>4</v>
      </c>
      <c r="L18" s="29">
        <f>+IFERROR((VLOOKUP('BASE DE RESPUESTAS'!L53,Back!$M$16:$N$20,2,0)),"")</f>
        <v>4</v>
      </c>
      <c r="M18" s="29">
        <f>+IFERROR((VLOOKUP('BASE DE RESPUESTAS'!M53,Back!$M$16:$N$20,2,0)),"")</f>
        <v>4</v>
      </c>
      <c r="N18" s="29">
        <f>+IFERROR((VLOOKUP('BASE DE RESPUESTAS'!N53,Back!$M$16:$N$20,2,0)),"")</f>
        <v>4</v>
      </c>
      <c r="O18" s="29">
        <f>+IFERROR((VLOOKUP('BASE DE RESPUESTAS'!O53,Back!$M$16:$N$20,2,0)),"")</f>
        <v>4</v>
      </c>
      <c r="P18" s="29">
        <f>+IFERROR((VLOOKUP('BASE DE RESPUESTAS'!P53,Back!$M$16:$N$20,2,0)),"")</f>
        <v>4</v>
      </c>
      <c r="Q18" s="29">
        <f>+IFERROR((VLOOKUP('BASE DE RESPUESTAS'!Q53,Back!$M$16:$N$20,2,0)),"")</f>
        <v>4</v>
      </c>
      <c r="R18" s="29">
        <f>+IFERROR((VLOOKUP('BASE DE RESPUESTAS'!R53,Back!$M$16:$N$20,2,0)),"")</f>
        <v>4</v>
      </c>
      <c r="S18" s="29">
        <f>+IFERROR((VLOOKUP('BASE DE RESPUESTAS'!S53,Back!$M$16:$N$20,2,0)),"")</f>
        <v>4</v>
      </c>
      <c r="T18" s="29">
        <f>+IFERROR((VLOOKUP('BASE DE RESPUESTAS'!T53,Back!$M$16:$N$20,2,0)),"")</f>
        <v>4</v>
      </c>
      <c r="U18" s="29">
        <f>+IFERROR((VLOOKUP('BASE DE RESPUESTAS'!U53,Back!$M$16:$N$20,2,0)),"")</f>
        <v>4</v>
      </c>
      <c r="V18" s="29">
        <f>+IFERROR((VLOOKUP('BASE DE RESPUESTAS'!V53,Back!$M$16:$N$20,2,0)),"")</f>
        <v>4</v>
      </c>
      <c r="W18" s="29">
        <f>+IFERROR((VLOOKUP('BASE DE RESPUESTAS'!W53,Back!$M$16:$N$20,2,0)),"")</f>
        <v>4</v>
      </c>
      <c r="X18" s="29">
        <f>+IFERROR((VLOOKUP('BASE DE RESPUESTAS'!X53,Back!$M$16:$N$20,2,0)),"")</f>
        <v>4</v>
      </c>
      <c r="Y18" s="29">
        <f>+IFERROR((VLOOKUP('BASE DE RESPUESTAS'!Y53,Back!$M$16:$N$20,2,0)),"")</f>
        <v>4</v>
      </c>
      <c r="Z18" s="29">
        <f>+IFERROR((VLOOKUP('BASE DE RESPUESTAS'!Z53,Back!$M$16:$N$20,2,0)),"")</f>
        <v>4</v>
      </c>
      <c r="AA18" s="29">
        <f>+IFERROR((VLOOKUP('BASE DE RESPUESTAS'!AA53,Back!$M$16:$N$20,2,0)),"")</f>
        <v>4</v>
      </c>
      <c r="AB18" s="29" t="str">
        <f>+IFERROR((VLOOKUP('BASE DE RESPUESTAS'!AB53,Back!$M$16:$N$20,2,0)),"")</f>
        <v/>
      </c>
      <c r="AC18" s="29" t="str">
        <f>+IFERROR((VLOOKUP('BASE DE RESPUESTAS'!AC53,Back!$M$16:$N$20,2,0)),"")</f>
        <v/>
      </c>
      <c r="AD18" s="29" t="str">
        <f>+IFERROR((VLOOKUP('BASE DE RESPUESTAS'!AD53,Back!$M$16:$N$20,2,0)),"")</f>
        <v/>
      </c>
      <c r="AE18" s="29" t="str">
        <f>+IFERROR((VLOOKUP('BASE DE RESPUESTAS'!AE53,Back!$M$16:$N$20,2,0)),"")</f>
        <v/>
      </c>
      <c r="AF18" s="29" t="str">
        <f>+IFERROR((VLOOKUP('BASE DE RESPUESTAS'!AF53,Back!$M$16:$N$20,2,0)),"")</f>
        <v/>
      </c>
      <c r="AG18" s="29" t="str">
        <f>+IFERROR((VLOOKUP('BASE DE RESPUESTAS'!AG53,Back!$M$16:$N$20,2,0)),"")</f>
        <v/>
      </c>
      <c r="AH18" s="29" t="str">
        <f>+IFERROR((VLOOKUP('BASE DE RESPUESTAS'!AH53,Back!$M$16:$N$20,2,0)),"")</f>
        <v/>
      </c>
      <c r="AI18" s="29" t="str">
        <f>+IFERROR((VLOOKUP('BASE DE RESPUESTAS'!AI53,Back!$M$16:$N$20,2,0)),"")</f>
        <v/>
      </c>
      <c r="AJ18" s="29" t="str">
        <f>+IFERROR((VLOOKUP('BASE DE RESPUESTAS'!AJ53,Back!$M$16:$N$20,2,0)),"")</f>
        <v/>
      </c>
      <c r="AK18" s="29" t="str">
        <f>+IFERROR((VLOOKUP('BASE DE RESPUESTAS'!AK53,Back!$M$16:$N$20,2,0)),"")</f>
        <v/>
      </c>
      <c r="AL18" s="29" t="str">
        <f>+IFERROR((VLOOKUP('BASE DE RESPUESTAS'!AL53,Back!$M$16:$N$20,2,0)),"")</f>
        <v/>
      </c>
      <c r="AM18" s="29" t="str">
        <f>+IFERROR((VLOOKUP('BASE DE RESPUESTAS'!AM53,Back!$M$16:$N$20,2,0)),"")</f>
        <v/>
      </c>
      <c r="AN18" s="29" t="str">
        <f>+IFERROR((VLOOKUP('BASE DE RESPUESTAS'!AN53,Back!$M$16:$N$20,2,0)),"")</f>
        <v/>
      </c>
      <c r="AO18" s="29" t="str">
        <f>+IFERROR((VLOOKUP('BASE DE RESPUESTAS'!AO53,Back!$M$16:$N$20,2,0)),"")</f>
        <v/>
      </c>
      <c r="AP18" s="29" t="str">
        <f>+IFERROR((VLOOKUP('BASE DE RESPUESTAS'!AP53,Back!$M$16:$N$20,2,0)),"")</f>
        <v/>
      </c>
      <c r="AQ18" s="29" t="str">
        <f>+IFERROR((VLOOKUP('BASE DE RESPUESTAS'!AQ53,Back!$M$16:$N$20,2,0)),"")</f>
        <v/>
      </c>
      <c r="AR18" s="29" t="str">
        <f>+IFERROR((VLOOKUP('BASE DE RESPUESTAS'!AR53,Back!$M$16:$N$20,2,0)),"")</f>
        <v/>
      </c>
      <c r="AS18" s="29" t="str">
        <f>+IFERROR((VLOOKUP('BASE DE RESPUESTAS'!AS53,Back!$M$16:$N$20,2,0)),"")</f>
        <v/>
      </c>
      <c r="AT18" s="29" t="str">
        <f>+IFERROR((VLOOKUP('BASE DE RESPUESTAS'!AT53,Back!$M$16:$N$20,2,0)),"")</f>
        <v/>
      </c>
      <c r="AU18" s="29" t="str">
        <f>+IFERROR((VLOOKUP('BASE DE RESPUESTAS'!AU53,Back!$M$16:$N$20,2,0)),"")</f>
        <v/>
      </c>
      <c r="AV18" s="29" t="str">
        <f>+IFERROR((VLOOKUP('BASE DE RESPUESTAS'!AV53,Back!$M$16:$N$20,2,0)),"")</f>
        <v/>
      </c>
      <c r="AW18" s="29" t="str">
        <f>+IFERROR((VLOOKUP('BASE DE RESPUESTAS'!AW53,Back!$M$16:$N$20,2,0)),"")</f>
        <v/>
      </c>
      <c r="AX18" s="29" t="str">
        <f>+IFERROR((VLOOKUP('BASE DE RESPUESTAS'!AX53,Back!$M$16:$N$20,2,0)),"")</f>
        <v/>
      </c>
      <c r="AY18" s="29" t="str">
        <f>+IFERROR((VLOOKUP('BASE DE RESPUESTAS'!AY53,Back!$M$16:$N$20,2,0)),"")</f>
        <v/>
      </c>
      <c r="AZ18" s="29" t="str">
        <f>+IFERROR((VLOOKUP('BASE DE RESPUESTAS'!AZ53,Back!$M$16:$N$20,2,0)),"")</f>
        <v/>
      </c>
      <c r="BA18" s="29" t="str">
        <f>+IFERROR((VLOOKUP('BASE DE RESPUESTAS'!BA53,Back!$M$16:$N$20,2,0)),"")</f>
        <v/>
      </c>
      <c r="BB18" s="29" t="str">
        <f>+IFERROR((VLOOKUP('BASE DE RESPUESTAS'!BB53,Back!$M$16:$N$20,2,0)),"")</f>
        <v/>
      </c>
      <c r="BC18" s="29" t="str">
        <f>+IFERROR((VLOOKUP('BASE DE RESPUESTAS'!BC53,Back!$M$16:$N$20,2,0)),"")</f>
        <v/>
      </c>
      <c r="BD18" s="29" t="str">
        <f>+IFERROR((VLOOKUP('BASE DE RESPUESTAS'!BD53,Back!$M$16:$N$20,2,0)),"")</f>
        <v/>
      </c>
    </row>
    <row r="19" spans="2:56" ht="25.5" customHeight="1" x14ac:dyDescent="0.3">
      <c r="B19" s="82"/>
      <c r="C19" s="82"/>
      <c r="D19" s="98" t="s">
        <v>291</v>
      </c>
      <c r="E19" s="75"/>
      <c r="F19" s="29">
        <f t="shared" si="0"/>
        <v>4</v>
      </c>
      <c r="G19" s="29">
        <f>+IFERROR((VLOOKUP('BASE DE RESPUESTAS'!G54,Back!$M$16:$N$20,2,0)),"")</f>
        <v>4</v>
      </c>
      <c r="H19" s="29">
        <f>+IFERROR((VLOOKUP('BASE DE RESPUESTAS'!H54,Back!$M$16:$N$20,2,0)),"")</f>
        <v>4</v>
      </c>
      <c r="I19" s="29">
        <f>+IFERROR((VLOOKUP('BASE DE RESPUESTAS'!I54,Back!$M$16:$N$20,2,0)),"")</f>
        <v>4</v>
      </c>
      <c r="J19" s="29">
        <f>+IFERROR((VLOOKUP('BASE DE RESPUESTAS'!J54,Back!$M$16:$N$20,2,0)),"")</f>
        <v>4</v>
      </c>
      <c r="K19" s="29">
        <f>+IFERROR((VLOOKUP('BASE DE RESPUESTAS'!K54,Back!$M$16:$N$20,2,0)),"")</f>
        <v>4</v>
      </c>
      <c r="L19" s="29">
        <f>+IFERROR((VLOOKUP('BASE DE RESPUESTAS'!L54,Back!$M$16:$N$20,2,0)),"")</f>
        <v>4</v>
      </c>
      <c r="M19" s="29">
        <f>+IFERROR((VLOOKUP('BASE DE RESPUESTAS'!M54,Back!$M$16:$N$20,2,0)),"")</f>
        <v>4</v>
      </c>
      <c r="N19" s="29">
        <f>+IFERROR((VLOOKUP('BASE DE RESPUESTAS'!N54,Back!$M$16:$N$20,2,0)),"")</f>
        <v>4</v>
      </c>
      <c r="O19" s="29">
        <f>+IFERROR((VLOOKUP('BASE DE RESPUESTAS'!O54,Back!$M$16:$N$20,2,0)),"")</f>
        <v>4</v>
      </c>
      <c r="P19" s="29">
        <f>+IFERROR((VLOOKUP('BASE DE RESPUESTAS'!P54,Back!$M$16:$N$20,2,0)),"")</f>
        <v>4</v>
      </c>
      <c r="Q19" s="29">
        <f>+IFERROR((VLOOKUP('BASE DE RESPUESTAS'!Q54,Back!$M$16:$N$20,2,0)),"")</f>
        <v>4</v>
      </c>
      <c r="R19" s="29">
        <f>+IFERROR((VLOOKUP('BASE DE RESPUESTAS'!R54,Back!$M$16:$N$20,2,0)),"")</f>
        <v>4</v>
      </c>
      <c r="S19" s="29">
        <f>+IFERROR((VLOOKUP('BASE DE RESPUESTAS'!S54,Back!$M$16:$N$20,2,0)),"")</f>
        <v>4</v>
      </c>
      <c r="T19" s="29">
        <f>+IFERROR((VLOOKUP('BASE DE RESPUESTAS'!T54,Back!$M$16:$N$20,2,0)),"")</f>
        <v>4</v>
      </c>
      <c r="U19" s="29">
        <f>+IFERROR((VLOOKUP('BASE DE RESPUESTAS'!U54,Back!$M$16:$N$20,2,0)),"")</f>
        <v>4</v>
      </c>
      <c r="V19" s="29">
        <f>+IFERROR((VLOOKUP('BASE DE RESPUESTAS'!V54,Back!$M$16:$N$20,2,0)),"")</f>
        <v>4</v>
      </c>
      <c r="W19" s="29">
        <f>+IFERROR((VLOOKUP('BASE DE RESPUESTAS'!W54,Back!$M$16:$N$20,2,0)),"")</f>
        <v>4</v>
      </c>
      <c r="X19" s="29">
        <f>+IFERROR((VLOOKUP('BASE DE RESPUESTAS'!X54,Back!$M$16:$N$20,2,0)),"")</f>
        <v>4</v>
      </c>
      <c r="Y19" s="29">
        <f>+IFERROR((VLOOKUP('BASE DE RESPUESTAS'!Y54,Back!$M$16:$N$20,2,0)),"")</f>
        <v>4</v>
      </c>
      <c r="Z19" s="29">
        <f>+IFERROR((VLOOKUP('BASE DE RESPUESTAS'!Z54,Back!$M$16:$N$20,2,0)),"")</f>
        <v>4</v>
      </c>
      <c r="AA19" s="29">
        <f>+IFERROR((VLOOKUP('BASE DE RESPUESTAS'!AA54,Back!$M$16:$N$20,2,0)),"")</f>
        <v>4</v>
      </c>
      <c r="AB19" s="29" t="str">
        <f>+IFERROR((VLOOKUP('BASE DE RESPUESTAS'!AB54,Back!$M$16:$N$20,2,0)),"")</f>
        <v/>
      </c>
      <c r="AC19" s="29" t="str">
        <f>+IFERROR((VLOOKUP('BASE DE RESPUESTAS'!AC54,Back!$M$16:$N$20,2,0)),"")</f>
        <v/>
      </c>
      <c r="AD19" s="29" t="str">
        <f>+IFERROR((VLOOKUP('BASE DE RESPUESTAS'!AD54,Back!$M$16:$N$20,2,0)),"")</f>
        <v/>
      </c>
      <c r="AE19" s="29" t="str">
        <f>+IFERROR((VLOOKUP('BASE DE RESPUESTAS'!AE54,Back!$M$16:$N$20,2,0)),"")</f>
        <v/>
      </c>
      <c r="AF19" s="29" t="str">
        <f>+IFERROR((VLOOKUP('BASE DE RESPUESTAS'!AF54,Back!$M$16:$N$20,2,0)),"")</f>
        <v/>
      </c>
      <c r="AG19" s="29" t="str">
        <f>+IFERROR((VLOOKUP('BASE DE RESPUESTAS'!AG54,Back!$M$16:$N$20,2,0)),"")</f>
        <v/>
      </c>
      <c r="AH19" s="29" t="str">
        <f>+IFERROR((VLOOKUP('BASE DE RESPUESTAS'!AH54,Back!$M$16:$N$20,2,0)),"")</f>
        <v/>
      </c>
      <c r="AI19" s="29" t="str">
        <f>+IFERROR((VLOOKUP('BASE DE RESPUESTAS'!AI54,Back!$M$16:$N$20,2,0)),"")</f>
        <v/>
      </c>
      <c r="AJ19" s="29" t="str">
        <f>+IFERROR((VLOOKUP('BASE DE RESPUESTAS'!AJ54,Back!$M$16:$N$20,2,0)),"")</f>
        <v/>
      </c>
      <c r="AK19" s="29" t="str">
        <f>+IFERROR((VLOOKUP('BASE DE RESPUESTAS'!AK54,Back!$M$16:$N$20,2,0)),"")</f>
        <v/>
      </c>
      <c r="AL19" s="29" t="str">
        <f>+IFERROR((VLOOKUP('BASE DE RESPUESTAS'!AL54,Back!$M$16:$N$20,2,0)),"")</f>
        <v/>
      </c>
      <c r="AM19" s="29" t="str">
        <f>+IFERROR((VLOOKUP('BASE DE RESPUESTAS'!AM54,Back!$M$16:$N$20,2,0)),"")</f>
        <v/>
      </c>
      <c r="AN19" s="29" t="str">
        <f>+IFERROR((VLOOKUP('BASE DE RESPUESTAS'!AN54,Back!$M$16:$N$20,2,0)),"")</f>
        <v/>
      </c>
      <c r="AO19" s="29" t="str">
        <f>+IFERROR((VLOOKUP('BASE DE RESPUESTAS'!AO54,Back!$M$16:$N$20,2,0)),"")</f>
        <v/>
      </c>
      <c r="AP19" s="29" t="str">
        <f>+IFERROR((VLOOKUP('BASE DE RESPUESTAS'!AP54,Back!$M$16:$N$20,2,0)),"")</f>
        <v/>
      </c>
      <c r="AQ19" s="29" t="str">
        <f>+IFERROR((VLOOKUP('BASE DE RESPUESTAS'!AQ54,Back!$M$16:$N$20,2,0)),"")</f>
        <v/>
      </c>
      <c r="AR19" s="29" t="str">
        <f>+IFERROR((VLOOKUP('BASE DE RESPUESTAS'!AR54,Back!$M$16:$N$20,2,0)),"")</f>
        <v/>
      </c>
      <c r="AS19" s="29" t="str">
        <f>+IFERROR((VLOOKUP('BASE DE RESPUESTAS'!AS54,Back!$M$16:$N$20,2,0)),"")</f>
        <v/>
      </c>
      <c r="AT19" s="29" t="str">
        <f>+IFERROR((VLOOKUP('BASE DE RESPUESTAS'!AT54,Back!$M$16:$N$20,2,0)),"")</f>
        <v/>
      </c>
      <c r="AU19" s="29" t="str">
        <f>+IFERROR((VLOOKUP('BASE DE RESPUESTAS'!AU54,Back!$M$16:$N$20,2,0)),"")</f>
        <v/>
      </c>
      <c r="AV19" s="29" t="str">
        <f>+IFERROR((VLOOKUP('BASE DE RESPUESTAS'!AV54,Back!$M$16:$N$20,2,0)),"")</f>
        <v/>
      </c>
      <c r="AW19" s="29" t="str">
        <f>+IFERROR((VLOOKUP('BASE DE RESPUESTAS'!AW54,Back!$M$16:$N$20,2,0)),"")</f>
        <v/>
      </c>
      <c r="AX19" s="29" t="str">
        <f>+IFERROR((VLOOKUP('BASE DE RESPUESTAS'!AX54,Back!$M$16:$N$20,2,0)),"")</f>
        <v/>
      </c>
      <c r="AY19" s="29" t="str">
        <f>+IFERROR((VLOOKUP('BASE DE RESPUESTAS'!AY54,Back!$M$16:$N$20,2,0)),"")</f>
        <v/>
      </c>
      <c r="AZ19" s="29" t="str">
        <f>+IFERROR((VLOOKUP('BASE DE RESPUESTAS'!AZ54,Back!$M$16:$N$20,2,0)),"")</f>
        <v/>
      </c>
      <c r="BA19" s="29" t="str">
        <f>+IFERROR((VLOOKUP('BASE DE RESPUESTAS'!BA54,Back!$M$16:$N$20,2,0)),"")</f>
        <v/>
      </c>
      <c r="BB19" s="29" t="str">
        <f>+IFERROR((VLOOKUP('BASE DE RESPUESTAS'!BB54,Back!$M$16:$N$20,2,0)),"")</f>
        <v/>
      </c>
      <c r="BC19" s="29" t="str">
        <f>+IFERROR((VLOOKUP('BASE DE RESPUESTAS'!BC54,Back!$M$16:$N$20,2,0)),"")</f>
        <v/>
      </c>
      <c r="BD19" s="29" t="str">
        <f>+IFERROR((VLOOKUP('BASE DE RESPUESTAS'!BD54,Back!$M$16:$N$20,2,0)),"")</f>
        <v/>
      </c>
    </row>
    <row r="20" spans="2:56" ht="25.5" customHeight="1" x14ac:dyDescent="0.3">
      <c r="B20" s="80" t="s">
        <v>257</v>
      </c>
      <c r="C20" s="83" t="s">
        <v>293</v>
      </c>
      <c r="D20" s="98" t="s">
        <v>294</v>
      </c>
      <c r="E20" s="75"/>
      <c r="F20" s="29">
        <f t="shared" si="0"/>
        <v>2</v>
      </c>
      <c r="G20" s="29">
        <f>+IFERROR((VLOOKUP('BASE DE RESPUESTAS'!G55,Back!$M$16:$N$20,2,0)),"")</f>
        <v>2</v>
      </c>
      <c r="H20" s="29">
        <f>+IFERROR((VLOOKUP('BASE DE RESPUESTAS'!H55,Back!$M$16:$N$20,2,0)),"")</f>
        <v>2</v>
      </c>
      <c r="I20" s="29">
        <f>+IFERROR((VLOOKUP('BASE DE RESPUESTAS'!I55,Back!$M$16:$N$20,2,0)),"")</f>
        <v>2</v>
      </c>
      <c r="J20" s="29">
        <f>+IFERROR((VLOOKUP('BASE DE RESPUESTAS'!J55,Back!$M$16:$N$20,2,0)),"")</f>
        <v>2</v>
      </c>
      <c r="K20" s="29">
        <f>+IFERROR((VLOOKUP('BASE DE RESPUESTAS'!K55,Back!$M$16:$N$20,2,0)),"")</f>
        <v>2</v>
      </c>
      <c r="L20" s="29">
        <f>+IFERROR((VLOOKUP('BASE DE RESPUESTAS'!L55,Back!$M$16:$N$20,2,0)),"")</f>
        <v>2</v>
      </c>
      <c r="M20" s="29">
        <f>+IFERROR((VLOOKUP('BASE DE RESPUESTAS'!M55,Back!$M$16:$N$20,2,0)),"")</f>
        <v>2</v>
      </c>
      <c r="N20" s="29">
        <f>+IFERROR((VLOOKUP('BASE DE RESPUESTAS'!N55,Back!$M$16:$N$20,2,0)),"")</f>
        <v>2</v>
      </c>
      <c r="O20" s="29">
        <f>+IFERROR((VLOOKUP('BASE DE RESPUESTAS'!O55,Back!$M$16:$N$20,2,0)),"")</f>
        <v>2</v>
      </c>
      <c r="P20" s="29">
        <f>+IFERROR((VLOOKUP('BASE DE RESPUESTAS'!P55,Back!$M$16:$N$20,2,0)),"")</f>
        <v>2</v>
      </c>
      <c r="Q20" s="29">
        <f>+IFERROR((VLOOKUP('BASE DE RESPUESTAS'!Q55,Back!$M$16:$N$20,2,0)),"")</f>
        <v>2</v>
      </c>
      <c r="R20" s="29">
        <f>+IFERROR((VLOOKUP('BASE DE RESPUESTAS'!R55,Back!$M$16:$N$20,2,0)),"")</f>
        <v>2</v>
      </c>
      <c r="S20" s="29">
        <f>+IFERROR((VLOOKUP('BASE DE RESPUESTAS'!S55,Back!$M$16:$N$20,2,0)),"")</f>
        <v>2</v>
      </c>
      <c r="T20" s="29">
        <f>+IFERROR((VLOOKUP('BASE DE RESPUESTAS'!T55,Back!$M$16:$N$20,2,0)),"")</f>
        <v>2</v>
      </c>
      <c r="U20" s="29">
        <f>+IFERROR((VLOOKUP('BASE DE RESPUESTAS'!U55,Back!$M$16:$N$20,2,0)),"")</f>
        <v>2</v>
      </c>
      <c r="V20" s="29">
        <f>+IFERROR((VLOOKUP('BASE DE RESPUESTAS'!V55,Back!$M$16:$N$20,2,0)),"")</f>
        <v>2</v>
      </c>
      <c r="W20" s="29">
        <f>+IFERROR((VLOOKUP('BASE DE RESPUESTAS'!W55,Back!$M$16:$N$20,2,0)),"")</f>
        <v>2</v>
      </c>
      <c r="X20" s="29">
        <f>+IFERROR((VLOOKUP('BASE DE RESPUESTAS'!X55,Back!$M$16:$N$20,2,0)),"")</f>
        <v>2</v>
      </c>
      <c r="Y20" s="29">
        <f>+IFERROR((VLOOKUP('BASE DE RESPUESTAS'!Y55,Back!$M$16:$N$20,2,0)),"")</f>
        <v>2</v>
      </c>
      <c r="Z20" s="29">
        <f>+IFERROR((VLOOKUP('BASE DE RESPUESTAS'!Z55,Back!$M$16:$N$20,2,0)),"")</f>
        <v>2</v>
      </c>
      <c r="AA20" s="29">
        <f>+IFERROR((VLOOKUP('BASE DE RESPUESTAS'!AA55,Back!$M$16:$N$20,2,0)),"")</f>
        <v>2</v>
      </c>
      <c r="AB20" s="29" t="str">
        <f>+IFERROR((VLOOKUP('BASE DE RESPUESTAS'!AB55,Back!$M$16:$N$20,2,0)),"")</f>
        <v/>
      </c>
      <c r="AC20" s="29" t="str">
        <f>+IFERROR((VLOOKUP('BASE DE RESPUESTAS'!AC55,Back!$M$16:$N$20,2,0)),"")</f>
        <v/>
      </c>
      <c r="AD20" s="29" t="str">
        <f>+IFERROR((VLOOKUP('BASE DE RESPUESTAS'!AD55,Back!$M$16:$N$20,2,0)),"")</f>
        <v/>
      </c>
      <c r="AE20" s="29" t="str">
        <f>+IFERROR((VLOOKUP('BASE DE RESPUESTAS'!AE55,Back!$M$16:$N$20,2,0)),"")</f>
        <v/>
      </c>
      <c r="AF20" s="29" t="str">
        <f>+IFERROR((VLOOKUP('BASE DE RESPUESTAS'!AF55,Back!$M$16:$N$20,2,0)),"")</f>
        <v/>
      </c>
      <c r="AG20" s="29" t="str">
        <f>+IFERROR((VLOOKUP('BASE DE RESPUESTAS'!AG55,Back!$M$16:$N$20,2,0)),"")</f>
        <v/>
      </c>
      <c r="AH20" s="29" t="str">
        <f>+IFERROR((VLOOKUP('BASE DE RESPUESTAS'!AH55,Back!$M$16:$N$20,2,0)),"")</f>
        <v/>
      </c>
      <c r="AI20" s="29" t="str">
        <f>+IFERROR((VLOOKUP('BASE DE RESPUESTAS'!AI55,Back!$M$16:$N$20,2,0)),"")</f>
        <v/>
      </c>
      <c r="AJ20" s="29" t="str">
        <f>+IFERROR((VLOOKUP('BASE DE RESPUESTAS'!AJ55,Back!$M$16:$N$20,2,0)),"")</f>
        <v/>
      </c>
      <c r="AK20" s="29" t="str">
        <f>+IFERROR((VLOOKUP('BASE DE RESPUESTAS'!AK55,Back!$M$16:$N$20,2,0)),"")</f>
        <v/>
      </c>
      <c r="AL20" s="29" t="str">
        <f>+IFERROR((VLOOKUP('BASE DE RESPUESTAS'!AL55,Back!$M$16:$N$20,2,0)),"")</f>
        <v/>
      </c>
      <c r="AM20" s="29" t="str">
        <f>+IFERROR((VLOOKUP('BASE DE RESPUESTAS'!AM55,Back!$M$16:$N$20,2,0)),"")</f>
        <v/>
      </c>
      <c r="AN20" s="29" t="str">
        <f>+IFERROR((VLOOKUP('BASE DE RESPUESTAS'!AN55,Back!$M$16:$N$20,2,0)),"")</f>
        <v/>
      </c>
      <c r="AO20" s="29" t="str">
        <f>+IFERROR((VLOOKUP('BASE DE RESPUESTAS'!AO55,Back!$M$16:$N$20,2,0)),"")</f>
        <v/>
      </c>
      <c r="AP20" s="29" t="str">
        <f>+IFERROR((VLOOKUP('BASE DE RESPUESTAS'!AP55,Back!$M$16:$N$20,2,0)),"")</f>
        <v/>
      </c>
      <c r="AQ20" s="29" t="str">
        <f>+IFERROR((VLOOKUP('BASE DE RESPUESTAS'!AQ55,Back!$M$16:$N$20,2,0)),"")</f>
        <v/>
      </c>
      <c r="AR20" s="29" t="str">
        <f>+IFERROR((VLOOKUP('BASE DE RESPUESTAS'!AR55,Back!$M$16:$N$20,2,0)),"")</f>
        <v/>
      </c>
      <c r="AS20" s="29" t="str">
        <f>+IFERROR((VLOOKUP('BASE DE RESPUESTAS'!AS55,Back!$M$16:$N$20,2,0)),"")</f>
        <v/>
      </c>
      <c r="AT20" s="29" t="str">
        <f>+IFERROR((VLOOKUP('BASE DE RESPUESTAS'!AT55,Back!$M$16:$N$20,2,0)),"")</f>
        <v/>
      </c>
      <c r="AU20" s="29" t="str">
        <f>+IFERROR((VLOOKUP('BASE DE RESPUESTAS'!AU55,Back!$M$16:$N$20,2,0)),"")</f>
        <v/>
      </c>
      <c r="AV20" s="29" t="str">
        <f>+IFERROR((VLOOKUP('BASE DE RESPUESTAS'!AV55,Back!$M$16:$N$20,2,0)),"")</f>
        <v/>
      </c>
      <c r="AW20" s="29" t="str">
        <f>+IFERROR((VLOOKUP('BASE DE RESPUESTAS'!AW55,Back!$M$16:$N$20,2,0)),"")</f>
        <v/>
      </c>
      <c r="AX20" s="29" t="str">
        <f>+IFERROR((VLOOKUP('BASE DE RESPUESTAS'!AX55,Back!$M$16:$N$20,2,0)),"")</f>
        <v/>
      </c>
      <c r="AY20" s="29" t="str">
        <f>+IFERROR((VLOOKUP('BASE DE RESPUESTAS'!AY55,Back!$M$16:$N$20,2,0)),"")</f>
        <v/>
      </c>
      <c r="AZ20" s="29" t="str">
        <f>+IFERROR((VLOOKUP('BASE DE RESPUESTAS'!AZ55,Back!$M$16:$N$20,2,0)),"")</f>
        <v/>
      </c>
      <c r="BA20" s="29" t="str">
        <f>+IFERROR((VLOOKUP('BASE DE RESPUESTAS'!BA55,Back!$M$16:$N$20,2,0)),"")</f>
        <v/>
      </c>
      <c r="BB20" s="29" t="str">
        <f>+IFERROR((VLOOKUP('BASE DE RESPUESTAS'!BB55,Back!$M$16:$N$20,2,0)),"")</f>
        <v/>
      </c>
      <c r="BC20" s="29" t="str">
        <f>+IFERROR((VLOOKUP('BASE DE RESPUESTAS'!BC55,Back!$M$16:$N$20,2,0)),"")</f>
        <v/>
      </c>
      <c r="BD20" s="29" t="str">
        <f>+IFERROR((VLOOKUP('BASE DE RESPUESTAS'!BD55,Back!$M$16:$N$20,2,0)),"")</f>
        <v/>
      </c>
    </row>
    <row r="21" spans="2:56" ht="25.5" customHeight="1" x14ac:dyDescent="0.3">
      <c r="B21" s="81"/>
      <c r="C21" s="81"/>
      <c r="D21" s="98" t="s">
        <v>296</v>
      </c>
      <c r="E21" s="75"/>
      <c r="F21" s="29">
        <f t="shared" si="0"/>
        <v>3</v>
      </c>
      <c r="G21" s="29">
        <f>+IFERROR((VLOOKUP('BASE DE RESPUESTAS'!G56,Back!$M$16:$N$20,2,0)),"")</f>
        <v>3</v>
      </c>
      <c r="H21" s="29">
        <f>+IFERROR((VLOOKUP('BASE DE RESPUESTAS'!H56,Back!$M$16:$N$20,2,0)),"")</f>
        <v>3</v>
      </c>
      <c r="I21" s="29">
        <f>+IFERROR((VLOOKUP('BASE DE RESPUESTAS'!I56,Back!$M$16:$N$20,2,0)),"")</f>
        <v>3</v>
      </c>
      <c r="J21" s="29">
        <f>+IFERROR((VLOOKUP('BASE DE RESPUESTAS'!J56,Back!$M$16:$N$20,2,0)),"")</f>
        <v>3</v>
      </c>
      <c r="K21" s="29">
        <f>+IFERROR((VLOOKUP('BASE DE RESPUESTAS'!K56,Back!$M$16:$N$20,2,0)),"")</f>
        <v>3</v>
      </c>
      <c r="L21" s="29">
        <f>+IFERROR((VLOOKUP('BASE DE RESPUESTAS'!L56,Back!$M$16:$N$20,2,0)),"")</f>
        <v>3</v>
      </c>
      <c r="M21" s="29">
        <f>+IFERROR((VLOOKUP('BASE DE RESPUESTAS'!M56,Back!$M$16:$N$20,2,0)),"")</f>
        <v>3</v>
      </c>
      <c r="N21" s="29">
        <f>+IFERROR((VLOOKUP('BASE DE RESPUESTAS'!N56,Back!$M$16:$N$20,2,0)),"")</f>
        <v>3</v>
      </c>
      <c r="O21" s="29">
        <f>+IFERROR((VLOOKUP('BASE DE RESPUESTAS'!O56,Back!$M$16:$N$20,2,0)),"")</f>
        <v>3</v>
      </c>
      <c r="P21" s="29">
        <f>+IFERROR((VLOOKUP('BASE DE RESPUESTAS'!P56,Back!$M$16:$N$20,2,0)),"")</f>
        <v>3</v>
      </c>
      <c r="Q21" s="29">
        <f>+IFERROR((VLOOKUP('BASE DE RESPUESTAS'!Q56,Back!$M$16:$N$20,2,0)),"")</f>
        <v>3</v>
      </c>
      <c r="R21" s="29">
        <f>+IFERROR((VLOOKUP('BASE DE RESPUESTAS'!R56,Back!$M$16:$N$20,2,0)),"")</f>
        <v>3</v>
      </c>
      <c r="S21" s="29">
        <f>+IFERROR((VLOOKUP('BASE DE RESPUESTAS'!S56,Back!$M$16:$N$20,2,0)),"")</f>
        <v>3</v>
      </c>
      <c r="T21" s="29">
        <f>+IFERROR((VLOOKUP('BASE DE RESPUESTAS'!T56,Back!$M$16:$N$20,2,0)),"")</f>
        <v>3</v>
      </c>
      <c r="U21" s="29">
        <f>+IFERROR((VLOOKUP('BASE DE RESPUESTAS'!U56,Back!$M$16:$N$20,2,0)),"")</f>
        <v>3</v>
      </c>
      <c r="V21" s="29">
        <f>+IFERROR((VLOOKUP('BASE DE RESPUESTAS'!V56,Back!$M$16:$N$20,2,0)),"")</f>
        <v>3</v>
      </c>
      <c r="W21" s="29">
        <f>+IFERROR((VLOOKUP('BASE DE RESPUESTAS'!W56,Back!$M$16:$N$20,2,0)),"")</f>
        <v>3</v>
      </c>
      <c r="X21" s="29">
        <f>+IFERROR((VLOOKUP('BASE DE RESPUESTAS'!X56,Back!$M$16:$N$20,2,0)),"")</f>
        <v>3</v>
      </c>
      <c r="Y21" s="29">
        <f>+IFERROR((VLOOKUP('BASE DE RESPUESTAS'!Y56,Back!$M$16:$N$20,2,0)),"")</f>
        <v>3</v>
      </c>
      <c r="Z21" s="29">
        <f>+IFERROR((VLOOKUP('BASE DE RESPUESTAS'!Z56,Back!$M$16:$N$20,2,0)),"")</f>
        <v>3</v>
      </c>
      <c r="AA21" s="29">
        <f>+IFERROR((VLOOKUP('BASE DE RESPUESTAS'!AA56,Back!$M$16:$N$20,2,0)),"")</f>
        <v>3</v>
      </c>
      <c r="AB21" s="29" t="str">
        <f>+IFERROR((VLOOKUP('BASE DE RESPUESTAS'!AB56,Back!$M$16:$N$20,2,0)),"")</f>
        <v/>
      </c>
      <c r="AC21" s="29" t="str">
        <f>+IFERROR((VLOOKUP('BASE DE RESPUESTAS'!AC56,Back!$M$16:$N$20,2,0)),"")</f>
        <v/>
      </c>
      <c r="AD21" s="29" t="str">
        <f>+IFERROR((VLOOKUP('BASE DE RESPUESTAS'!AD56,Back!$M$16:$N$20,2,0)),"")</f>
        <v/>
      </c>
      <c r="AE21" s="29" t="str">
        <f>+IFERROR((VLOOKUP('BASE DE RESPUESTAS'!AE56,Back!$M$16:$N$20,2,0)),"")</f>
        <v/>
      </c>
      <c r="AF21" s="29" t="str">
        <f>+IFERROR((VLOOKUP('BASE DE RESPUESTAS'!AF56,Back!$M$16:$N$20,2,0)),"")</f>
        <v/>
      </c>
      <c r="AG21" s="29" t="str">
        <f>+IFERROR((VLOOKUP('BASE DE RESPUESTAS'!AG56,Back!$M$16:$N$20,2,0)),"")</f>
        <v/>
      </c>
      <c r="AH21" s="29" t="str">
        <f>+IFERROR((VLOOKUP('BASE DE RESPUESTAS'!AH56,Back!$M$16:$N$20,2,0)),"")</f>
        <v/>
      </c>
      <c r="AI21" s="29" t="str">
        <f>+IFERROR((VLOOKUP('BASE DE RESPUESTAS'!AI56,Back!$M$16:$N$20,2,0)),"")</f>
        <v/>
      </c>
      <c r="AJ21" s="29" t="str">
        <f>+IFERROR((VLOOKUP('BASE DE RESPUESTAS'!AJ56,Back!$M$16:$N$20,2,0)),"")</f>
        <v/>
      </c>
      <c r="AK21" s="29" t="str">
        <f>+IFERROR((VLOOKUP('BASE DE RESPUESTAS'!AK56,Back!$M$16:$N$20,2,0)),"")</f>
        <v/>
      </c>
      <c r="AL21" s="29" t="str">
        <f>+IFERROR((VLOOKUP('BASE DE RESPUESTAS'!AL56,Back!$M$16:$N$20,2,0)),"")</f>
        <v/>
      </c>
      <c r="AM21" s="29" t="str">
        <f>+IFERROR((VLOOKUP('BASE DE RESPUESTAS'!AM56,Back!$M$16:$N$20,2,0)),"")</f>
        <v/>
      </c>
      <c r="AN21" s="29" t="str">
        <f>+IFERROR((VLOOKUP('BASE DE RESPUESTAS'!AN56,Back!$M$16:$N$20,2,0)),"")</f>
        <v/>
      </c>
      <c r="AO21" s="29" t="str">
        <f>+IFERROR((VLOOKUP('BASE DE RESPUESTAS'!AO56,Back!$M$16:$N$20,2,0)),"")</f>
        <v/>
      </c>
      <c r="AP21" s="29" t="str">
        <f>+IFERROR((VLOOKUP('BASE DE RESPUESTAS'!AP56,Back!$M$16:$N$20,2,0)),"")</f>
        <v/>
      </c>
      <c r="AQ21" s="29" t="str">
        <f>+IFERROR((VLOOKUP('BASE DE RESPUESTAS'!AQ56,Back!$M$16:$N$20,2,0)),"")</f>
        <v/>
      </c>
      <c r="AR21" s="29" t="str">
        <f>+IFERROR((VLOOKUP('BASE DE RESPUESTAS'!AR56,Back!$M$16:$N$20,2,0)),"")</f>
        <v/>
      </c>
      <c r="AS21" s="29" t="str">
        <f>+IFERROR((VLOOKUP('BASE DE RESPUESTAS'!AS56,Back!$M$16:$N$20,2,0)),"")</f>
        <v/>
      </c>
      <c r="AT21" s="29" t="str">
        <f>+IFERROR((VLOOKUP('BASE DE RESPUESTAS'!AT56,Back!$M$16:$N$20,2,0)),"")</f>
        <v/>
      </c>
      <c r="AU21" s="29" t="str">
        <f>+IFERROR((VLOOKUP('BASE DE RESPUESTAS'!AU56,Back!$M$16:$N$20,2,0)),"")</f>
        <v/>
      </c>
      <c r="AV21" s="29" t="str">
        <f>+IFERROR((VLOOKUP('BASE DE RESPUESTAS'!AV56,Back!$M$16:$N$20,2,0)),"")</f>
        <v/>
      </c>
      <c r="AW21" s="29" t="str">
        <f>+IFERROR((VLOOKUP('BASE DE RESPUESTAS'!AW56,Back!$M$16:$N$20,2,0)),"")</f>
        <v/>
      </c>
      <c r="AX21" s="29" t="str">
        <f>+IFERROR((VLOOKUP('BASE DE RESPUESTAS'!AX56,Back!$M$16:$N$20,2,0)),"")</f>
        <v/>
      </c>
      <c r="AY21" s="29" t="str">
        <f>+IFERROR((VLOOKUP('BASE DE RESPUESTAS'!AY56,Back!$M$16:$N$20,2,0)),"")</f>
        <v/>
      </c>
      <c r="AZ21" s="29" t="str">
        <f>+IFERROR((VLOOKUP('BASE DE RESPUESTAS'!AZ56,Back!$M$16:$N$20,2,0)),"")</f>
        <v/>
      </c>
      <c r="BA21" s="29" t="str">
        <f>+IFERROR((VLOOKUP('BASE DE RESPUESTAS'!BA56,Back!$M$16:$N$20,2,0)),"")</f>
        <v/>
      </c>
      <c r="BB21" s="29" t="str">
        <f>+IFERROR((VLOOKUP('BASE DE RESPUESTAS'!BB56,Back!$M$16:$N$20,2,0)),"")</f>
        <v/>
      </c>
      <c r="BC21" s="29" t="str">
        <f>+IFERROR((VLOOKUP('BASE DE RESPUESTAS'!BC56,Back!$M$16:$N$20,2,0)),"")</f>
        <v/>
      </c>
      <c r="BD21" s="29" t="str">
        <f>+IFERROR((VLOOKUP('BASE DE RESPUESTAS'!BD56,Back!$M$16:$N$20,2,0)),"")</f>
        <v/>
      </c>
    </row>
    <row r="22" spans="2:56" ht="25.5" customHeight="1" x14ac:dyDescent="0.3">
      <c r="B22" s="82"/>
      <c r="C22" s="82"/>
      <c r="D22" s="98" t="s">
        <v>298</v>
      </c>
      <c r="E22" s="75"/>
      <c r="F22" s="29">
        <f t="shared" si="0"/>
        <v>4</v>
      </c>
      <c r="G22" s="29">
        <f>+IFERROR((VLOOKUP('BASE DE RESPUESTAS'!G57,Back!$M$16:$N$20,2,0)),"")</f>
        <v>4</v>
      </c>
      <c r="H22" s="29">
        <f>+IFERROR((VLOOKUP('BASE DE RESPUESTAS'!H57,Back!$M$16:$N$20,2,0)),"")</f>
        <v>4</v>
      </c>
      <c r="I22" s="29">
        <f>+IFERROR((VLOOKUP('BASE DE RESPUESTAS'!I57,Back!$M$16:$N$20,2,0)),"")</f>
        <v>4</v>
      </c>
      <c r="J22" s="29">
        <f>+IFERROR((VLOOKUP('BASE DE RESPUESTAS'!J57,Back!$M$16:$N$20,2,0)),"")</f>
        <v>4</v>
      </c>
      <c r="K22" s="29">
        <f>+IFERROR((VLOOKUP('BASE DE RESPUESTAS'!K57,Back!$M$16:$N$20,2,0)),"")</f>
        <v>4</v>
      </c>
      <c r="L22" s="29">
        <f>+IFERROR((VLOOKUP('BASE DE RESPUESTAS'!L57,Back!$M$16:$N$20,2,0)),"")</f>
        <v>4</v>
      </c>
      <c r="M22" s="29">
        <f>+IFERROR((VLOOKUP('BASE DE RESPUESTAS'!M57,Back!$M$16:$N$20,2,0)),"")</f>
        <v>4</v>
      </c>
      <c r="N22" s="29">
        <f>+IFERROR((VLOOKUP('BASE DE RESPUESTAS'!N57,Back!$M$16:$N$20,2,0)),"")</f>
        <v>4</v>
      </c>
      <c r="O22" s="29">
        <f>+IFERROR((VLOOKUP('BASE DE RESPUESTAS'!O57,Back!$M$16:$N$20,2,0)),"")</f>
        <v>4</v>
      </c>
      <c r="P22" s="29">
        <f>+IFERROR((VLOOKUP('BASE DE RESPUESTAS'!P57,Back!$M$16:$N$20,2,0)),"")</f>
        <v>4</v>
      </c>
      <c r="Q22" s="29">
        <f>+IFERROR((VLOOKUP('BASE DE RESPUESTAS'!Q57,Back!$M$16:$N$20,2,0)),"")</f>
        <v>4</v>
      </c>
      <c r="R22" s="29">
        <f>+IFERROR((VLOOKUP('BASE DE RESPUESTAS'!R57,Back!$M$16:$N$20,2,0)),"")</f>
        <v>4</v>
      </c>
      <c r="S22" s="29">
        <f>+IFERROR((VLOOKUP('BASE DE RESPUESTAS'!S57,Back!$M$16:$N$20,2,0)),"")</f>
        <v>4</v>
      </c>
      <c r="T22" s="29">
        <f>+IFERROR((VLOOKUP('BASE DE RESPUESTAS'!T57,Back!$M$16:$N$20,2,0)),"")</f>
        <v>4</v>
      </c>
      <c r="U22" s="29">
        <f>+IFERROR((VLOOKUP('BASE DE RESPUESTAS'!U57,Back!$M$16:$N$20,2,0)),"")</f>
        <v>4</v>
      </c>
      <c r="V22" s="29">
        <f>+IFERROR((VLOOKUP('BASE DE RESPUESTAS'!V57,Back!$M$16:$N$20,2,0)),"")</f>
        <v>4</v>
      </c>
      <c r="W22" s="29">
        <f>+IFERROR((VLOOKUP('BASE DE RESPUESTAS'!W57,Back!$M$16:$N$20,2,0)),"")</f>
        <v>4</v>
      </c>
      <c r="X22" s="29">
        <f>+IFERROR((VLOOKUP('BASE DE RESPUESTAS'!X57,Back!$M$16:$N$20,2,0)),"")</f>
        <v>4</v>
      </c>
      <c r="Y22" s="29">
        <f>+IFERROR((VLOOKUP('BASE DE RESPUESTAS'!Y57,Back!$M$16:$N$20,2,0)),"")</f>
        <v>4</v>
      </c>
      <c r="Z22" s="29">
        <f>+IFERROR((VLOOKUP('BASE DE RESPUESTAS'!Z57,Back!$M$16:$N$20,2,0)),"")</f>
        <v>4</v>
      </c>
      <c r="AA22" s="29">
        <f>+IFERROR((VLOOKUP('BASE DE RESPUESTAS'!AA57,Back!$M$16:$N$20,2,0)),"")</f>
        <v>4</v>
      </c>
      <c r="AB22" s="29" t="str">
        <f>+IFERROR((VLOOKUP('BASE DE RESPUESTAS'!AB57,Back!$M$16:$N$20,2,0)),"")</f>
        <v/>
      </c>
      <c r="AC22" s="29" t="str">
        <f>+IFERROR((VLOOKUP('BASE DE RESPUESTAS'!AC57,Back!$M$16:$N$20,2,0)),"")</f>
        <v/>
      </c>
      <c r="AD22" s="29" t="str">
        <f>+IFERROR((VLOOKUP('BASE DE RESPUESTAS'!AD57,Back!$M$16:$N$20,2,0)),"")</f>
        <v/>
      </c>
      <c r="AE22" s="29" t="str">
        <f>+IFERROR((VLOOKUP('BASE DE RESPUESTAS'!AE57,Back!$M$16:$N$20,2,0)),"")</f>
        <v/>
      </c>
      <c r="AF22" s="29" t="str">
        <f>+IFERROR((VLOOKUP('BASE DE RESPUESTAS'!AF57,Back!$M$16:$N$20,2,0)),"")</f>
        <v/>
      </c>
      <c r="AG22" s="29" t="str">
        <f>+IFERROR((VLOOKUP('BASE DE RESPUESTAS'!AG57,Back!$M$16:$N$20,2,0)),"")</f>
        <v/>
      </c>
      <c r="AH22" s="29" t="str">
        <f>+IFERROR((VLOOKUP('BASE DE RESPUESTAS'!AH57,Back!$M$16:$N$20,2,0)),"")</f>
        <v/>
      </c>
      <c r="AI22" s="29" t="str">
        <f>+IFERROR((VLOOKUP('BASE DE RESPUESTAS'!AI57,Back!$M$16:$N$20,2,0)),"")</f>
        <v/>
      </c>
      <c r="AJ22" s="29" t="str">
        <f>+IFERROR((VLOOKUP('BASE DE RESPUESTAS'!AJ57,Back!$M$16:$N$20,2,0)),"")</f>
        <v/>
      </c>
      <c r="AK22" s="29" t="str">
        <f>+IFERROR((VLOOKUP('BASE DE RESPUESTAS'!AK57,Back!$M$16:$N$20,2,0)),"")</f>
        <v/>
      </c>
      <c r="AL22" s="29" t="str">
        <f>+IFERROR((VLOOKUP('BASE DE RESPUESTAS'!AL57,Back!$M$16:$N$20,2,0)),"")</f>
        <v/>
      </c>
      <c r="AM22" s="29" t="str">
        <f>+IFERROR((VLOOKUP('BASE DE RESPUESTAS'!AM57,Back!$M$16:$N$20,2,0)),"")</f>
        <v/>
      </c>
      <c r="AN22" s="29" t="str">
        <f>+IFERROR((VLOOKUP('BASE DE RESPUESTAS'!AN57,Back!$M$16:$N$20,2,0)),"")</f>
        <v/>
      </c>
      <c r="AO22" s="29" t="str">
        <f>+IFERROR((VLOOKUP('BASE DE RESPUESTAS'!AO57,Back!$M$16:$N$20,2,0)),"")</f>
        <v/>
      </c>
      <c r="AP22" s="29" t="str">
        <f>+IFERROR((VLOOKUP('BASE DE RESPUESTAS'!AP57,Back!$M$16:$N$20,2,0)),"")</f>
        <v/>
      </c>
      <c r="AQ22" s="29" t="str">
        <f>+IFERROR((VLOOKUP('BASE DE RESPUESTAS'!AQ57,Back!$M$16:$N$20,2,0)),"")</f>
        <v/>
      </c>
      <c r="AR22" s="29" t="str">
        <f>+IFERROR((VLOOKUP('BASE DE RESPUESTAS'!AR57,Back!$M$16:$N$20,2,0)),"")</f>
        <v/>
      </c>
      <c r="AS22" s="29" t="str">
        <f>+IFERROR((VLOOKUP('BASE DE RESPUESTAS'!AS57,Back!$M$16:$N$20,2,0)),"")</f>
        <v/>
      </c>
      <c r="AT22" s="29" t="str">
        <f>+IFERROR((VLOOKUP('BASE DE RESPUESTAS'!AT57,Back!$M$16:$N$20,2,0)),"")</f>
        <v/>
      </c>
      <c r="AU22" s="29" t="str">
        <f>+IFERROR((VLOOKUP('BASE DE RESPUESTAS'!AU57,Back!$M$16:$N$20,2,0)),"")</f>
        <v/>
      </c>
      <c r="AV22" s="29" t="str">
        <f>+IFERROR((VLOOKUP('BASE DE RESPUESTAS'!AV57,Back!$M$16:$N$20,2,0)),"")</f>
        <v/>
      </c>
      <c r="AW22" s="29" t="str">
        <f>+IFERROR((VLOOKUP('BASE DE RESPUESTAS'!AW57,Back!$M$16:$N$20,2,0)),"")</f>
        <v/>
      </c>
      <c r="AX22" s="29" t="str">
        <f>+IFERROR((VLOOKUP('BASE DE RESPUESTAS'!AX57,Back!$M$16:$N$20,2,0)),"")</f>
        <v/>
      </c>
      <c r="AY22" s="29" t="str">
        <f>+IFERROR((VLOOKUP('BASE DE RESPUESTAS'!AY57,Back!$M$16:$N$20,2,0)),"")</f>
        <v/>
      </c>
      <c r="AZ22" s="29" t="str">
        <f>+IFERROR((VLOOKUP('BASE DE RESPUESTAS'!AZ57,Back!$M$16:$N$20,2,0)),"")</f>
        <v/>
      </c>
      <c r="BA22" s="29" t="str">
        <f>+IFERROR((VLOOKUP('BASE DE RESPUESTAS'!BA57,Back!$M$16:$N$20,2,0)),"")</f>
        <v/>
      </c>
      <c r="BB22" s="29" t="str">
        <f>+IFERROR((VLOOKUP('BASE DE RESPUESTAS'!BB57,Back!$M$16:$N$20,2,0)),"")</f>
        <v/>
      </c>
      <c r="BC22" s="29" t="str">
        <f>+IFERROR((VLOOKUP('BASE DE RESPUESTAS'!BC57,Back!$M$16:$N$20,2,0)),"")</f>
        <v/>
      </c>
      <c r="BD22" s="29" t="str">
        <f>+IFERROR((VLOOKUP('BASE DE RESPUESTAS'!BD57,Back!$M$16:$N$20,2,0)),"")</f>
        <v/>
      </c>
    </row>
    <row r="23" spans="2:56" ht="15.75" customHeight="1" x14ac:dyDescent="0.3">
      <c r="B23" s="41" t="s">
        <v>257</v>
      </c>
      <c r="C23" s="83" t="s">
        <v>300</v>
      </c>
      <c r="D23" s="98" t="s">
        <v>301</v>
      </c>
      <c r="E23" s="75"/>
      <c r="F23" s="29">
        <f t="shared" si="0"/>
        <v>4</v>
      </c>
      <c r="G23" s="29">
        <f>+IFERROR((VLOOKUP('BASE DE RESPUESTAS'!G58,Back!$M$16:$N$20,2,0)),"")</f>
        <v>4</v>
      </c>
      <c r="H23" s="29">
        <f>+IFERROR((VLOOKUP('BASE DE RESPUESTAS'!H58,Back!$M$16:$N$20,2,0)),"")</f>
        <v>4</v>
      </c>
      <c r="I23" s="29">
        <f>+IFERROR((VLOOKUP('BASE DE RESPUESTAS'!I58,Back!$M$16:$N$20,2,0)),"")</f>
        <v>4</v>
      </c>
      <c r="J23" s="29">
        <f>+IFERROR((VLOOKUP('BASE DE RESPUESTAS'!J58,Back!$M$16:$N$20,2,0)),"")</f>
        <v>4</v>
      </c>
      <c r="K23" s="29">
        <f>+IFERROR((VLOOKUP('BASE DE RESPUESTAS'!K58,Back!$M$16:$N$20,2,0)),"")</f>
        <v>4</v>
      </c>
      <c r="L23" s="29">
        <f>+IFERROR((VLOOKUP('BASE DE RESPUESTAS'!L58,Back!$M$16:$N$20,2,0)),"")</f>
        <v>4</v>
      </c>
      <c r="M23" s="29">
        <f>+IFERROR((VLOOKUP('BASE DE RESPUESTAS'!M58,Back!$M$16:$N$20,2,0)),"")</f>
        <v>4</v>
      </c>
      <c r="N23" s="29">
        <f>+IFERROR((VLOOKUP('BASE DE RESPUESTAS'!N58,Back!$M$16:$N$20,2,0)),"")</f>
        <v>4</v>
      </c>
      <c r="O23" s="29">
        <f>+IFERROR((VLOOKUP('BASE DE RESPUESTAS'!O58,Back!$M$16:$N$20,2,0)),"")</f>
        <v>4</v>
      </c>
      <c r="P23" s="29">
        <f>+IFERROR((VLOOKUP('BASE DE RESPUESTAS'!P58,Back!$M$16:$N$20,2,0)),"")</f>
        <v>4</v>
      </c>
      <c r="Q23" s="29">
        <f>+IFERROR((VLOOKUP('BASE DE RESPUESTAS'!Q58,Back!$M$16:$N$20,2,0)),"")</f>
        <v>4</v>
      </c>
      <c r="R23" s="29">
        <f>+IFERROR((VLOOKUP('BASE DE RESPUESTAS'!R58,Back!$M$16:$N$20,2,0)),"")</f>
        <v>4</v>
      </c>
      <c r="S23" s="29">
        <f>+IFERROR((VLOOKUP('BASE DE RESPUESTAS'!S58,Back!$M$16:$N$20,2,0)),"")</f>
        <v>4</v>
      </c>
      <c r="T23" s="29">
        <f>+IFERROR((VLOOKUP('BASE DE RESPUESTAS'!T58,Back!$M$16:$N$20,2,0)),"")</f>
        <v>4</v>
      </c>
      <c r="U23" s="29">
        <f>+IFERROR((VLOOKUP('BASE DE RESPUESTAS'!U58,Back!$M$16:$N$20,2,0)),"")</f>
        <v>4</v>
      </c>
      <c r="V23" s="29">
        <f>+IFERROR((VLOOKUP('BASE DE RESPUESTAS'!V58,Back!$M$16:$N$20,2,0)),"")</f>
        <v>4</v>
      </c>
      <c r="W23" s="29">
        <f>+IFERROR((VLOOKUP('BASE DE RESPUESTAS'!W58,Back!$M$16:$N$20,2,0)),"")</f>
        <v>4</v>
      </c>
      <c r="X23" s="29">
        <f>+IFERROR((VLOOKUP('BASE DE RESPUESTAS'!X58,Back!$M$16:$N$20,2,0)),"")</f>
        <v>4</v>
      </c>
      <c r="Y23" s="29">
        <f>+IFERROR((VLOOKUP('BASE DE RESPUESTAS'!Y58,Back!$M$16:$N$20,2,0)),"")</f>
        <v>4</v>
      </c>
      <c r="Z23" s="29">
        <f>+IFERROR((VLOOKUP('BASE DE RESPUESTAS'!Z58,Back!$M$16:$N$20,2,0)),"")</f>
        <v>4</v>
      </c>
      <c r="AA23" s="29">
        <f>+IFERROR((VLOOKUP('BASE DE RESPUESTAS'!AA58,Back!$M$16:$N$20,2,0)),"")</f>
        <v>4</v>
      </c>
      <c r="AB23" s="29" t="str">
        <f>+IFERROR((VLOOKUP('BASE DE RESPUESTAS'!AB58,Back!$M$16:$N$20,2,0)),"")</f>
        <v/>
      </c>
      <c r="AC23" s="29" t="str">
        <f>+IFERROR((VLOOKUP('BASE DE RESPUESTAS'!AC58,Back!$M$16:$N$20,2,0)),"")</f>
        <v/>
      </c>
      <c r="AD23" s="29" t="str">
        <f>+IFERROR((VLOOKUP('BASE DE RESPUESTAS'!AD58,Back!$M$16:$N$20,2,0)),"")</f>
        <v/>
      </c>
      <c r="AE23" s="29" t="str">
        <f>+IFERROR((VLOOKUP('BASE DE RESPUESTAS'!AE58,Back!$M$16:$N$20,2,0)),"")</f>
        <v/>
      </c>
      <c r="AF23" s="29" t="str">
        <f>+IFERROR((VLOOKUP('BASE DE RESPUESTAS'!AF58,Back!$M$16:$N$20,2,0)),"")</f>
        <v/>
      </c>
      <c r="AG23" s="29" t="str">
        <f>+IFERROR((VLOOKUP('BASE DE RESPUESTAS'!AG58,Back!$M$16:$N$20,2,0)),"")</f>
        <v/>
      </c>
      <c r="AH23" s="29" t="str">
        <f>+IFERROR((VLOOKUP('BASE DE RESPUESTAS'!AH58,Back!$M$16:$N$20,2,0)),"")</f>
        <v/>
      </c>
      <c r="AI23" s="29" t="str">
        <f>+IFERROR((VLOOKUP('BASE DE RESPUESTAS'!AI58,Back!$M$16:$N$20,2,0)),"")</f>
        <v/>
      </c>
      <c r="AJ23" s="29" t="str">
        <f>+IFERROR((VLOOKUP('BASE DE RESPUESTAS'!AJ58,Back!$M$16:$N$20,2,0)),"")</f>
        <v/>
      </c>
      <c r="AK23" s="29" t="str">
        <f>+IFERROR((VLOOKUP('BASE DE RESPUESTAS'!AK58,Back!$M$16:$N$20,2,0)),"")</f>
        <v/>
      </c>
      <c r="AL23" s="29" t="str">
        <f>+IFERROR((VLOOKUP('BASE DE RESPUESTAS'!AL58,Back!$M$16:$N$20,2,0)),"")</f>
        <v/>
      </c>
      <c r="AM23" s="29" t="str">
        <f>+IFERROR((VLOOKUP('BASE DE RESPUESTAS'!AM58,Back!$M$16:$N$20,2,0)),"")</f>
        <v/>
      </c>
      <c r="AN23" s="29" t="str">
        <f>+IFERROR((VLOOKUP('BASE DE RESPUESTAS'!AN58,Back!$M$16:$N$20,2,0)),"")</f>
        <v/>
      </c>
      <c r="AO23" s="29" t="str">
        <f>+IFERROR((VLOOKUP('BASE DE RESPUESTAS'!AO58,Back!$M$16:$N$20,2,0)),"")</f>
        <v/>
      </c>
      <c r="AP23" s="29" t="str">
        <f>+IFERROR((VLOOKUP('BASE DE RESPUESTAS'!AP58,Back!$M$16:$N$20,2,0)),"")</f>
        <v/>
      </c>
      <c r="AQ23" s="29" t="str">
        <f>+IFERROR((VLOOKUP('BASE DE RESPUESTAS'!AQ58,Back!$M$16:$N$20,2,0)),"")</f>
        <v/>
      </c>
      <c r="AR23" s="29" t="str">
        <f>+IFERROR((VLOOKUP('BASE DE RESPUESTAS'!AR58,Back!$M$16:$N$20,2,0)),"")</f>
        <v/>
      </c>
      <c r="AS23" s="29" t="str">
        <f>+IFERROR((VLOOKUP('BASE DE RESPUESTAS'!AS58,Back!$M$16:$N$20,2,0)),"")</f>
        <v/>
      </c>
      <c r="AT23" s="29" t="str">
        <f>+IFERROR((VLOOKUP('BASE DE RESPUESTAS'!AT58,Back!$M$16:$N$20,2,0)),"")</f>
        <v/>
      </c>
      <c r="AU23" s="29" t="str">
        <f>+IFERROR((VLOOKUP('BASE DE RESPUESTAS'!AU58,Back!$M$16:$N$20,2,0)),"")</f>
        <v/>
      </c>
      <c r="AV23" s="29" t="str">
        <f>+IFERROR((VLOOKUP('BASE DE RESPUESTAS'!AV58,Back!$M$16:$N$20,2,0)),"")</f>
        <v/>
      </c>
      <c r="AW23" s="29" t="str">
        <f>+IFERROR((VLOOKUP('BASE DE RESPUESTAS'!AW58,Back!$M$16:$N$20,2,0)),"")</f>
        <v/>
      </c>
      <c r="AX23" s="29" t="str">
        <f>+IFERROR((VLOOKUP('BASE DE RESPUESTAS'!AX58,Back!$M$16:$N$20,2,0)),"")</f>
        <v/>
      </c>
      <c r="AY23" s="29" t="str">
        <f>+IFERROR((VLOOKUP('BASE DE RESPUESTAS'!AY58,Back!$M$16:$N$20,2,0)),"")</f>
        <v/>
      </c>
      <c r="AZ23" s="29" t="str">
        <f>+IFERROR((VLOOKUP('BASE DE RESPUESTAS'!AZ58,Back!$M$16:$N$20,2,0)),"")</f>
        <v/>
      </c>
      <c r="BA23" s="29" t="str">
        <f>+IFERROR((VLOOKUP('BASE DE RESPUESTAS'!BA58,Back!$M$16:$N$20,2,0)),"")</f>
        <v/>
      </c>
      <c r="BB23" s="29" t="str">
        <f>+IFERROR((VLOOKUP('BASE DE RESPUESTAS'!BB58,Back!$M$16:$N$20,2,0)),"")</f>
        <v/>
      </c>
      <c r="BC23" s="29" t="str">
        <f>+IFERROR((VLOOKUP('BASE DE RESPUESTAS'!BC58,Back!$M$16:$N$20,2,0)),"")</f>
        <v/>
      </c>
      <c r="BD23" s="29" t="str">
        <f>+IFERROR((VLOOKUP('BASE DE RESPUESTAS'!BD58,Back!$M$16:$N$20,2,0)),"")</f>
        <v/>
      </c>
    </row>
    <row r="24" spans="2:56" ht="25.5" customHeight="1" x14ac:dyDescent="0.3">
      <c r="B24" s="80" t="s">
        <v>257</v>
      </c>
      <c r="C24" s="81"/>
      <c r="D24" s="98" t="s">
        <v>303</v>
      </c>
      <c r="E24" s="75"/>
      <c r="F24" s="29">
        <f t="shared" si="0"/>
        <v>2</v>
      </c>
      <c r="G24" s="29">
        <f>+IFERROR((VLOOKUP('BASE DE RESPUESTAS'!G59,Back!$M$16:$N$20,2,0)),"")</f>
        <v>2</v>
      </c>
      <c r="H24" s="29">
        <f>+IFERROR((VLOOKUP('BASE DE RESPUESTAS'!H59,Back!$M$16:$N$20,2,0)),"")</f>
        <v>2</v>
      </c>
      <c r="I24" s="29">
        <f>+IFERROR((VLOOKUP('BASE DE RESPUESTAS'!I59,Back!$M$16:$N$20,2,0)),"")</f>
        <v>2</v>
      </c>
      <c r="J24" s="29">
        <f>+IFERROR((VLOOKUP('BASE DE RESPUESTAS'!J59,Back!$M$16:$N$20,2,0)),"")</f>
        <v>2</v>
      </c>
      <c r="K24" s="29">
        <f>+IFERROR((VLOOKUP('BASE DE RESPUESTAS'!K59,Back!$M$16:$N$20,2,0)),"")</f>
        <v>2</v>
      </c>
      <c r="L24" s="29">
        <f>+IFERROR((VLOOKUP('BASE DE RESPUESTAS'!L59,Back!$M$16:$N$20,2,0)),"")</f>
        <v>2</v>
      </c>
      <c r="M24" s="29">
        <f>+IFERROR((VLOOKUP('BASE DE RESPUESTAS'!M59,Back!$M$16:$N$20,2,0)),"")</f>
        <v>2</v>
      </c>
      <c r="N24" s="29">
        <f>+IFERROR((VLOOKUP('BASE DE RESPUESTAS'!N59,Back!$M$16:$N$20,2,0)),"")</f>
        <v>2</v>
      </c>
      <c r="O24" s="29">
        <f>+IFERROR((VLOOKUP('BASE DE RESPUESTAS'!O59,Back!$M$16:$N$20,2,0)),"")</f>
        <v>2</v>
      </c>
      <c r="P24" s="29">
        <f>+IFERROR((VLOOKUP('BASE DE RESPUESTAS'!P59,Back!$M$16:$N$20,2,0)),"")</f>
        <v>2</v>
      </c>
      <c r="Q24" s="29">
        <f>+IFERROR((VLOOKUP('BASE DE RESPUESTAS'!Q59,Back!$M$16:$N$20,2,0)),"")</f>
        <v>2</v>
      </c>
      <c r="R24" s="29">
        <f>+IFERROR((VLOOKUP('BASE DE RESPUESTAS'!R59,Back!$M$16:$N$20,2,0)),"")</f>
        <v>2</v>
      </c>
      <c r="S24" s="29">
        <f>+IFERROR((VLOOKUP('BASE DE RESPUESTAS'!S59,Back!$M$16:$N$20,2,0)),"")</f>
        <v>2</v>
      </c>
      <c r="T24" s="29">
        <f>+IFERROR((VLOOKUP('BASE DE RESPUESTAS'!T59,Back!$M$16:$N$20,2,0)),"")</f>
        <v>2</v>
      </c>
      <c r="U24" s="29">
        <f>+IFERROR((VLOOKUP('BASE DE RESPUESTAS'!U59,Back!$M$16:$N$20,2,0)),"")</f>
        <v>2</v>
      </c>
      <c r="V24" s="29">
        <f>+IFERROR((VLOOKUP('BASE DE RESPUESTAS'!V59,Back!$M$16:$N$20,2,0)),"")</f>
        <v>2</v>
      </c>
      <c r="W24" s="29">
        <f>+IFERROR((VLOOKUP('BASE DE RESPUESTAS'!W59,Back!$M$16:$N$20,2,0)),"")</f>
        <v>2</v>
      </c>
      <c r="X24" s="29">
        <f>+IFERROR((VLOOKUP('BASE DE RESPUESTAS'!X59,Back!$M$16:$N$20,2,0)),"")</f>
        <v>2</v>
      </c>
      <c r="Y24" s="29">
        <f>+IFERROR((VLOOKUP('BASE DE RESPUESTAS'!Y59,Back!$M$16:$N$20,2,0)),"")</f>
        <v>2</v>
      </c>
      <c r="Z24" s="29">
        <f>+IFERROR((VLOOKUP('BASE DE RESPUESTAS'!Z59,Back!$M$16:$N$20,2,0)),"")</f>
        <v>2</v>
      </c>
      <c r="AA24" s="29">
        <f>+IFERROR((VLOOKUP('BASE DE RESPUESTAS'!AA59,Back!$M$16:$N$20,2,0)),"")</f>
        <v>2</v>
      </c>
      <c r="AB24" s="29" t="str">
        <f>+IFERROR((VLOOKUP('BASE DE RESPUESTAS'!AB59,Back!$M$16:$N$20,2,0)),"")</f>
        <v/>
      </c>
      <c r="AC24" s="29" t="str">
        <f>+IFERROR((VLOOKUP('BASE DE RESPUESTAS'!AC59,Back!$M$16:$N$20,2,0)),"")</f>
        <v/>
      </c>
      <c r="AD24" s="29" t="str">
        <f>+IFERROR((VLOOKUP('BASE DE RESPUESTAS'!AD59,Back!$M$16:$N$20,2,0)),"")</f>
        <v/>
      </c>
      <c r="AE24" s="29" t="str">
        <f>+IFERROR((VLOOKUP('BASE DE RESPUESTAS'!AE59,Back!$M$16:$N$20,2,0)),"")</f>
        <v/>
      </c>
      <c r="AF24" s="29" t="str">
        <f>+IFERROR((VLOOKUP('BASE DE RESPUESTAS'!AF59,Back!$M$16:$N$20,2,0)),"")</f>
        <v/>
      </c>
      <c r="AG24" s="29" t="str">
        <f>+IFERROR((VLOOKUP('BASE DE RESPUESTAS'!AG59,Back!$M$16:$N$20,2,0)),"")</f>
        <v/>
      </c>
      <c r="AH24" s="29" t="str">
        <f>+IFERROR((VLOOKUP('BASE DE RESPUESTAS'!AH59,Back!$M$16:$N$20,2,0)),"")</f>
        <v/>
      </c>
      <c r="AI24" s="29" t="str">
        <f>+IFERROR((VLOOKUP('BASE DE RESPUESTAS'!AI59,Back!$M$16:$N$20,2,0)),"")</f>
        <v/>
      </c>
      <c r="AJ24" s="29" t="str">
        <f>+IFERROR((VLOOKUP('BASE DE RESPUESTAS'!AJ59,Back!$M$16:$N$20,2,0)),"")</f>
        <v/>
      </c>
      <c r="AK24" s="29" t="str">
        <f>+IFERROR((VLOOKUP('BASE DE RESPUESTAS'!AK59,Back!$M$16:$N$20,2,0)),"")</f>
        <v/>
      </c>
      <c r="AL24" s="29" t="str">
        <f>+IFERROR((VLOOKUP('BASE DE RESPUESTAS'!AL59,Back!$M$16:$N$20,2,0)),"")</f>
        <v/>
      </c>
      <c r="AM24" s="29" t="str">
        <f>+IFERROR((VLOOKUP('BASE DE RESPUESTAS'!AM59,Back!$M$16:$N$20,2,0)),"")</f>
        <v/>
      </c>
      <c r="AN24" s="29" t="str">
        <f>+IFERROR((VLOOKUP('BASE DE RESPUESTAS'!AN59,Back!$M$16:$N$20,2,0)),"")</f>
        <v/>
      </c>
      <c r="AO24" s="29" t="str">
        <f>+IFERROR((VLOOKUP('BASE DE RESPUESTAS'!AO59,Back!$M$16:$N$20,2,0)),"")</f>
        <v/>
      </c>
      <c r="AP24" s="29" t="str">
        <f>+IFERROR((VLOOKUP('BASE DE RESPUESTAS'!AP59,Back!$M$16:$N$20,2,0)),"")</f>
        <v/>
      </c>
      <c r="AQ24" s="29" t="str">
        <f>+IFERROR((VLOOKUP('BASE DE RESPUESTAS'!AQ59,Back!$M$16:$N$20,2,0)),"")</f>
        <v/>
      </c>
      <c r="AR24" s="29" t="str">
        <f>+IFERROR((VLOOKUP('BASE DE RESPUESTAS'!AR59,Back!$M$16:$N$20,2,0)),"")</f>
        <v/>
      </c>
      <c r="AS24" s="29" t="str">
        <f>+IFERROR((VLOOKUP('BASE DE RESPUESTAS'!AS59,Back!$M$16:$N$20,2,0)),"")</f>
        <v/>
      </c>
      <c r="AT24" s="29" t="str">
        <f>+IFERROR((VLOOKUP('BASE DE RESPUESTAS'!AT59,Back!$M$16:$N$20,2,0)),"")</f>
        <v/>
      </c>
      <c r="AU24" s="29" t="str">
        <f>+IFERROR((VLOOKUP('BASE DE RESPUESTAS'!AU59,Back!$M$16:$N$20,2,0)),"")</f>
        <v/>
      </c>
      <c r="AV24" s="29" t="str">
        <f>+IFERROR((VLOOKUP('BASE DE RESPUESTAS'!AV59,Back!$M$16:$N$20,2,0)),"")</f>
        <v/>
      </c>
      <c r="AW24" s="29" t="str">
        <f>+IFERROR((VLOOKUP('BASE DE RESPUESTAS'!AW59,Back!$M$16:$N$20,2,0)),"")</f>
        <v/>
      </c>
      <c r="AX24" s="29" t="str">
        <f>+IFERROR((VLOOKUP('BASE DE RESPUESTAS'!AX59,Back!$M$16:$N$20,2,0)),"")</f>
        <v/>
      </c>
      <c r="AY24" s="29" t="str">
        <f>+IFERROR((VLOOKUP('BASE DE RESPUESTAS'!AY59,Back!$M$16:$N$20,2,0)),"")</f>
        <v/>
      </c>
      <c r="AZ24" s="29" t="str">
        <f>+IFERROR((VLOOKUP('BASE DE RESPUESTAS'!AZ59,Back!$M$16:$N$20,2,0)),"")</f>
        <v/>
      </c>
      <c r="BA24" s="29" t="str">
        <f>+IFERROR((VLOOKUP('BASE DE RESPUESTAS'!BA59,Back!$M$16:$N$20,2,0)),"")</f>
        <v/>
      </c>
      <c r="BB24" s="29" t="str">
        <f>+IFERROR((VLOOKUP('BASE DE RESPUESTAS'!BB59,Back!$M$16:$N$20,2,0)),"")</f>
        <v/>
      </c>
      <c r="BC24" s="29" t="str">
        <f>+IFERROR((VLOOKUP('BASE DE RESPUESTAS'!BC59,Back!$M$16:$N$20,2,0)),"")</f>
        <v/>
      </c>
      <c r="BD24" s="29" t="str">
        <f>+IFERROR((VLOOKUP('BASE DE RESPUESTAS'!BD59,Back!$M$16:$N$20,2,0)),"")</f>
        <v/>
      </c>
    </row>
    <row r="25" spans="2:56" ht="25.5" customHeight="1" x14ac:dyDescent="0.3">
      <c r="B25" s="81"/>
      <c r="C25" s="81"/>
      <c r="D25" s="98" t="s">
        <v>305</v>
      </c>
      <c r="E25" s="75"/>
      <c r="F25" s="29">
        <f t="shared" si="0"/>
        <v>3</v>
      </c>
      <c r="G25" s="29">
        <f>+IFERROR((VLOOKUP('BASE DE RESPUESTAS'!G60,Back!$M$16:$N$20,2,0)),"")</f>
        <v>3</v>
      </c>
      <c r="H25" s="29">
        <f>+IFERROR((VLOOKUP('BASE DE RESPUESTAS'!H60,Back!$M$16:$N$20,2,0)),"")</f>
        <v>3</v>
      </c>
      <c r="I25" s="29">
        <f>+IFERROR((VLOOKUP('BASE DE RESPUESTAS'!I60,Back!$M$16:$N$20,2,0)),"")</f>
        <v>3</v>
      </c>
      <c r="J25" s="29">
        <f>+IFERROR((VLOOKUP('BASE DE RESPUESTAS'!J60,Back!$M$16:$N$20,2,0)),"")</f>
        <v>3</v>
      </c>
      <c r="K25" s="29">
        <f>+IFERROR((VLOOKUP('BASE DE RESPUESTAS'!K60,Back!$M$16:$N$20,2,0)),"")</f>
        <v>3</v>
      </c>
      <c r="L25" s="29">
        <f>+IFERROR((VLOOKUP('BASE DE RESPUESTAS'!L60,Back!$M$16:$N$20,2,0)),"")</f>
        <v>3</v>
      </c>
      <c r="M25" s="29">
        <f>+IFERROR((VLOOKUP('BASE DE RESPUESTAS'!M60,Back!$M$16:$N$20,2,0)),"")</f>
        <v>3</v>
      </c>
      <c r="N25" s="29">
        <f>+IFERROR((VLOOKUP('BASE DE RESPUESTAS'!N60,Back!$M$16:$N$20,2,0)),"")</f>
        <v>3</v>
      </c>
      <c r="O25" s="29">
        <f>+IFERROR((VLOOKUP('BASE DE RESPUESTAS'!O60,Back!$M$16:$N$20,2,0)),"")</f>
        <v>3</v>
      </c>
      <c r="P25" s="29">
        <f>+IFERROR((VLOOKUP('BASE DE RESPUESTAS'!P60,Back!$M$16:$N$20,2,0)),"")</f>
        <v>3</v>
      </c>
      <c r="Q25" s="29">
        <f>+IFERROR((VLOOKUP('BASE DE RESPUESTAS'!Q60,Back!$M$16:$N$20,2,0)),"")</f>
        <v>3</v>
      </c>
      <c r="R25" s="29">
        <f>+IFERROR((VLOOKUP('BASE DE RESPUESTAS'!R60,Back!$M$16:$N$20,2,0)),"")</f>
        <v>3</v>
      </c>
      <c r="S25" s="29">
        <f>+IFERROR((VLOOKUP('BASE DE RESPUESTAS'!S60,Back!$M$16:$N$20,2,0)),"")</f>
        <v>3</v>
      </c>
      <c r="T25" s="29">
        <f>+IFERROR((VLOOKUP('BASE DE RESPUESTAS'!T60,Back!$M$16:$N$20,2,0)),"")</f>
        <v>3</v>
      </c>
      <c r="U25" s="29">
        <f>+IFERROR((VLOOKUP('BASE DE RESPUESTAS'!U60,Back!$M$16:$N$20,2,0)),"")</f>
        <v>3</v>
      </c>
      <c r="V25" s="29">
        <f>+IFERROR((VLOOKUP('BASE DE RESPUESTAS'!V60,Back!$M$16:$N$20,2,0)),"")</f>
        <v>3</v>
      </c>
      <c r="W25" s="29">
        <f>+IFERROR((VLOOKUP('BASE DE RESPUESTAS'!W60,Back!$M$16:$N$20,2,0)),"")</f>
        <v>3</v>
      </c>
      <c r="X25" s="29">
        <f>+IFERROR((VLOOKUP('BASE DE RESPUESTAS'!X60,Back!$M$16:$N$20,2,0)),"")</f>
        <v>3</v>
      </c>
      <c r="Y25" s="29">
        <f>+IFERROR((VLOOKUP('BASE DE RESPUESTAS'!Y60,Back!$M$16:$N$20,2,0)),"")</f>
        <v>3</v>
      </c>
      <c r="Z25" s="29">
        <f>+IFERROR((VLOOKUP('BASE DE RESPUESTAS'!Z60,Back!$M$16:$N$20,2,0)),"")</f>
        <v>3</v>
      </c>
      <c r="AA25" s="29">
        <f>+IFERROR((VLOOKUP('BASE DE RESPUESTAS'!AA60,Back!$M$16:$N$20,2,0)),"")</f>
        <v>3</v>
      </c>
      <c r="AB25" s="29" t="str">
        <f>+IFERROR((VLOOKUP('BASE DE RESPUESTAS'!AB60,Back!$M$16:$N$20,2,0)),"")</f>
        <v/>
      </c>
      <c r="AC25" s="29" t="str">
        <f>+IFERROR((VLOOKUP('BASE DE RESPUESTAS'!AC60,Back!$M$16:$N$20,2,0)),"")</f>
        <v/>
      </c>
      <c r="AD25" s="29" t="str">
        <f>+IFERROR((VLOOKUP('BASE DE RESPUESTAS'!AD60,Back!$M$16:$N$20,2,0)),"")</f>
        <v/>
      </c>
      <c r="AE25" s="29" t="str">
        <f>+IFERROR((VLOOKUP('BASE DE RESPUESTAS'!AE60,Back!$M$16:$N$20,2,0)),"")</f>
        <v/>
      </c>
      <c r="AF25" s="29" t="str">
        <f>+IFERROR((VLOOKUP('BASE DE RESPUESTAS'!AF60,Back!$M$16:$N$20,2,0)),"")</f>
        <v/>
      </c>
      <c r="AG25" s="29" t="str">
        <f>+IFERROR((VLOOKUP('BASE DE RESPUESTAS'!AG60,Back!$M$16:$N$20,2,0)),"")</f>
        <v/>
      </c>
      <c r="AH25" s="29" t="str">
        <f>+IFERROR((VLOOKUP('BASE DE RESPUESTAS'!AH60,Back!$M$16:$N$20,2,0)),"")</f>
        <v/>
      </c>
      <c r="AI25" s="29" t="str">
        <f>+IFERROR((VLOOKUP('BASE DE RESPUESTAS'!AI60,Back!$M$16:$N$20,2,0)),"")</f>
        <v/>
      </c>
      <c r="AJ25" s="29" t="str">
        <f>+IFERROR((VLOOKUP('BASE DE RESPUESTAS'!AJ60,Back!$M$16:$N$20,2,0)),"")</f>
        <v/>
      </c>
      <c r="AK25" s="29" t="str">
        <f>+IFERROR((VLOOKUP('BASE DE RESPUESTAS'!AK60,Back!$M$16:$N$20,2,0)),"")</f>
        <v/>
      </c>
      <c r="AL25" s="29" t="str">
        <f>+IFERROR((VLOOKUP('BASE DE RESPUESTAS'!AL60,Back!$M$16:$N$20,2,0)),"")</f>
        <v/>
      </c>
      <c r="AM25" s="29" t="str">
        <f>+IFERROR((VLOOKUP('BASE DE RESPUESTAS'!AM60,Back!$M$16:$N$20,2,0)),"")</f>
        <v/>
      </c>
      <c r="AN25" s="29" t="str">
        <f>+IFERROR((VLOOKUP('BASE DE RESPUESTAS'!AN60,Back!$M$16:$N$20,2,0)),"")</f>
        <v/>
      </c>
      <c r="AO25" s="29" t="str">
        <f>+IFERROR((VLOOKUP('BASE DE RESPUESTAS'!AO60,Back!$M$16:$N$20,2,0)),"")</f>
        <v/>
      </c>
      <c r="AP25" s="29" t="str">
        <f>+IFERROR((VLOOKUP('BASE DE RESPUESTAS'!AP60,Back!$M$16:$N$20,2,0)),"")</f>
        <v/>
      </c>
      <c r="AQ25" s="29" t="str">
        <f>+IFERROR((VLOOKUP('BASE DE RESPUESTAS'!AQ60,Back!$M$16:$N$20,2,0)),"")</f>
        <v/>
      </c>
      <c r="AR25" s="29" t="str">
        <f>+IFERROR((VLOOKUP('BASE DE RESPUESTAS'!AR60,Back!$M$16:$N$20,2,0)),"")</f>
        <v/>
      </c>
      <c r="AS25" s="29" t="str">
        <f>+IFERROR((VLOOKUP('BASE DE RESPUESTAS'!AS60,Back!$M$16:$N$20,2,0)),"")</f>
        <v/>
      </c>
      <c r="AT25" s="29" t="str">
        <f>+IFERROR((VLOOKUP('BASE DE RESPUESTAS'!AT60,Back!$M$16:$N$20,2,0)),"")</f>
        <v/>
      </c>
      <c r="AU25" s="29" t="str">
        <f>+IFERROR((VLOOKUP('BASE DE RESPUESTAS'!AU60,Back!$M$16:$N$20,2,0)),"")</f>
        <v/>
      </c>
      <c r="AV25" s="29" t="str">
        <f>+IFERROR((VLOOKUP('BASE DE RESPUESTAS'!AV60,Back!$M$16:$N$20,2,0)),"")</f>
        <v/>
      </c>
      <c r="AW25" s="29" t="str">
        <f>+IFERROR((VLOOKUP('BASE DE RESPUESTAS'!AW60,Back!$M$16:$N$20,2,0)),"")</f>
        <v/>
      </c>
      <c r="AX25" s="29" t="str">
        <f>+IFERROR((VLOOKUP('BASE DE RESPUESTAS'!AX60,Back!$M$16:$N$20,2,0)),"")</f>
        <v/>
      </c>
      <c r="AY25" s="29" t="str">
        <f>+IFERROR((VLOOKUP('BASE DE RESPUESTAS'!AY60,Back!$M$16:$N$20,2,0)),"")</f>
        <v/>
      </c>
      <c r="AZ25" s="29" t="str">
        <f>+IFERROR((VLOOKUP('BASE DE RESPUESTAS'!AZ60,Back!$M$16:$N$20,2,0)),"")</f>
        <v/>
      </c>
      <c r="BA25" s="29" t="str">
        <f>+IFERROR((VLOOKUP('BASE DE RESPUESTAS'!BA60,Back!$M$16:$N$20,2,0)),"")</f>
        <v/>
      </c>
      <c r="BB25" s="29" t="str">
        <f>+IFERROR((VLOOKUP('BASE DE RESPUESTAS'!BB60,Back!$M$16:$N$20,2,0)),"")</f>
        <v/>
      </c>
      <c r="BC25" s="29" t="str">
        <f>+IFERROR((VLOOKUP('BASE DE RESPUESTAS'!BC60,Back!$M$16:$N$20,2,0)),"")</f>
        <v/>
      </c>
      <c r="BD25" s="29" t="str">
        <f>+IFERROR((VLOOKUP('BASE DE RESPUESTAS'!BD60,Back!$M$16:$N$20,2,0)),"")</f>
        <v/>
      </c>
    </row>
    <row r="26" spans="2:56" ht="25.5" customHeight="1" x14ac:dyDescent="0.3">
      <c r="B26" s="82"/>
      <c r="C26" s="82"/>
      <c r="D26" s="98" t="s">
        <v>307</v>
      </c>
      <c r="E26" s="75"/>
      <c r="F26" s="29">
        <f t="shared" si="0"/>
        <v>4</v>
      </c>
      <c r="G26" s="29">
        <f>+IFERROR((VLOOKUP('BASE DE RESPUESTAS'!G61,Back!$M$16:$N$20,2,0)),"")</f>
        <v>4</v>
      </c>
      <c r="H26" s="29">
        <f>+IFERROR((VLOOKUP('BASE DE RESPUESTAS'!H61,Back!$M$16:$N$20,2,0)),"")</f>
        <v>4</v>
      </c>
      <c r="I26" s="29">
        <f>+IFERROR((VLOOKUP('BASE DE RESPUESTAS'!I61,Back!$M$16:$N$20,2,0)),"")</f>
        <v>4</v>
      </c>
      <c r="J26" s="29">
        <f>+IFERROR((VLOOKUP('BASE DE RESPUESTAS'!J61,Back!$M$16:$N$20,2,0)),"")</f>
        <v>4</v>
      </c>
      <c r="K26" s="29">
        <f>+IFERROR((VLOOKUP('BASE DE RESPUESTAS'!K61,Back!$M$16:$N$20,2,0)),"")</f>
        <v>4</v>
      </c>
      <c r="L26" s="29">
        <f>+IFERROR((VLOOKUP('BASE DE RESPUESTAS'!L61,Back!$M$16:$N$20,2,0)),"")</f>
        <v>4</v>
      </c>
      <c r="M26" s="29">
        <f>+IFERROR((VLOOKUP('BASE DE RESPUESTAS'!M61,Back!$M$16:$N$20,2,0)),"")</f>
        <v>4</v>
      </c>
      <c r="N26" s="29">
        <f>+IFERROR((VLOOKUP('BASE DE RESPUESTAS'!N61,Back!$M$16:$N$20,2,0)),"")</f>
        <v>4</v>
      </c>
      <c r="O26" s="29">
        <f>+IFERROR((VLOOKUP('BASE DE RESPUESTAS'!O61,Back!$M$16:$N$20,2,0)),"")</f>
        <v>4</v>
      </c>
      <c r="P26" s="29">
        <f>+IFERROR((VLOOKUP('BASE DE RESPUESTAS'!P61,Back!$M$16:$N$20,2,0)),"")</f>
        <v>4</v>
      </c>
      <c r="Q26" s="29">
        <f>+IFERROR((VLOOKUP('BASE DE RESPUESTAS'!Q61,Back!$M$16:$N$20,2,0)),"")</f>
        <v>4</v>
      </c>
      <c r="R26" s="29">
        <f>+IFERROR((VLOOKUP('BASE DE RESPUESTAS'!R61,Back!$M$16:$N$20,2,0)),"")</f>
        <v>4</v>
      </c>
      <c r="S26" s="29">
        <f>+IFERROR((VLOOKUP('BASE DE RESPUESTAS'!S61,Back!$M$16:$N$20,2,0)),"")</f>
        <v>4</v>
      </c>
      <c r="T26" s="29">
        <f>+IFERROR((VLOOKUP('BASE DE RESPUESTAS'!T61,Back!$M$16:$N$20,2,0)),"")</f>
        <v>4</v>
      </c>
      <c r="U26" s="29">
        <f>+IFERROR((VLOOKUP('BASE DE RESPUESTAS'!U61,Back!$M$16:$N$20,2,0)),"")</f>
        <v>4</v>
      </c>
      <c r="V26" s="29">
        <f>+IFERROR((VLOOKUP('BASE DE RESPUESTAS'!V61,Back!$M$16:$N$20,2,0)),"")</f>
        <v>4</v>
      </c>
      <c r="W26" s="29">
        <f>+IFERROR((VLOOKUP('BASE DE RESPUESTAS'!W61,Back!$M$16:$N$20,2,0)),"")</f>
        <v>4</v>
      </c>
      <c r="X26" s="29">
        <f>+IFERROR((VLOOKUP('BASE DE RESPUESTAS'!X61,Back!$M$16:$N$20,2,0)),"")</f>
        <v>4</v>
      </c>
      <c r="Y26" s="29">
        <f>+IFERROR((VLOOKUP('BASE DE RESPUESTAS'!Y61,Back!$M$16:$N$20,2,0)),"")</f>
        <v>4</v>
      </c>
      <c r="Z26" s="29">
        <f>+IFERROR((VLOOKUP('BASE DE RESPUESTAS'!Z61,Back!$M$16:$N$20,2,0)),"")</f>
        <v>4</v>
      </c>
      <c r="AA26" s="29">
        <f>+IFERROR((VLOOKUP('BASE DE RESPUESTAS'!AA61,Back!$M$16:$N$20,2,0)),"")</f>
        <v>4</v>
      </c>
      <c r="AB26" s="29" t="str">
        <f>+IFERROR((VLOOKUP('BASE DE RESPUESTAS'!AB61,Back!$M$16:$N$20,2,0)),"")</f>
        <v/>
      </c>
      <c r="AC26" s="29" t="str">
        <f>+IFERROR((VLOOKUP('BASE DE RESPUESTAS'!AC61,Back!$M$16:$N$20,2,0)),"")</f>
        <v/>
      </c>
      <c r="AD26" s="29" t="str">
        <f>+IFERROR((VLOOKUP('BASE DE RESPUESTAS'!AD61,Back!$M$16:$N$20,2,0)),"")</f>
        <v/>
      </c>
      <c r="AE26" s="29" t="str">
        <f>+IFERROR((VLOOKUP('BASE DE RESPUESTAS'!AE61,Back!$M$16:$N$20,2,0)),"")</f>
        <v/>
      </c>
      <c r="AF26" s="29" t="str">
        <f>+IFERROR((VLOOKUP('BASE DE RESPUESTAS'!AF61,Back!$M$16:$N$20,2,0)),"")</f>
        <v/>
      </c>
      <c r="AG26" s="29" t="str">
        <f>+IFERROR((VLOOKUP('BASE DE RESPUESTAS'!AG61,Back!$M$16:$N$20,2,0)),"")</f>
        <v/>
      </c>
      <c r="AH26" s="29" t="str">
        <f>+IFERROR((VLOOKUP('BASE DE RESPUESTAS'!AH61,Back!$M$16:$N$20,2,0)),"")</f>
        <v/>
      </c>
      <c r="AI26" s="29" t="str">
        <f>+IFERROR((VLOOKUP('BASE DE RESPUESTAS'!AI61,Back!$M$16:$N$20,2,0)),"")</f>
        <v/>
      </c>
      <c r="AJ26" s="29" t="str">
        <f>+IFERROR((VLOOKUP('BASE DE RESPUESTAS'!AJ61,Back!$M$16:$N$20,2,0)),"")</f>
        <v/>
      </c>
      <c r="AK26" s="29" t="str">
        <f>+IFERROR((VLOOKUP('BASE DE RESPUESTAS'!AK61,Back!$M$16:$N$20,2,0)),"")</f>
        <v/>
      </c>
      <c r="AL26" s="29" t="str">
        <f>+IFERROR((VLOOKUP('BASE DE RESPUESTAS'!AL61,Back!$M$16:$N$20,2,0)),"")</f>
        <v/>
      </c>
      <c r="AM26" s="29" t="str">
        <f>+IFERROR((VLOOKUP('BASE DE RESPUESTAS'!AM61,Back!$M$16:$N$20,2,0)),"")</f>
        <v/>
      </c>
      <c r="AN26" s="29" t="str">
        <f>+IFERROR((VLOOKUP('BASE DE RESPUESTAS'!AN61,Back!$M$16:$N$20,2,0)),"")</f>
        <v/>
      </c>
      <c r="AO26" s="29" t="str">
        <f>+IFERROR((VLOOKUP('BASE DE RESPUESTAS'!AO61,Back!$M$16:$N$20,2,0)),"")</f>
        <v/>
      </c>
      <c r="AP26" s="29" t="str">
        <f>+IFERROR((VLOOKUP('BASE DE RESPUESTAS'!AP61,Back!$M$16:$N$20,2,0)),"")</f>
        <v/>
      </c>
      <c r="AQ26" s="29" t="str">
        <f>+IFERROR((VLOOKUP('BASE DE RESPUESTAS'!AQ61,Back!$M$16:$N$20,2,0)),"")</f>
        <v/>
      </c>
      <c r="AR26" s="29" t="str">
        <f>+IFERROR((VLOOKUP('BASE DE RESPUESTAS'!AR61,Back!$M$16:$N$20,2,0)),"")</f>
        <v/>
      </c>
      <c r="AS26" s="29" t="str">
        <f>+IFERROR((VLOOKUP('BASE DE RESPUESTAS'!AS61,Back!$M$16:$N$20,2,0)),"")</f>
        <v/>
      </c>
      <c r="AT26" s="29" t="str">
        <f>+IFERROR((VLOOKUP('BASE DE RESPUESTAS'!AT61,Back!$M$16:$N$20,2,0)),"")</f>
        <v/>
      </c>
      <c r="AU26" s="29" t="str">
        <f>+IFERROR((VLOOKUP('BASE DE RESPUESTAS'!AU61,Back!$M$16:$N$20,2,0)),"")</f>
        <v/>
      </c>
      <c r="AV26" s="29" t="str">
        <f>+IFERROR((VLOOKUP('BASE DE RESPUESTAS'!AV61,Back!$M$16:$N$20,2,0)),"")</f>
        <v/>
      </c>
      <c r="AW26" s="29" t="str">
        <f>+IFERROR((VLOOKUP('BASE DE RESPUESTAS'!AW61,Back!$M$16:$N$20,2,0)),"")</f>
        <v/>
      </c>
      <c r="AX26" s="29" t="str">
        <f>+IFERROR((VLOOKUP('BASE DE RESPUESTAS'!AX61,Back!$M$16:$N$20,2,0)),"")</f>
        <v/>
      </c>
      <c r="AY26" s="29" t="str">
        <f>+IFERROR((VLOOKUP('BASE DE RESPUESTAS'!AY61,Back!$M$16:$N$20,2,0)),"")</f>
        <v/>
      </c>
      <c r="AZ26" s="29" t="str">
        <f>+IFERROR((VLOOKUP('BASE DE RESPUESTAS'!AZ61,Back!$M$16:$N$20,2,0)),"")</f>
        <v/>
      </c>
      <c r="BA26" s="29" t="str">
        <f>+IFERROR((VLOOKUP('BASE DE RESPUESTAS'!BA61,Back!$M$16:$N$20,2,0)),"")</f>
        <v/>
      </c>
      <c r="BB26" s="29" t="str">
        <f>+IFERROR((VLOOKUP('BASE DE RESPUESTAS'!BB61,Back!$M$16:$N$20,2,0)),"")</f>
        <v/>
      </c>
      <c r="BC26" s="29" t="str">
        <f>+IFERROR((VLOOKUP('BASE DE RESPUESTAS'!BC61,Back!$M$16:$N$20,2,0)),"")</f>
        <v/>
      </c>
      <c r="BD26" s="29" t="str">
        <f>+IFERROR((VLOOKUP('BASE DE RESPUESTAS'!BD61,Back!$M$16:$N$20,2,0)),"")</f>
        <v/>
      </c>
    </row>
    <row r="27" spans="2:56" ht="25.5" customHeight="1" x14ac:dyDescent="0.3">
      <c r="B27" s="80" t="s">
        <v>257</v>
      </c>
      <c r="C27" s="83" t="s">
        <v>309</v>
      </c>
      <c r="D27" s="98" t="s">
        <v>310</v>
      </c>
      <c r="E27" s="75"/>
      <c r="F27" s="29">
        <f t="shared" si="0"/>
        <v>4</v>
      </c>
      <c r="G27" s="29">
        <f>+IFERROR((VLOOKUP('BASE DE RESPUESTAS'!G62,Back!$M$16:$N$20,2,0)),"")</f>
        <v>4</v>
      </c>
      <c r="H27" s="29">
        <f>+IFERROR((VLOOKUP('BASE DE RESPUESTAS'!H62,Back!$M$16:$N$20,2,0)),"")</f>
        <v>4</v>
      </c>
      <c r="I27" s="29">
        <f>+IFERROR((VLOOKUP('BASE DE RESPUESTAS'!I62,Back!$M$16:$N$20,2,0)),"")</f>
        <v>4</v>
      </c>
      <c r="J27" s="29">
        <f>+IFERROR((VLOOKUP('BASE DE RESPUESTAS'!J62,Back!$M$16:$N$20,2,0)),"")</f>
        <v>4</v>
      </c>
      <c r="K27" s="29">
        <f>+IFERROR((VLOOKUP('BASE DE RESPUESTAS'!K62,Back!$M$16:$N$20,2,0)),"")</f>
        <v>4</v>
      </c>
      <c r="L27" s="29">
        <f>+IFERROR((VLOOKUP('BASE DE RESPUESTAS'!L62,Back!$M$16:$N$20,2,0)),"")</f>
        <v>4</v>
      </c>
      <c r="M27" s="29">
        <f>+IFERROR((VLOOKUP('BASE DE RESPUESTAS'!M62,Back!$M$16:$N$20,2,0)),"")</f>
        <v>4</v>
      </c>
      <c r="N27" s="29">
        <f>+IFERROR((VLOOKUP('BASE DE RESPUESTAS'!N62,Back!$M$16:$N$20,2,0)),"")</f>
        <v>4</v>
      </c>
      <c r="O27" s="29">
        <f>+IFERROR((VLOOKUP('BASE DE RESPUESTAS'!O62,Back!$M$16:$N$20,2,0)),"")</f>
        <v>4</v>
      </c>
      <c r="P27" s="29">
        <f>+IFERROR((VLOOKUP('BASE DE RESPUESTAS'!P62,Back!$M$16:$N$20,2,0)),"")</f>
        <v>4</v>
      </c>
      <c r="Q27" s="29">
        <f>+IFERROR((VLOOKUP('BASE DE RESPUESTAS'!Q62,Back!$M$16:$N$20,2,0)),"")</f>
        <v>4</v>
      </c>
      <c r="R27" s="29">
        <f>+IFERROR((VLOOKUP('BASE DE RESPUESTAS'!R62,Back!$M$16:$N$20,2,0)),"")</f>
        <v>4</v>
      </c>
      <c r="S27" s="29">
        <f>+IFERROR((VLOOKUP('BASE DE RESPUESTAS'!S62,Back!$M$16:$N$20,2,0)),"")</f>
        <v>4</v>
      </c>
      <c r="T27" s="29">
        <f>+IFERROR((VLOOKUP('BASE DE RESPUESTAS'!T62,Back!$M$16:$N$20,2,0)),"")</f>
        <v>4</v>
      </c>
      <c r="U27" s="29">
        <f>+IFERROR((VLOOKUP('BASE DE RESPUESTAS'!U62,Back!$M$16:$N$20,2,0)),"")</f>
        <v>4</v>
      </c>
      <c r="V27" s="29">
        <f>+IFERROR((VLOOKUP('BASE DE RESPUESTAS'!V62,Back!$M$16:$N$20,2,0)),"")</f>
        <v>4</v>
      </c>
      <c r="W27" s="29">
        <f>+IFERROR((VLOOKUP('BASE DE RESPUESTAS'!W62,Back!$M$16:$N$20,2,0)),"")</f>
        <v>4</v>
      </c>
      <c r="X27" s="29">
        <f>+IFERROR((VLOOKUP('BASE DE RESPUESTAS'!X62,Back!$M$16:$N$20,2,0)),"")</f>
        <v>4</v>
      </c>
      <c r="Y27" s="29">
        <f>+IFERROR((VLOOKUP('BASE DE RESPUESTAS'!Y62,Back!$M$16:$N$20,2,0)),"")</f>
        <v>4</v>
      </c>
      <c r="Z27" s="29">
        <f>+IFERROR((VLOOKUP('BASE DE RESPUESTAS'!Z62,Back!$M$16:$N$20,2,0)),"")</f>
        <v>4</v>
      </c>
      <c r="AA27" s="29">
        <f>+IFERROR((VLOOKUP('BASE DE RESPUESTAS'!AA62,Back!$M$16:$N$20,2,0)),"")</f>
        <v>4</v>
      </c>
      <c r="AB27" s="29" t="str">
        <f>+IFERROR((VLOOKUP('BASE DE RESPUESTAS'!AB62,Back!$M$16:$N$20,2,0)),"")</f>
        <v/>
      </c>
      <c r="AC27" s="29" t="str">
        <f>+IFERROR((VLOOKUP('BASE DE RESPUESTAS'!AC62,Back!$M$16:$N$20,2,0)),"")</f>
        <v/>
      </c>
      <c r="AD27" s="29" t="str">
        <f>+IFERROR((VLOOKUP('BASE DE RESPUESTAS'!AD62,Back!$M$16:$N$20,2,0)),"")</f>
        <v/>
      </c>
      <c r="AE27" s="29" t="str">
        <f>+IFERROR((VLOOKUP('BASE DE RESPUESTAS'!AE62,Back!$M$16:$N$20,2,0)),"")</f>
        <v/>
      </c>
      <c r="AF27" s="29" t="str">
        <f>+IFERROR((VLOOKUP('BASE DE RESPUESTAS'!AF62,Back!$M$16:$N$20,2,0)),"")</f>
        <v/>
      </c>
      <c r="AG27" s="29" t="str">
        <f>+IFERROR((VLOOKUP('BASE DE RESPUESTAS'!AG62,Back!$M$16:$N$20,2,0)),"")</f>
        <v/>
      </c>
      <c r="AH27" s="29" t="str">
        <f>+IFERROR((VLOOKUP('BASE DE RESPUESTAS'!AH62,Back!$M$16:$N$20,2,0)),"")</f>
        <v/>
      </c>
      <c r="AI27" s="29" t="str">
        <f>+IFERROR((VLOOKUP('BASE DE RESPUESTAS'!AI62,Back!$M$16:$N$20,2,0)),"")</f>
        <v/>
      </c>
      <c r="AJ27" s="29" t="str">
        <f>+IFERROR((VLOOKUP('BASE DE RESPUESTAS'!AJ62,Back!$M$16:$N$20,2,0)),"")</f>
        <v/>
      </c>
      <c r="AK27" s="29" t="str">
        <f>+IFERROR((VLOOKUP('BASE DE RESPUESTAS'!AK62,Back!$M$16:$N$20,2,0)),"")</f>
        <v/>
      </c>
      <c r="AL27" s="29" t="str">
        <f>+IFERROR((VLOOKUP('BASE DE RESPUESTAS'!AL62,Back!$M$16:$N$20,2,0)),"")</f>
        <v/>
      </c>
      <c r="AM27" s="29" t="str">
        <f>+IFERROR((VLOOKUP('BASE DE RESPUESTAS'!AM62,Back!$M$16:$N$20,2,0)),"")</f>
        <v/>
      </c>
      <c r="AN27" s="29" t="str">
        <f>+IFERROR((VLOOKUP('BASE DE RESPUESTAS'!AN62,Back!$M$16:$N$20,2,0)),"")</f>
        <v/>
      </c>
      <c r="AO27" s="29" t="str">
        <f>+IFERROR((VLOOKUP('BASE DE RESPUESTAS'!AO62,Back!$M$16:$N$20,2,0)),"")</f>
        <v/>
      </c>
      <c r="AP27" s="29" t="str">
        <f>+IFERROR((VLOOKUP('BASE DE RESPUESTAS'!AP62,Back!$M$16:$N$20,2,0)),"")</f>
        <v/>
      </c>
      <c r="AQ27" s="29" t="str">
        <f>+IFERROR((VLOOKUP('BASE DE RESPUESTAS'!AQ62,Back!$M$16:$N$20,2,0)),"")</f>
        <v/>
      </c>
      <c r="AR27" s="29" t="str">
        <f>+IFERROR((VLOOKUP('BASE DE RESPUESTAS'!AR62,Back!$M$16:$N$20,2,0)),"")</f>
        <v/>
      </c>
      <c r="AS27" s="29" t="str">
        <f>+IFERROR((VLOOKUP('BASE DE RESPUESTAS'!AS62,Back!$M$16:$N$20,2,0)),"")</f>
        <v/>
      </c>
      <c r="AT27" s="29" t="str">
        <f>+IFERROR((VLOOKUP('BASE DE RESPUESTAS'!AT62,Back!$M$16:$N$20,2,0)),"")</f>
        <v/>
      </c>
      <c r="AU27" s="29" t="str">
        <f>+IFERROR((VLOOKUP('BASE DE RESPUESTAS'!AU62,Back!$M$16:$N$20,2,0)),"")</f>
        <v/>
      </c>
      <c r="AV27" s="29" t="str">
        <f>+IFERROR((VLOOKUP('BASE DE RESPUESTAS'!AV62,Back!$M$16:$N$20,2,0)),"")</f>
        <v/>
      </c>
      <c r="AW27" s="29" t="str">
        <f>+IFERROR((VLOOKUP('BASE DE RESPUESTAS'!AW62,Back!$M$16:$N$20,2,0)),"")</f>
        <v/>
      </c>
      <c r="AX27" s="29" t="str">
        <f>+IFERROR((VLOOKUP('BASE DE RESPUESTAS'!AX62,Back!$M$16:$N$20,2,0)),"")</f>
        <v/>
      </c>
      <c r="AY27" s="29" t="str">
        <f>+IFERROR((VLOOKUP('BASE DE RESPUESTAS'!AY62,Back!$M$16:$N$20,2,0)),"")</f>
        <v/>
      </c>
      <c r="AZ27" s="29" t="str">
        <f>+IFERROR((VLOOKUP('BASE DE RESPUESTAS'!AZ62,Back!$M$16:$N$20,2,0)),"")</f>
        <v/>
      </c>
      <c r="BA27" s="29" t="str">
        <f>+IFERROR((VLOOKUP('BASE DE RESPUESTAS'!BA62,Back!$M$16:$N$20,2,0)),"")</f>
        <v/>
      </c>
      <c r="BB27" s="29" t="str">
        <f>+IFERROR((VLOOKUP('BASE DE RESPUESTAS'!BB62,Back!$M$16:$N$20,2,0)),"")</f>
        <v/>
      </c>
      <c r="BC27" s="29" t="str">
        <f>+IFERROR((VLOOKUP('BASE DE RESPUESTAS'!BC62,Back!$M$16:$N$20,2,0)),"")</f>
        <v/>
      </c>
      <c r="BD27" s="29" t="str">
        <f>+IFERROR((VLOOKUP('BASE DE RESPUESTAS'!BD62,Back!$M$16:$N$20,2,0)),"")</f>
        <v/>
      </c>
    </row>
    <row r="28" spans="2:56" ht="25.5" customHeight="1" x14ac:dyDescent="0.3">
      <c r="B28" s="81"/>
      <c r="C28" s="81"/>
      <c r="D28" s="98" t="s">
        <v>312</v>
      </c>
      <c r="E28" s="75"/>
      <c r="F28" s="29">
        <f t="shared" si="0"/>
        <v>2</v>
      </c>
      <c r="G28" s="29">
        <f>+IFERROR((VLOOKUP('BASE DE RESPUESTAS'!G63,Back!$M$16:$N$20,2,0)),"")</f>
        <v>2</v>
      </c>
      <c r="H28" s="29">
        <f>+IFERROR((VLOOKUP('BASE DE RESPUESTAS'!H63,Back!$M$16:$N$20,2,0)),"")</f>
        <v>2</v>
      </c>
      <c r="I28" s="29">
        <f>+IFERROR((VLOOKUP('BASE DE RESPUESTAS'!I63,Back!$M$16:$N$20,2,0)),"")</f>
        <v>2</v>
      </c>
      <c r="J28" s="29">
        <f>+IFERROR((VLOOKUP('BASE DE RESPUESTAS'!J63,Back!$M$16:$N$20,2,0)),"")</f>
        <v>2</v>
      </c>
      <c r="K28" s="29">
        <f>+IFERROR((VLOOKUP('BASE DE RESPUESTAS'!K63,Back!$M$16:$N$20,2,0)),"")</f>
        <v>2</v>
      </c>
      <c r="L28" s="29">
        <f>+IFERROR((VLOOKUP('BASE DE RESPUESTAS'!L63,Back!$M$16:$N$20,2,0)),"")</f>
        <v>2</v>
      </c>
      <c r="M28" s="29">
        <f>+IFERROR((VLOOKUP('BASE DE RESPUESTAS'!M63,Back!$M$16:$N$20,2,0)),"")</f>
        <v>2</v>
      </c>
      <c r="N28" s="29">
        <f>+IFERROR((VLOOKUP('BASE DE RESPUESTAS'!N63,Back!$M$16:$N$20,2,0)),"")</f>
        <v>2</v>
      </c>
      <c r="O28" s="29">
        <f>+IFERROR((VLOOKUP('BASE DE RESPUESTAS'!O63,Back!$M$16:$N$20,2,0)),"")</f>
        <v>2</v>
      </c>
      <c r="P28" s="29">
        <f>+IFERROR((VLOOKUP('BASE DE RESPUESTAS'!P63,Back!$M$16:$N$20,2,0)),"")</f>
        <v>2</v>
      </c>
      <c r="Q28" s="29">
        <f>+IFERROR((VLOOKUP('BASE DE RESPUESTAS'!Q63,Back!$M$16:$N$20,2,0)),"")</f>
        <v>2</v>
      </c>
      <c r="R28" s="29">
        <f>+IFERROR((VLOOKUP('BASE DE RESPUESTAS'!R63,Back!$M$16:$N$20,2,0)),"")</f>
        <v>2</v>
      </c>
      <c r="S28" s="29">
        <f>+IFERROR((VLOOKUP('BASE DE RESPUESTAS'!S63,Back!$M$16:$N$20,2,0)),"")</f>
        <v>2</v>
      </c>
      <c r="T28" s="29">
        <f>+IFERROR((VLOOKUP('BASE DE RESPUESTAS'!T63,Back!$M$16:$N$20,2,0)),"")</f>
        <v>2</v>
      </c>
      <c r="U28" s="29">
        <f>+IFERROR((VLOOKUP('BASE DE RESPUESTAS'!U63,Back!$M$16:$N$20,2,0)),"")</f>
        <v>2</v>
      </c>
      <c r="V28" s="29">
        <f>+IFERROR((VLOOKUP('BASE DE RESPUESTAS'!V63,Back!$M$16:$N$20,2,0)),"")</f>
        <v>2</v>
      </c>
      <c r="W28" s="29">
        <f>+IFERROR((VLOOKUP('BASE DE RESPUESTAS'!W63,Back!$M$16:$N$20,2,0)),"")</f>
        <v>2</v>
      </c>
      <c r="X28" s="29">
        <f>+IFERROR((VLOOKUP('BASE DE RESPUESTAS'!X63,Back!$M$16:$N$20,2,0)),"")</f>
        <v>2</v>
      </c>
      <c r="Y28" s="29">
        <f>+IFERROR((VLOOKUP('BASE DE RESPUESTAS'!Y63,Back!$M$16:$N$20,2,0)),"")</f>
        <v>2</v>
      </c>
      <c r="Z28" s="29">
        <f>+IFERROR((VLOOKUP('BASE DE RESPUESTAS'!Z63,Back!$M$16:$N$20,2,0)),"")</f>
        <v>2</v>
      </c>
      <c r="AA28" s="29">
        <f>+IFERROR((VLOOKUP('BASE DE RESPUESTAS'!AA63,Back!$M$16:$N$20,2,0)),"")</f>
        <v>2</v>
      </c>
      <c r="AB28" s="29" t="str">
        <f>+IFERROR((VLOOKUP('BASE DE RESPUESTAS'!AB63,Back!$M$16:$N$20,2,0)),"")</f>
        <v/>
      </c>
      <c r="AC28" s="29" t="str">
        <f>+IFERROR((VLOOKUP('BASE DE RESPUESTAS'!AC63,Back!$M$16:$N$20,2,0)),"")</f>
        <v/>
      </c>
      <c r="AD28" s="29" t="str">
        <f>+IFERROR((VLOOKUP('BASE DE RESPUESTAS'!AD63,Back!$M$16:$N$20,2,0)),"")</f>
        <v/>
      </c>
      <c r="AE28" s="29" t="str">
        <f>+IFERROR((VLOOKUP('BASE DE RESPUESTAS'!AE63,Back!$M$16:$N$20,2,0)),"")</f>
        <v/>
      </c>
      <c r="AF28" s="29" t="str">
        <f>+IFERROR((VLOOKUP('BASE DE RESPUESTAS'!AF63,Back!$M$16:$N$20,2,0)),"")</f>
        <v/>
      </c>
      <c r="AG28" s="29" t="str">
        <f>+IFERROR((VLOOKUP('BASE DE RESPUESTAS'!AG63,Back!$M$16:$N$20,2,0)),"")</f>
        <v/>
      </c>
      <c r="AH28" s="29" t="str">
        <f>+IFERROR((VLOOKUP('BASE DE RESPUESTAS'!AH63,Back!$M$16:$N$20,2,0)),"")</f>
        <v/>
      </c>
      <c r="AI28" s="29" t="str">
        <f>+IFERROR((VLOOKUP('BASE DE RESPUESTAS'!AI63,Back!$M$16:$N$20,2,0)),"")</f>
        <v/>
      </c>
      <c r="AJ28" s="29" t="str">
        <f>+IFERROR((VLOOKUP('BASE DE RESPUESTAS'!AJ63,Back!$M$16:$N$20,2,0)),"")</f>
        <v/>
      </c>
      <c r="AK28" s="29" t="str">
        <f>+IFERROR((VLOOKUP('BASE DE RESPUESTAS'!AK63,Back!$M$16:$N$20,2,0)),"")</f>
        <v/>
      </c>
      <c r="AL28" s="29" t="str">
        <f>+IFERROR((VLOOKUP('BASE DE RESPUESTAS'!AL63,Back!$M$16:$N$20,2,0)),"")</f>
        <v/>
      </c>
      <c r="AM28" s="29" t="str">
        <f>+IFERROR((VLOOKUP('BASE DE RESPUESTAS'!AM63,Back!$M$16:$N$20,2,0)),"")</f>
        <v/>
      </c>
      <c r="AN28" s="29" t="str">
        <f>+IFERROR((VLOOKUP('BASE DE RESPUESTAS'!AN63,Back!$M$16:$N$20,2,0)),"")</f>
        <v/>
      </c>
      <c r="AO28" s="29" t="str">
        <f>+IFERROR((VLOOKUP('BASE DE RESPUESTAS'!AO63,Back!$M$16:$N$20,2,0)),"")</f>
        <v/>
      </c>
      <c r="AP28" s="29" t="str">
        <f>+IFERROR((VLOOKUP('BASE DE RESPUESTAS'!AP63,Back!$M$16:$N$20,2,0)),"")</f>
        <v/>
      </c>
      <c r="AQ28" s="29" t="str">
        <f>+IFERROR((VLOOKUP('BASE DE RESPUESTAS'!AQ63,Back!$M$16:$N$20,2,0)),"")</f>
        <v/>
      </c>
      <c r="AR28" s="29" t="str">
        <f>+IFERROR((VLOOKUP('BASE DE RESPUESTAS'!AR63,Back!$M$16:$N$20,2,0)),"")</f>
        <v/>
      </c>
      <c r="AS28" s="29" t="str">
        <f>+IFERROR((VLOOKUP('BASE DE RESPUESTAS'!AS63,Back!$M$16:$N$20,2,0)),"")</f>
        <v/>
      </c>
      <c r="AT28" s="29" t="str">
        <f>+IFERROR((VLOOKUP('BASE DE RESPUESTAS'!AT63,Back!$M$16:$N$20,2,0)),"")</f>
        <v/>
      </c>
      <c r="AU28" s="29" t="str">
        <f>+IFERROR((VLOOKUP('BASE DE RESPUESTAS'!AU63,Back!$M$16:$N$20,2,0)),"")</f>
        <v/>
      </c>
      <c r="AV28" s="29" t="str">
        <f>+IFERROR((VLOOKUP('BASE DE RESPUESTAS'!AV63,Back!$M$16:$N$20,2,0)),"")</f>
        <v/>
      </c>
      <c r="AW28" s="29" t="str">
        <f>+IFERROR((VLOOKUP('BASE DE RESPUESTAS'!AW63,Back!$M$16:$N$20,2,0)),"")</f>
        <v/>
      </c>
      <c r="AX28" s="29" t="str">
        <f>+IFERROR((VLOOKUP('BASE DE RESPUESTAS'!AX63,Back!$M$16:$N$20,2,0)),"")</f>
        <v/>
      </c>
      <c r="AY28" s="29" t="str">
        <f>+IFERROR((VLOOKUP('BASE DE RESPUESTAS'!AY63,Back!$M$16:$N$20,2,0)),"")</f>
        <v/>
      </c>
      <c r="AZ28" s="29" t="str">
        <f>+IFERROR((VLOOKUP('BASE DE RESPUESTAS'!AZ63,Back!$M$16:$N$20,2,0)),"")</f>
        <v/>
      </c>
      <c r="BA28" s="29" t="str">
        <f>+IFERROR((VLOOKUP('BASE DE RESPUESTAS'!BA63,Back!$M$16:$N$20,2,0)),"")</f>
        <v/>
      </c>
      <c r="BB28" s="29" t="str">
        <f>+IFERROR((VLOOKUP('BASE DE RESPUESTAS'!BB63,Back!$M$16:$N$20,2,0)),"")</f>
        <v/>
      </c>
      <c r="BC28" s="29" t="str">
        <f>+IFERROR((VLOOKUP('BASE DE RESPUESTAS'!BC63,Back!$M$16:$N$20,2,0)),"")</f>
        <v/>
      </c>
      <c r="BD28" s="29" t="str">
        <f>+IFERROR((VLOOKUP('BASE DE RESPUESTAS'!BD63,Back!$M$16:$N$20,2,0)),"")</f>
        <v/>
      </c>
    </row>
    <row r="29" spans="2:56" ht="25.5" customHeight="1" x14ac:dyDescent="0.3">
      <c r="B29" s="81"/>
      <c r="C29" s="81"/>
      <c r="D29" s="98" t="s">
        <v>314</v>
      </c>
      <c r="E29" s="75"/>
      <c r="F29" s="29">
        <f t="shared" si="0"/>
        <v>3.4761904761904763</v>
      </c>
      <c r="G29" s="29">
        <f>+IFERROR((VLOOKUP('BASE DE RESPUESTAS'!G64,Back!$M$16:$N$20,2,0)),"")</f>
        <v>3</v>
      </c>
      <c r="H29" s="29">
        <f>+IFERROR((VLOOKUP('BASE DE RESPUESTAS'!H64,Back!$M$16:$N$20,2,0)),"")</f>
        <v>4</v>
      </c>
      <c r="I29" s="29">
        <f>+IFERROR((VLOOKUP('BASE DE RESPUESTAS'!I64,Back!$M$16:$N$20,2,0)),"")</f>
        <v>3</v>
      </c>
      <c r="J29" s="29">
        <f>+IFERROR((VLOOKUP('BASE DE RESPUESTAS'!J64,Back!$M$16:$N$20,2,0)),"")</f>
        <v>4</v>
      </c>
      <c r="K29" s="29">
        <f>+IFERROR((VLOOKUP('BASE DE RESPUESTAS'!K64,Back!$M$16:$N$20,2,0)),"")</f>
        <v>3</v>
      </c>
      <c r="L29" s="29">
        <f>+IFERROR((VLOOKUP('BASE DE RESPUESTAS'!L64,Back!$M$16:$N$20,2,0)),"")</f>
        <v>4</v>
      </c>
      <c r="M29" s="29">
        <f>+IFERROR((VLOOKUP('BASE DE RESPUESTAS'!M64,Back!$M$16:$N$20,2,0)),"")</f>
        <v>3</v>
      </c>
      <c r="N29" s="29">
        <f>+IFERROR((VLOOKUP('BASE DE RESPUESTAS'!N64,Back!$M$16:$N$20,2,0)),"")</f>
        <v>4</v>
      </c>
      <c r="O29" s="29">
        <f>+IFERROR((VLOOKUP('BASE DE RESPUESTAS'!O64,Back!$M$16:$N$20,2,0)),"")</f>
        <v>3</v>
      </c>
      <c r="P29" s="29">
        <f>+IFERROR((VLOOKUP('BASE DE RESPUESTAS'!P64,Back!$M$16:$N$20,2,0)),"")</f>
        <v>4</v>
      </c>
      <c r="Q29" s="29">
        <f>+IFERROR((VLOOKUP('BASE DE RESPUESTAS'!Q64,Back!$M$16:$N$20,2,0)),"")</f>
        <v>3</v>
      </c>
      <c r="R29" s="29">
        <f>+IFERROR((VLOOKUP('BASE DE RESPUESTAS'!R64,Back!$M$16:$N$20,2,0)),"")</f>
        <v>4</v>
      </c>
      <c r="S29" s="29">
        <f>+IFERROR((VLOOKUP('BASE DE RESPUESTAS'!S64,Back!$M$16:$N$20,2,0)),"")</f>
        <v>3</v>
      </c>
      <c r="T29" s="29">
        <f>+IFERROR((VLOOKUP('BASE DE RESPUESTAS'!T64,Back!$M$16:$N$20,2,0)),"")</f>
        <v>4</v>
      </c>
      <c r="U29" s="29">
        <f>+IFERROR((VLOOKUP('BASE DE RESPUESTAS'!U64,Back!$M$16:$N$20,2,0)),"")</f>
        <v>3</v>
      </c>
      <c r="V29" s="29">
        <f>+IFERROR((VLOOKUP('BASE DE RESPUESTAS'!V64,Back!$M$16:$N$20,2,0)),"")</f>
        <v>4</v>
      </c>
      <c r="W29" s="29">
        <f>+IFERROR((VLOOKUP('BASE DE RESPUESTAS'!W64,Back!$M$16:$N$20,2,0)),"")</f>
        <v>3</v>
      </c>
      <c r="X29" s="29">
        <f>+IFERROR((VLOOKUP('BASE DE RESPUESTAS'!X64,Back!$M$16:$N$20,2,0)),"")</f>
        <v>4</v>
      </c>
      <c r="Y29" s="29">
        <f>+IFERROR((VLOOKUP('BASE DE RESPUESTAS'!Y64,Back!$M$16:$N$20,2,0)),"")</f>
        <v>3</v>
      </c>
      <c r="Z29" s="29">
        <f>+IFERROR((VLOOKUP('BASE DE RESPUESTAS'!Z64,Back!$M$16:$N$20,2,0)),"")</f>
        <v>4</v>
      </c>
      <c r="AA29" s="29">
        <f>+IFERROR((VLOOKUP('BASE DE RESPUESTAS'!AA64,Back!$M$16:$N$20,2,0)),"")</f>
        <v>3</v>
      </c>
      <c r="AB29" s="29" t="str">
        <f>+IFERROR((VLOOKUP('BASE DE RESPUESTAS'!AB64,Back!$M$16:$N$20,2,0)),"")</f>
        <v/>
      </c>
      <c r="AC29" s="29" t="str">
        <f>+IFERROR((VLOOKUP('BASE DE RESPUESTAS'!AC64,Back!$M$16:$N$20,2,0)),"")</f>
        <v/>
      </c>
      <c r="AD29" s="29" t="str">
        <f>+IFERROR((VLOOKUP('BASE DE RESPUESTAS'!AD64,Back!$M$16:$N$20,2,0)),"")</f>
        <v/>
      </c>
      <c r="AE29" s="29" t="str">
        <f>+IFERROR((VLOOKUP('BASE DE RESPUESTAS'!AE64,Back!$M$16:$N$20,2,0)),"")</f>
        <v/>
      </c>
      <c r="AF29" s="29" t="str">
        <f>+IFERROR((VLOOKUP('BASE DE RESPUESTAS'!AF64,Back!$M$16:$N$20,2,0)),"")</f>
        <v/>
      </c>
      <c r="AG29" s="29" t="str">
        <f>+IFERROR((VLOOKUP('BASE DE RESPUESTAS'!AG64,Back!$M$16:$N$20,2,0)),"")</f>
        <v/>
      </c>
      <c r="AH29" s="29" t="str">
        <f>+IFERROR((VLOOKUP('BASE DE RESPUESTAS'!AH64,Back!$M$16:$N$20,2,0)),"")</f>
        <v/>
      </c>
      <c r="AI29" s="29" t="str">
        <f>+IFERROR((VLOOKUP('BASE DE RESPUESTAS'!AI64,Back!$M$16:$N$20,2,0)),"")</f>
        <v/>
      </c>
      <c r="AJ29" s="29" t="str">
        <f>+IFERROR((VLOOKUP('BASE DE RESPUESTAS'!AJ64,Back!$M$16:$N$20,2,0)),"")</f>
        <v/>
      </c>
      <c r="AK29" s="29" t="str">
        <f>+IFERROR((VLOOKUP('BASE DE RESPUESTAS'!AK64,Back!$M$16:$N$20,2,0)),"")</f>
        <v/>
      </c>
      <c r="AL29" s="29" t="str">
        <f>+IFERROR((VLOOKUP('BASE DE RESPUESTAS'!AL64,Back!$M$16:$N$20,2,0)),"")</f>
        <v/>
      </c>
      <c r="AM29" s="29" t="str">
        <f>+IFERROR((VLOOKUP('BASE DE RESPUESTAS'!AM64,Back!$M$16:$N$20,2,0)),"")</f>
        <v/>
      </c>
      <c r="AN29" s="29" t="str">
        <f>+IFERROR((VLOOKUP('BASE DE RESPUESTAS'!AN64,Back!$M$16:$N$20,2,0)),"")</f>
        <v/>
      </c>
      <c r="AO29" s="29" t="str">
        <f>+IFERROR((VLOOKUP('BASE DE RESPUESTAS'!AO64,Back!$M$16:$N$20,2,0)),"")</f>
        <v/>
      </c>
      <c r="AP29" s="29" t="str">
        <f>+IFERROR((VLOOKUP('BASE DE RESPUESTAS'!AP64,Back!$M$16:$N$20,2,0)),"")</f>
        <v/>
      </c>
      <c r="AQ29" s="29" t="str">
        <f>+IFERROR((VLOOKUP('BASE DE RESPUESTAS'!AQ64,Back!$M$16:$N$20,2,0)),"")</f>
        <v/>
      </c>
      <c r="AR29" s="29" t="str">
        <f>+IFERROR((VLOOKUP('BASE DE RESPUESTAS'!AR64,Back!$M$16:$N$20,2,0)),"")</f>
        <v/>
      </c>
      <c r="AS29" s="29" t="str">
        <f>+IFERROR((VLOOKUP('BASE DE RESPUESTAS'!AS64,Back!$M$16:$N$20,2,0)),"")</f>
        <v/>
      </c>
      <c r="AT29" s="29" t="str">
        <f>+IFERROR((VLOOKUP('BASE DE RESPUESTAS'!AT64,Back!$M$16:$N$20,2,0)),"")</f>
        <v/>
      </c>
      <c r="AU29" s="29" t="str">
        <f>+IFERROR((VLOOKUP('BASE DE RESPUESTAS'!AU64,Back!$M$16:$N$20,2,0)),"")</f>
        <v/>
      </c>
      <c r="AV29" s="29" t="str">
        <f>+IFERROR((VLOOKUP('BASE DE RESPUESTAS'!AV64,Back!$M$16:$N$20,2,0)),"")</f>
        <v/>
      </c>
      <c r="AW29" s="29" t="str">
        <f>+IFERROR((VLOOKUP('BASE DE RESPUESTAS'!AW64,Back!$M$16:$N$20,2,0)),"")</f>
        <v/>
      </c>
      <c r="AX29" s="29" t="str">
        <f>+IFERROR((VLOOKUP('BASE DE RESPUESTAS'!AX64,Back!$M$16:$N$20,2,0)),"")</f>
        <v/>
      </c>
      <c r="AY29" s="29" t="str">
        <f>+IFERROR((VLOOKUP('BASE DE RESPUESTAS'!AY64,Back!$M$16:$N$20,2,0)),"")</f>
        <v/>
      </c>
      <c r="AZ29" s="29" t="str">
        <f>+IFERROR((VLOOKUP('BASE DE RESPUESTAS'!AZ64,Back!$M$16:$N$20,2,0)),"")</f>
        <v/>
      </c>
      <c r="BA29" s="29" t="str">
        <f>+IFERROR((VLOOKUP('BASE DE RESPUESTAS'!BA64,Back!$M$16:$N$20,2,0)),"")</f>
        <v/>
      </c>
      <c r="BB29" s="29" t="str">
        <f>+IFERROR((VLOOKUP('BASE DE RESPUESTAS'!BB64,Back!$M$16:$N$20,2,0)),"")</f>
        <v/>
      </c>
      <c r="BC29" s="29" t="str">
        <f>+IFERROR((VLOOKUP('BASE DE RESPUESTAS'!BC64,Back!$M$16:$N$20,2,0)),"")</f>
        <v/>
      </c>
      <c r="BD29" s="29" t="str">
        <f>+IFERROR((VLOOKUP('BASE DE RESPUESTAS'!BD64,Back!$M$16:$N$20,2,0)),"")</f>
        <v/>
      </c>
    </row>
    <row r="30" spans="2:56" ht="25.5" customHeight="1" x14ac:dyDescent="0.3">
      <c r="B30" s="82"/>
      <c r="C30" s="82"/>
      <c r="D30" s="98" t="s">
        <v>316</v>
      </c>
      <c r="E30" s="75"/>
      <c r="F30" s="29">
        <f t="shared" si="0"/>
        <v>4</v>
      </c>
      <c r="G30" s="29">
        <f>+IFERROR((VLOOKUP('BASE DE RESPUESTAS'!G65,Back!$M$16:$N$20,2,0)),"")</f>
        <v>4</v>
      </c>
      <c r="H30" s="29">
        <f>+IFERROR((VLOOKUP('BASE DE RESPUESTAS'!H65,Back!$M$16:$N$20,2,0)),"")</f>
        <v>4</v>
      </c>
      <c r="I30" s="29">
        <f>+IFERROR((VLOOKUP('BASE DE RESPUESTAS'!I65,Back!$M$16:$N$20,2,0)),"")</f>
        <v>4</v>
      </c>
      <c r="J30" s="29">
        <f>+IFERROR((VLOOKUP('BASE DE RESPUESTAS'!J65,Back!$M$16:$N$20,2,0)),"")</f>
        <v>4</v>
      </c>
      <c r="K30" s="29">
        <f>+IFERROR((VLOOKUP('BASE DE RESPUESTAS'!K65,Back!$M$16:$N$20,2,0)),"")</f>
        <v>4</v>
      </c>
      <c r="L30" s="29">
        <f>+IFERROR((VLOOKUP('BASE DE RESPUESTAS'!L65,Back!$M$16:$N$20,2,0)),"")</f>
        <v>4</v>
      </c>
      <c r="M30" s="29">
        <f>+IFERROR((VLOOKUP('BASE DE RESPUESTAS'!M65,Back!$M$16:$N$20,2,0)),"")</f>
        <v>4</v>
      </c>
      <c r="N30" s="29">
        <f>+IFERROR((VLOOKUP('BASE DE RESPUESTAS'!N65,Back!$M$16:$N$20,2,0)),"")</f>
        <v>4</v>
      </c>
      <c r="O30" s="29">
        <f>+IFERROR((VLOOKUP('BASE DE RESPUESTAS'!O65,Back!$M$16:$N$20,2,0)),"")</f>
        <v>4</v>
      </c>
      <c r="P30" s="29">
        <f>+IFERROR((VLOOKUP('BASE DE RESPUESTAS'!P65,Back!$M$16:$N$20,2,0)),"")</f>
        <v>4</v>
      </c>
      <c r="Q30" s="29">
        <f>+IFERROR((VLOOKUP('BASE DE RESPUESTAS'!Q65,Back!$M$16:$N$20,2,0)),"")</f>
        <v>4</v>
      </c>
      <c r="R30" s="29">
        <f>+IFERROR((VLOOKUP('BASE DE RESPUESTAS'!R65,Back!$M$16:$N$20,2,0)),"")</f>
        <v>4</v>
      </c>
      <c r="S30" s="29">
        <f>+IFERROR((VLOOKUP('BASE DE RESPUESTAS'!S65,Back!$M$16:$N$20,2,0)),"")</f>
        <v>4</v>
      </c>
      <c r="T30" s="29">
        <f>+IFERROR((VLOOKUP('BASE DE RESPUESTAS'!T65,Back!$M$16:$N$20,2,0)),"")</f>
        <v>4</v>
      </c>
      <c r="U30" s="29">
        <f>+IFERROR((VLOOKUP('BASE DE RESPUESTAS'!U65,Back!$M$16:$N$20,2,0)),"")</f>
        <v>4</v>
      </c>
      <c r="V30" s="29">
        <f>+IFERROR((VLOOKUP('BASE DE RESPUESTAS'!V65,Back!$M$16:$N$20,2,0)),"")</f>
        <v>4</v>
      </c>
      <c r="W30" s="29">
        <f>+IFERROR((VLOOKUP('BASE DE RESPUESTAS'!W65,Back!$M$16:$N$20,2,0)),"")</f>
        <v>4</v>
      </c>
      <c r="X30" s="29">
        <f>+IFERROR((VLOOKUP('BASE DE RESPUESTAS'!X65,Back!$M$16:$N$20,2,0)),"")</f>
        <v>4</v>
      </c>
      <c r="Y30" s="29">
        <f>+IFERROR((VLOOKUP('BASE DE RESPUESTAS'!Y65,Back!$M$16:$N$20,2,0)),"")</f>
        <v>4</v>
      </c>
      <c r="Z30" s="29">
        <f>+IFERROR((VLOOKUP('BASE DE RESPUESTAS'!Z65,Back!$M$16:$N$20,2,0)),"")</f>
        <v>4</v>
      </c>
      <c r="AA30" s="29">
        <f>+IFERROR((VLOOKUP('BASE DE RESPUESTAS'!AA65,Back!$M$16:$N$20,2,0)),"")</f>
        <v>4</v>
      </c>
      <c r="AB30" s="29" t="str">
        <f>+IFERROR((VLOOKUP('BASE DE RESPUESTAS'!AB65,Back!$M$16:$N$20,2,0)),"")</f>
        <v/>
      </c>
      <c r="AC30" s="29" t="str">
        <f>+IFERROR((VLOOKUP('BASE DE RESPUESTAS'!AC65,Back!$M$16:$N$20,2,0)),"")</f>
        <v/>
      </c>
      <c r="AD30" s="29" t="str">
        <f>+IFERROR((VLOOKUP('BASE DE RESPUESTAS'!AD65,Back!$M$16:$N$20,2,0)),"")</f>
        <v/>
      </c>
      <c r="AE30" s="29" t="str">
        <f>+IFERROR((VLOOKUP('BASE DE RESPUESTAS'!AE65,Back!$M$16:$N$20,2,0)),"")</f>
        <v/>
      </c>
      <c r="AF30" s="29" t="str">
        <f>+IFERROR((VLOOKUP('BASE DE RESPUESTAS'!AF65,Back!$M$16:$N$20,2,0)),"")</f>
        <v/>
      </c>
      <c r="AG30" s="29" t="str">
        <f>+IFERROR((VLOOKUP('BASE DE RESPUESTAS'!AG65,Back!$M$16:$N$20,2,0)),"")</f>
        <v/>
      </c>
      <c r="AH30" s="29" t="str">
        <f>+IFERROR((VLOOKUP('BASE DE RESPUESTAS'!AH65,Back!$M$16:$N$20,2,0)),"")</f>
        <v/>
      </c>
      <c r="AI30" s="29" t="str">
        <f>+IFERROR((VLOOKUP('BASE DE RESPUESTAS'!AI65,Back!$M$16:$N$20,2,0)),"")</f>
        <v/>
      </c>
      <c r="AJ30" s="29" t="str">
        <f>+IFERROR((VLOOKUP('BASE DE RESPUESTAS'!AJ65,Back!$M$16:$N$20,2,0)),"")</f>
        <v/>
      </c>
      <c r="AK30" s="29" t="str">
        <f>+IFERROR((VLOOKUP('BASE DE RESPUESTAS'!AK65,Back!$M$16:$N$20,2,0)),"")</f>
        <v/>
      </c>
      <c r="AL30" s="29" t="str">
        <f>+IFERROR((VLOOKUP('BASE DE RESPUESTAS'!AL65,Back!$M$16:$N$20,2,0)),"")</f>
        <v/>
      </c>
      <c r="AM30" s="29" t="str">
        <f>+IFERROR((VLOOKUP('BASE DE RESPUESTAS'!AM65,Back!$M$16:$N$20,2,0)),"")</f>
        <v/>
      </c>
      <c r="AN30" s="29" t="str">
        <f>+IFERROR((VLOOKUP('BASE DE RESPUESTAS'!AN65,Back!$M$16:$N$20,2,0)),"")</f>
        <v/>
      </c>
      <c r="AO30" s="29" t="str">
        <f>+IFERROR((VLOOKUP('BASE DE RESPUESTAS'!AO65,Back!$M$16:$N$20,2,0)),"")</f>
        <v/>
      </c>
      <c r="AP30" s="29" t="str">
        <f>+IFERROR((VLOOKUP('BASE DE RESPUESTAS'!AP65,Back!$M$16:$N$20,2,0)),"")</f>
        <v/>
      </c>
      <c r="AQ30" s="29" t="str">
        <f>+IFERROR((VLOOKUP('BASE DE RESPUESTAS'!AQ65,Back!$M$16:$N$20,2,0)),"")</f>
        <v/>
      </c>
      <c r="AR30" s="29" t="str">
        <f>+IFERROR((VLOOKUP('BASE DE RESPUESTAS'!AR65,Back!$M$16:$N$20,2,0)),"")</f>
        <v/>
      </c>
      <c r="AS30" s="29" t="str">
        <f>+IFERROR((VLOOKUP('BASE DE RESPUESTAS'!AS65,Back!$M$16:$N$20,2,0)),"")</f>
        <v/>
      </c>
      <c r="AT30" s="29" t="str">
        <f>+IFERROR((VLOOKUP('BASE DE RESPUESTAS'!AT65,Back!$M$16:$N$20,2,0)),"")</f>
        <v/>
      </c>
      <c r="AU30" s="29" t="str">
        <f>+IFERROR((VLOOKUP('BASE DE RESPUESTAS'!AU65,Back!$M$16:$N$20,2,0)),"")</f>
        <v/>
      </c>
      <c r="AV30" s="29" t="str">
        <f>+IFERROR((VLOOKUP('BASE DE RESPUESTAS'!AV65,Back!$M$16:$N$20,2,0)),"")</f>
        <v/>
      </c>
      <c r="AW30" s="29" t="str">
        <f>+IFERROR((VLOOKUP('BASE DE RESPUESTAS'!AW65,Back!$M$16:$N$20,2,0)),"")</f>
        <v/>
      </c>
      <c r="AX30" s="29" t="str">
        <f>+IFERROR((VLOOKUP('BASE DE RESPUESTAS'!AX65,Back!$M$16:$N$20,2,0)),"")</f>
        <v/>
      </c>
      <c r="AY30" s="29" t="str">
        <f>+IFERROR((VLOOKUP('BASE DE RESPUESTAS'!AY65,Back!$M$16:$N$20,2,0)),"")</f>
        <v/>
      </c>
      <c r="AZ30" s="29" t="str">
        <f>+IFERROR((VLOOKUP('BASE DE RESPUESTAS'!AZ65,Back!$M$16:$N$20,2,0)),"")</f>
        <v/>
      </c>
      <c r="BA30" s="29" t="str">
        <f>+IFERROR((VLOOKUP('BASE DE RESPUESTAS'!BA65,Back!$M$16:$N$20,2,0)),"")</f>
        <v/>
      </c>
      <c r="BB30" s="29" t="str">
        <f>+IFERROR((VLOOKUP('BASE DE RESPUESTAS'!BB65,Back!$M$16:$N$20,2,0)),"")</f>
        <v/>
      </c>
      <c r="BC30" s="29" t="str">
        <f>+IFERROR((VLOOKUP('BASE DE RESPUESTAS'!BC65,Back!$M$16:$N$20,2,0)),"")</f>
        <v/>
      </c>
      <c r="BD30" s="29" t="str">
        <f>+IFERROR((VLOOKUP('BASE DE RESPUESTAS'!BD65,Back!$M$16:$N$20,2,0)),"")</f>
        <v/>
      </c>
    </row>
    <row r="31" spans="2:56" ht="25.5" customHeight="1" x14ac:dyDescent="0.3">
      <c r="B31" s="80" t="s">
        <v>257</v>
      </c>
      <c r="C31" s="83" t="s">
        <v>318</v>
      </c>
      <c r="D31" s="98" t="s">
        <v>319</v>
      </c>
      <c r="E31" s="75"/>
      <c r="F31" s="29">
        <f t="shared" si="0"/>
        <v>3.0476190476190474</v>
      </c>
      <c r="G31" s="29">
        <f>+IFERROR((VLOOKUP('BASE DE RESPUESTAS'!G66,Back!$M$16:$N$20,2,0)),"")</f>
        <v>4</v>
      </c>
      <c r="H31" s="29">
        <f>+IFERROR((VLOOKUP('BASE DE RESPUESTAS'!H66,Back!$M$16:$N$20,2,0)),"")</f>
        <v>2</v>
      </c>
      <c r="I31" s="29">
        <f>+IFERROR((VLOOKUP('BASE DE RESPUESTAS'!I66,Back!$M$16:$N$20,2,0)),"")</f>
        <v>4</v>
      </c>
      <c r="J31" s="29">
        <f>+IFERROR((VLOOKUP('BASE DE RESPUESTAS'!J66,Back!$M$16:$N$20,2,0)),"")</f>
        <v>2</v>
      </c>
      <c r="K31" s="29">
        <f>+IFERROR((VLOOKUP('BASE DE RESPUESTAS'!K66,Back!$M$16:$N$20,2,0)),"")</f>
        <v>4</v>
      </c>
      <c r="L31" s="29">
        <f>+IFERROR((VLOOKUP('BASE DE RESPUESTAS'!L66,Back!$M$16:$N$20,2,0)),"")</f>
        <v>2</v>
      </c>
      <c r="M31" s="29">
        <f>+IFERROR((VLOOKUP('BASE DE RESPUESTAS'!M66,Back!$M$16:$N$20,2,0)),"")</f>
        <v>4</v>
      </c>
      <c r="N31" s="29">
        <f>+IFERROR((VLOOKUP('BASE DE RESPUESTAS'!N66,Back!$M$16:$N$20,2,0)),"")</f>
        <v>2</v>
      </c>
      <c r="O31" s="29">
        <f>+IFERROR((VLOOKUP('BASE DE RESPUESTAS'!O66,Back!$M$16:$N$20,2,0)),"")</f>
        <v>4</v>
      </c>
      <c r="P31" s="29">
        <f>+IFERROR((VLOOKUP('BASE DE RESPUESTAS'!P66,Back!$M$16:$N$20,2,0)),"")</f>
        <v>2</v>
      </c>
      <c r="Q31" s="29">
        <f>+IFERROR((VLOOKUP('BASE DE RESPUESTAS'!Q66,Back!$M$16:$N$20,2,0)),"")</f>
        <v>4</v>
      </c>
      <c r="R31" s="29">
        <f>+IFERROR((VLOOKUP('BASE DE RESPUESTAS'!R66,Back!$M$16:$N$20,2,0)),"")</f>
        <v>2</v>
      </c>
      <c r="S31" s="29">
        <f>+IFERROR((VLOOKUP('BASE DE RESPUESTAS'!S66,Back!$M$16:$N$20,2,0)),"")</f>
        <v>4</v>
      </c>
      <c r="T31" s="29">
        <f>+IFERROR((VLOOKUP('BASE DE RESPUESTAS'!T66,Back!$M$16:$N$20,2,0)),"")</f>
        <v>2</v>
      </c>
      <c r="U31" s="29">
        <f>+IFERROR((VLOOKUP('BASE DE RESPUESTAS'!U66,Back!$M$16:$N$20,2,0)),"")</f>
        <v>4</v>
      </c>
      <c r="V31" s="29">
        <f>+IFERROR((VLOOKUP('BASE DE RESPUESTAS'!V66,Back!$M$16:$N$20,2,0)),"")</f>
        <v>2</v>
      </c>
      <c r="W31" s="29">
        <f>+IFERROR((VLOOKUP('BASE DE RESPUESTAS'!W66,Back!$M$16:$N$20,2,0)),"")</f>
        <v>4</v>
      </c>
      <c r="X31" s="29">
        <f>+IFERROR((VLOOKUP('BASE DE RESPUESTAS'!X66,Back!$M$16:$N$20,2,0)),"")</f>
        <v>2</v>
      </c>
      <c r="Y31" s="29">
        <f>+IFERROR((VLOOKUP('BASE DE RESPUESTAS'!Y66,Back!$M$16:$N$20,2,0)),"")</f>
        <v>4</v>
      </c>
      <c r="Z31" s="29">
        <f>+IFERROR((VLOOKUP('BASE DE RESPUESTAS'!Z66,Back!$M$16:$N$20,2,0)),"")</f>
        <v>2</v>
      </c>
      <c r="AA31" s="29">
        <f>+IFERROR((VLOOKUP('BASE DE RESPUESTAS'!AA66,Back!$M$16:$N$20,2,0)),"")</f>
        <v>4</v>
      </c>
      <c r="AB31" s="29" t="str">
        <f>+IFERROR((VLOOKUP('BASE DE RESPUESTAS'!AB66,Back!$M$16:$N$20,2,0)),"")</f>
        <v/>
      </c>
      <c r="AC31" s="29" t="str">
        <f>+IFERROR((VLOOKUP('BASE DE RESPUESTAS'!AC66,Back!$M$16:$N$20,2,0)),"")</f>
        <v/>
      </c>
      <c r="AD31" s="29" t="str">
        <f>+IFERROR((VLOOKUP('BASE DE RESPUESTAS'!AD66,Back!$M$16:$N$20,2,0)),"")</f>
        <v/>
      </c>
      <c r="AE31" s="29" t="str">
        <f>+IFERROR((VLOOKUP('BASE DE RESPUESTAS'!AE66,Back!$M$16:$N$20,2,0)),"")</f>
        <v/>
      </c>
      <c r="AF31" s="29" t="str">
        <f>+IFERROR((VLOOKUP('BASE DE RESPUESTAS'!AF66,Back!$M$16:$N$20,2,0)),"")</f>
        <v/>
      </c>
      <c r="AG31" s="29" t="str">
        <f>+IFERROR((VLOOKUP('BASE DE RESPUESTAS'!AG66,Back!$M$16:$N$20,2,0)),"")</f>
        <v/>
      </c>
      <c r="AH31" s="29" t="str">
        <f>+IFERROR((VLOOKUP('BASE DE RESPUESTAS'!AH66,Back!$M$16:$N$20,2,0)),"")</f>
        <v/>
      </c>
      <c r="AI31" s="29" t="str">
        <f>+IFERROR((VLOOKUP('BASE DE RESPUESTAS'!AI66,Back!$M$16:$N$20,2,0)),"")</f>
        <v/>
      </c>
      <c r="AJ31" s="29" t="str">
        <f>+IFERROR((VLOOKUP('BASE DE RESPUESTAS'!AJ66,Back!$M$16:$N$20,2,0)),"")</f>
        <v/>
      </c>
      <c r="AK31" s="29" t="str">
        <f>+IFERROR((VLOOKUP('BASE DE RESPUESTAS'!AK66,Back!$M$16:$N$20,2,0)),"")</f>
        <v/>
      </c>
      <c r="AL31" s="29" t="str">
        <f>+IFERROR((VLOOKUP('BASE DE RESPUESTAS'!AL66,Back!$M$16:$N$20,2,0)),"")</f>
        <v/>
      </c>
      <c r="AM31" s="29" t="str">
        <f>+IFERROR((VLOOKUP('BASE DE RESPUESTAS'!AM66,Back!$M$16:$N$20,2,0)),"")</f>
        <v/>
      </c>
      <c r="AN31" s="29" t="str">
        <f>+IFERROR((VLOOKUP('BASE DE RESPUESTAS'!AN66,Back!$M$16:$N$20,2,0)),"")</f>
        <v/>
      </c>
      <c r="AO31" s="29" t="str">
        <f>+IFERROR((VLOOKUP('BASE DE RESPUESTAS'!AO66,Back!$M$16:$N$20,2,0)),"")</f>
        <v/>
      </c>
      <c r="AP31" s="29" t="str">
        <f>+IFERROR((VLOOKUP('BASE DE RESPUESTAS'!AP66,Back!$M$16:$N$20,2,0)),"")</f>
        <v/>
      </c>
      <c r="AQ31" s="29" t="str">
        <f>+IFERROR((VLOOKUP('BASE DE RESPUESTAS'!AQ66,Back!$M$16:$N$20,2,0)),"")</f>
        <v/>
      </c>
      <c r="AR31" s="29" t="str">
        <f>+IFERROR((VLOOKUP('BASE DE RESPUESTAS'!AR66,Back!$M$16:$N$20,2,0)),"")</f>
        <v/>
      </c>
      <c r="AS31" s="29" t="str">
        <f>+IFERROR((VLOOKUP('BASE DE RESPUESTAS'!AS66,Back!$M$16:$N$20,2,0)),"")</f>
        <v/>
      </c>
      <c r="AT31" s="29" t="str">
        <f>+IFERROR((VLOOKUP('BASE DE RESPUESTAS'!AT66,Back!$M$16:$N$20,2,0)),"")</f>
        <v/>
      </c>
      <c r="AU31" s="29" t="str">
        <f>+IFERROR((VLOOKUP('BASE DE RESPUESTAS'!AU66,Back!$M$16:$N$20,2,0)),"")</f>
        <v/>
      </c>
      <c r="AV31" s="29" t="str">
        <f>+IFERROR((VLOOKUP('BASE DE RESPUESTAS'!AV66,Back!$M$16:$N$20,2,0)),"")</f>
        <v/>
      </c>
      <c r="AW31" s="29" t="str">
        <f>+IFERROR((VLOOKUP('BASE DE RESPUESTAS'!AW66,Back!$M$16:$N$20,2,0)),"")</f>
        <v/>
      </c>
      <c r="AX31" s="29" t="str">
        <f>+IFERROR((VLOOKUP('BASE DE RESPUESTAS'!AX66,Back!$M$16:$N$20,2,0)),"")</f>
        <v/>
      </c>
      <c r="AY31" s="29" t="str">
        <f>+IFERROR((VLOOKUP('BASE DE RESPUESTAS'!AY66,Back!$M$16:$N$20,2,0)),"")</f>
        <v/>
      </c>
      <c r="AZ31" s="29" t="str">
        <f>+IFERROR((VLOOKUP('BASE DE RESPUESTAS'!AZ66,Back!$M$16:$N$20,2,0)),"")</f>
        <v/>
      </c>
      <c r="BA31" s="29" t="str">
        <f>+IFERROR((VLOOKUP('BASE DE RESPUESTAS'!BA66,Back!$M$16:$N$20,2,0)),"")</f>
        <v/>
      </c>
      <c r="BB31" s="29" t="str">
        <f>+IFERROR((VLOOKUP('BASE DE RESPUESTAS'!BB66,Back!$M$16:$N$20,2,0)),"")</f>
        <v/>
      </c>
      <c r="BC31" s="29" t="str">
        <f>+IFERROR((VLOOKUP('BASE DE RESPUESTAS'!BC66,Back!$M$16:$N$20,2,0)),"")</f>
        <v/>
      </c>
      <c r="BD31" s="29" t="str">
        <f>+IFERROR((VLOOKUP('BASE DE RESPUESTAS'!BD66,Back!$M$16:$N$20,2,0)),"")</f>
        <v/>
      </c>
    </row>
    <row r="32" spans="2:56" ht="25.5" customHeight="1" x14ac:dyDescent="0.3">
      <c r="B32" s="81"/>
      <c r="C32" s="81"/>
      <c r="D32" s="98" t="s">
        <v>321</v>
      </c>
      <c r="E32" s="75"/>
      <c r="F32" s="29">
        <f t="shared" si="0"/>
        <v>2.4761904761904763</v>
      </c>
      <c r="G32" s="29">
        <f>+IFERROR((VLOOKUP('BASE DE RESPUESTAS'!G67,Back!$M$16:$N$20,2,0)),"")</f>
        <v>2</v>
      </c>
      <c r="H32" s="29">
        <f>+IFERROR((VLOOKUP('BASE DE RESPUESTAS'!H67,Back!$M$16:$N$20,2,0)),"")</f>
        <v>3</v>
      </c>
      <c r="I32" s="29">
        <f>+IFERROR((VLOOKUP('BASE DE RESPUESTAS'!I67,Back!$M$16:$N$20,2,0)),"")</f>
        <v>2</v>
      </c>
      <c r="J32" s="29">
        <f>+IFERROR((VLOOKUP('BASE DE RESPUESTAS'!J67,Back!$M$16:$N$20,2,0)),"")</f>
        <v>3</v>
      </c>
      <c r="K32" s="29">
        <f>+IFERROR((VLOOKUP('BASE DE RESPUESTAS'!K67,Back!$M$16:$N$20,2,0)),"")</f>
        <v>2</v>
      </c>
      <c r="L32" s="29">
        <f>+IFERROR((VLOOKUP('BASE DE RESPUESTAS'!L67,Back!$M$16:$N$20,2,0)),"")</f>
        <v>3</v>
      </c>
      <c r="M32" s="29">
        <f>+IFERROR((VLOOKUP('BASE DE RESPUESTAS'!M67,Back!$M$16:$N$20,2,0)),"")</f>
        <v>2</v>
      </c>
      <c r="N32" s="29">
        <f>+IFERROR((VLOOKUP('BASE DE RESPUESTAS'!N67,Back!$M$16:$N$20,2,0)),"")</f>
        <v>3</v>
      </c>
      <c r="O32" s="29">
        <f>+IFERROR((VLOOKUP('BASE DE RESPUESTAS'!O67,Back!$M$16:$N$20,2,0)),"")</f>
        <v>2</v>
      </c>
      <c r="P32" s="29">
        <f>+IFERROR((VLOOKUP('BASE DE RESPUESTAS'!P67,Back!$M$16:$N$20,2,0)),"")</f>
        <v>3</v>
      </c>
      <c r="Q32" s="29">
        <f>+IFERROR((VLOOKUP('BASE DE RESPUESTAS'!Q67,Back!$M$16:$N$20,2,0)),"")</f>
        <v>2</v>
      </c>
      <c r="R32" s="29">
        <f>+IFERROR((VLOOKUP('BASE DE RESPUESTAS'!R67,Back!$M$16:$N$20,2,0)),"")</f>
        <v>3</v>
      </c>
      <c r="S32" s="29">
        <f>+IFERROR((VLOOKUP('BASE DE RESPUESTAS'!S67,Back!$M$16:$N$20,2,0)),"")</f>
        <v>2</v>
      </c>
      <c r="T32" s="29">
        <f>+IFERROR((VLOOKUP('BASE DE RESPUESTAS'!T67,Back!$M$16:$N$20,2,0)),"")</f>
        <v>3</v>
      </c>
      <c r="U32" s="29">
        <f>+IFERROR((VLOOKUP('BASE DE RESPUESTAS'!U67,Back!$M$16:$N$20,2,0)),"")</f>
        <v>2</v>
      </c>
      <c r="V32" s="29">
        <f>+IFERROR((VLOOKUP('BASE DE RESPUESTAS'!V67,Back!$M$16:$N$20,2,0)),"")</f>
        <v>3</v>
      </c>
      <c r="W32" s="29">
        <f>+IFERROR((VLOOKUP('BASE DE RESPUESTAS'!W67,Back!$M$16:$N$20,2,0)),"")</f>
        <v>2</v>
      </c>
      <c r="X32" s="29">
        <f>+IFERROR((VLOOKUP('BASE DE RESPUESTAS'!X67,Back!$M$16:$N$20,2,0)),"")</f>
        <v>3</v>
      </c>
      <c r="Y32" s="29">
        <f>+IFERROR((VLOOKUP('BASE DE RESPUESTAS'!Y67,Back!$M$16:$N$20,2,0)),"")</f>
        <v>2</v>
      </c>
      <c r="Z32" s="29">
        <f>+IFERROR((VLOOKUP('BASE DE RESPUESTAS'!Z67,Back!$M$16:$N$20,2,0)),"")</f>
        <v>3</v>
      </c>
      <c r="AA32" s="29">
        <f>+IFERROR((VLOOKUP('BASE DE RESPUESTAS'!AA67,Back!$M$16:$N$20,2,0)),"")</f>
        <v>2</v>
      </c>
      <c r="AB32" s="29" t="str">
        <f>+IFERROR((VLOOKUP('BASE DE RESPUESTAS'!AB67,Back!$M$16:$N$20,2,0)),"")</f>
        <v/>
      </c>
      <c r="AC32" s="29" t="str">
        <f>+IFERROR((VLOOKUP('BASE DE RESPUESTAS'!AC67,Back!$M$16:$N$20,2,0)),"")</f>
        <v/>
      </c>
      <c r="AD32" s="29" t="str">
        <f>+IFERROR((VLOOKUP('BASE DE RESPUESTAS'!AD67,Back!$M$16:$N$20,2,0)),"")</f>
        <v/>
      </c>
      <c r="AE32" s="29" t="str">
        <f>+IFERROR((VLOOKUP('BASE DE RESPUESTAS'!AE67,Back!$M$16:$N$20,2,0)),"")</f>
        <v/>
      </c>
      <c r="AF32" s="29" t="str">
        <f>+IFERROR((VLOOKUP('BASE DE RESPUESTAS'!AF67,Back!$M$16:$N$20,2,0)),"")</f>
        <v/>
      </c>
      <c r="AG32" s="29" t="str">
        <f>+IFERROR((VLOOKUP('BASE DE RESPUESTAS'!AG67,Back!$M$16:$N$20,2,0)),"")</f>
        <v/>
      </c>
      <c r="AH32" s="29" t="str">
        <f>+IFERROR((VLOOKUP('BASE DE RESPUESTAS'!AH67,Back!$M$16:$N$20,2,0)),"")</f>
        <v/>
      </c>
      <c r="AI32" s="29" t="str">
        <f>+IFERROR((VLOOKUP('BASE DE RESPUESTAS'!AI67,Back!$M$16:$N$20,2,0)),"")</f>
        <v/>
      </c>
      <c r="AJ32" s="29" t="str">
        <f>+IFERROR((VLOOKUP('BASE DE RESPUESTAS'!AJ67,Back!$M$16:$N$20,2,0)),"")</f>
        <v/>
      </c>
      <c r="AK32" s="29" t="str">
        <f>+IFERROR((VLOOKUP('BASE DE RESPUESTAS'!AK67,Back!$M$16:$N$20,2,0)),"")</f>
        <v/>
      </c>
      <c r="AL32" s="29" t="str">
        <f>+IFERROR((VLOOKUP('BASE DE RESPUESTAS'!AL67,Back!$M$16:$N$20,2,0)),"")</f>
        <v/>
      </c>
      <c r="AM32" s="29" t="str">
        <f>+IFERROR((VLOOKUP('BASE DE RESPUESTAS'!AM67,Back!$M$16:$N$20,2,0)),"")</f>
        <v/>
      </c>
      <c r="AN32" s="29" t="str">
        <f>+IFERROR((VLOOKUP('BASE DE RESPUESTAS'!AN67,Back!$M$16:$N$20,2,0)),"")</f>
        <v/>
      </c>
      <c r="AO32" s="29" t="str">
        <f>+IFERROR((VLOOKUP('BASE DE RESPUESTAS'!AO67,Back!$M$16:$N$20,2,0)),"")</f>
        <v/>
      </c>
      <c r="AP32" s="29" t="str">
        <f>+IFERROR((VLOOKUP('BASE DE RESPUESTAS'!AP67,Back!$M$16:$N$20,2,0)),"")</f>
        <v/>
      </c>
      <c r="AQ32" s="29" t="str">
        <f>+IFERROR((VLOOKUP('BASE DE RESPUESTAS'!AQ67,Back!$M$16:$N$20,2,0)),"")</f>
        <v/>
      </c>
      <c r="AR32" s="29" t="str">
        <f>+IFERROR((VLOOKUP('BASE DE RESPUESTAS'!AR67,Back!$M$16:$N$20,2,0)),"")</f>
        <v/>
      </c>
      <c r="AS32" s="29" t="str">
        <f>+IFERROR((VLOOKUP('BASE DE RESPUESTAS'!AS67,Back!$M$16:$N$20,2,0)),"")</f>
        <v/>
      </c>
      <c r="AT32" s="29" t="str">
        <f>+IFERROR((VLOOKUP('BASE DE RESPUESTAS'!AT67,Back!$M$16:$N$20,2,0)),"")</f>
        <v/>
      </c>
      <c r="AU32" s="29" t="str">
        <f>+IFERROR((VLOOKUP('BASE DE RESPUESTAS'!AU67,Back!$M$16:$N$20,2,0)),"")</f>
        <v/>
      </c>
      <c r="AV32" s="29" t="str">
        <f>+IFERROR((VLOOKUP('BASE DE RESPUESTAS'!AV67,Back!$M$16:$N$20,2,0)),"")</f>
        <v/>
      </c>
      <c r="AW32" s="29" t="str">
        <f>+IFERROR((VLOOKUP('BASE DE RESPUESTAS'!AW67,Back!$M$16:$N$20,2,0)),"")</f>
        <v/>
      </c>
      <c r="AX32" s="29" t="str">
        <f>+IFERROR((VLOOKUP('BASE DE RESPUESTAS'!AX67,Back!$M$16:$N$20,2,0)),"")</f>
        <v/>
      </c>
      <c r="AY32" s="29" t="str">
        <f>+IFERROR((VLOOKUP('BASE DE RESPUESTAS'!AY67,Back!$M$16:$N$20,2,0)),"")</f>
        <v/>
      </c>
      <c r="AZ32" s="29" t="str">
        <f>+IFERROR((VLOOKUP('BASE DE RESPUESTAS'!AZ67,Back!$M$16:$N$20,2,0)),"")</f>
        <v/>
      </c>
      <c r="BA32" s="29" t="str">
        <f>+IFERROR((VLOOKUP('BASE DE RESPUESTAS'!BA67,Back!$M$16:$N$20,2,0)),"")</f>
        <v/>
      </c>
      <c r="BB32" s="29" t="str">
        <f>+IFERROR((VLOOKUP('BASE DE RESPUESTAS'!BB67,Back!$M$16:$N$20,2,0)),"")</f>
        <v/>
      </c>
      <c r="BC32" s="29" t="str">
        <f>+IFERROR((VLOOKUP('BASE DE RESPUESTAS'!BC67,Back!$M$16:$N$20,2,0)),"")</f>
        <v/>
      </c>
      <c r="BD32" s="29" t="str">
        <f>+IFERROR((VLOOKUP('BASE DE RESPUESTAS'!BD67,Back!$M$16:$N$20,2,0)),"")</f>
        <v/>
      </c>
    </row>
    <row r="33" spans="2:56" ht="25.5" customHeight="1" x14ac:dyDescent="0.3">
      <c r="B33" s="81"/>
      <c r="C33" s="81"/>
      <c r="D33" s="98" t="s">
        <v>323</v>
      </c>
      <c r="E33" s="75"/>
      <c r="F33" s="29">
        <f t="shared" si="0"/>
        <v>3.4761904761904763</v>
      </c>
      <c r="G33" s="29">
        <f>+IFERROR((VLOOKUP('BASE DE RESPUESTAS'!G68,Back!$M$16:$N$20,2,0)),"")</f>
        <v>3</v>
      </c>
      <c r="H33" s="29">
        <f>+IFERROR((VLOOKUP('BASE DE RESPUESTAS'!H68,Back!$M$16:$N$20,2,0)),"")</f>
        <v>4</v>
      </c>
      <c r="I33" s="29">
        <f>+IFERROR((VLOOKUP('BASE DE RESPUESTAS'!I68,Back!$M$16:$N$20,2,0)),"")</f>
        <v>3</v>
      </c>
      <c r="J33" s="29">
        <f>+IFERROR((VLOOKUP('BASE DE RESPUESTAS'!J68,Back!$M$16:$N$20,2,0)),"")</f>
        <v>4</v>
      </c>
      <c r="K33" s="29">
        <f>+IFERROR((VLOOKUP('BASE DE RESPUESTAS'!K68,Back!$M$16:$N$20,2,0)),"")</f>
        <v>3</v>
      </c>
      <c r="L33" s="29">
        <f>+IFERROR((VLOOKUP('BASE DE RESPUESTAS'!L68,Back!$M$16:$N$20,2,0)),"")</f>
        <v>4</v>
      </c>
      <c r="M33" s="29">
        <f>+IFERROR((VLOOKUP('BASE DE RESPUESTAS'!M68,Back!$M$16:$N$20,2,0)),"")</f>
        <v>3</v>
      </c>
      <c r="N33" s="29">
        <f>+IFERROR((VLOOKUP('BASE DE RESPUESTAS'!N68,Back!$M$16:$N$20,2,0)),"")</f>
        <v>4</v>
      </c>
      <c r="O33" s="29">
        <f>+IFERROR((VLOOKUP('BASE DE RESPUESTAS'!O68,Back!$M$16:$N$20,2,0)),"")</f>
        <v>3</v>
      </c>
      <c r="P33" s="29">
        <f>+IFERROR((VLOOKUP('BASE DE RESPUESTAS'!P68,Back!$M$16:$N$20,2,0)),"")</f>
        <v>4</v>
      </c>
      <c r="Q33" s="29">
        <f>+IFERROR((VLOOKUP('BASE DE RESPUESTAS'!Q68,Back!$M$16:$N$20,2,0)),"")</f>
        <v>3</v>
      </c>
      <c r="R33" s="29">
        <f>+IFERROR((VLOOKUP('BASE DE RESPUESTAS'!R68,Back!$M$16:$N$20,2,0)),"")</f>
        <v>4</v>
      </c>
      <c r="S33" s="29">
        <f>+IFERROR((VLOOKUP('BASE DE RESPUESTAS'!S68,Back!$M$16:$N$20,2,0)),"")</f>
        <v>3</v>
      </c>
      <c r="T33" s="29">
        <f>+IFERROR((VLOOKUP('BASE DE RESPUESTAS'!T68,Back!$M$16:$N$20,2,0)),"")</f>
        <v>4</v>
      </c>
      <c r="U33" s="29">
        <f>+IFERROR((VLOOKUP('BASE DE RESPUESTAS'!U68,Back!$M$16:$N$20,2,0)),"")</f>
        <v>3</v>
      </c>
      <c r="V33" s="29">
        <f>+IFERROR((VLOOKUP('BASE DE RESPUESTAS'!V68,Back!$M$16:$N$20,2,0)),"")</f>
        <v>4</v>
      </c>
      <c r="W33" s="29">
        <f>+IFERROR((VLOOKUP('BASE DE RESPUESTAS'!W68,Back!$M$16:$N$20,2,0)),"")</f>
        <v>3</v>
      </c>
      <c r="X33" s="29">
        <f>+IFERROR((VLOOKUP('BASE DE RESPUESTAS'!X68,Back!$M$16:$N$20,2,0)),"")</f>
        <v>4</v>
      </c>
      <c r="Y33" s="29">
        <f>+IFERROR((VLOOKUP('BASE DE RESPUESTAS'!Y68,Back!$M$16:$N$20,2,0)),"")</f>
        <v>3</v>
      </c>
      <c r="Z33" s="29">
        <f>+IFERROR((VLOOKUP('BASE DE RESPUESTAS'!Z68,Back!$M$16:$N$20,2,0)),"")</f>
        <v>4</v>
      </c>
      <c r="AA33" s="29">
        <f>+IFERROR((VLOOKUP('BASE DE RESPUESTAS'!AA68,Back!$M$16:$N$20,2,0)),"")</f>
        <v>3</v>
      </c>
      <c r="AB33" s="29" t="str">
        <f>+IFERROR((VLOOKUP('BASE DE RESPUESTAS'!AB68,Back!$M$16:$N$20,2,0)),"")</f>
        <v/>
      </c>
      <c r="AC33" s="29" t="str">
        <f>+IFERROR((VLOOKUP('BASE DE RESPUESTAS'!AC68,Back!$M$16:$N$20,2,0)),"")</f>
        <v/>
      </c>
      <c r="AD33" s="29" t="str">
        <f>+IFERROR((VLOOKUP('BASE DE RESPUESTAS'!AD68,Back!$M$16:$N$20,2,0)),"")</f>
        <v/>
      </c>
      <c r="AE33" s="29" t="str">
        <f>+IFERROR((VLOOKUP('BASE DE RESPUESTAS'!AE68,Back!$M$16:$N$20,2,0)),"")</f>
        <v/>
      </c>
      <c r="AF33" s="29" t="str">
        <f>+IFERROR((VLOOKUP('BASE DE RESPUESTAS'!AF68,Back!$M$16:$N$20,2,0)),"")</f>
        <v/>
      </c>
      <c r="AG33" s="29" t="str">
        <f>+IFERROR((VLOOKUP('BASE DE RESPUESTAS'!AG68,Back!$M$16:$N$20,2,0)),"")</f>
        <v/>
      </c>
      <c r="AH33" s="29" t="str">
        <f>+IFERROR((VLOOKUP('BASE DE RESPUESTAS'!AH68,Back!$M$16:$N$20,2,0)),"")</f>
        <v/>
      </c>
      <c r="AI33" s="29" t="str">
        <f>+IFERROR((VLOOKUP('BASE DE RESPUESTAS'!AI68,Back!$M$16:$N$20,2,0)),"")</f>
        <v/>
      </c>
      <c r="AJ33" s="29" t="str">
        <f>+IFERROR((VLOOKUP('BASE DE RESPUESTAS'!AJ68,Back!$M$16:$N$20,2,0)),"")</f>
        <v/>
      </c>
      <c r="AK33" s="29" t="str">
        <f>+IFERROR((VLOOKUP('BASE DE RESPUESTAS'!AK68,Back!$M$16:$N$20,2,0)),"")</f>
        <v/>
      </c>
      <c r="AL33" s="29" t="str">
        <f>+IFERROR((VLOOKUP('BASE DE RESPUESTAS'!AL68,Back!$M$16:$N$20,2,0)),"")</f>
        <v/>
      </c>
      <c r="AM33" s="29" t="str">
        <f>+IFERROR((VLOOKUP('BASE DE RESPUESTAS'!AM68,Back!$M$16:$N$20,2,0)),"")</f>
        <v/>
      </c>
      <c r="AN33" s="29" t="str">
        <f>+IFERROR((VLOOKUP('BASE DE RESPUESTAS'!AN68,Back!$M$16:$N$20,2,0)),"")</f>
        <v/>
      </c>
      <c r="AO33" s="29" t="str">
        <f>+IFERROR((VLOOKUP('BASE DE RESPUESTAS'!AO68,Back!$M$16:$N$20,2,0)),"")</f>
        <v/>
      </c>
      <c r="AP33" s="29" t="str">
        <f>+IFERROR((VLOOKUP('BASE DE RESPUESTAS'!AP68,Back!$M$16:$N$20,2,0)),"")</f>
        <v/>
      </c>
      <c r="AQ33" s="29" t="str">
        <f>+IFERROR((VLOOKUP('BASE DE RESPUESTAS'!AQ68,Back!$M$16:$N$20,2,0)),"")</f>
        <v/>
      </c>
      <c r="AR33" s="29" t="str">
        <f>+IFERROR((VLOOKUP('BASE DE RESPUESTAS'!AR68,Back!$M$16:$N$20,2,0)),"")</f>
        <v/>
      </c>
      <c r="AS33" s="29" t="str">
        <f>+IFERROR((VLOOKUP('BASE DE RESPUESTAS'!AS68,Back!$M$16:$N$20,2,0)),"")</f>
        <v/>
      </c>
      <c r="AT33" s="29" t="str">
        <f>+IFERROR((VLOOKUP('BASE DE RESPUESTAS'!AT68,Back!$M$16:$N$20,2,0)),"")</f>
        <v/>
      </c>
      <c r="AU33" s="29" t="str">
        <f>+IFERROR((VLOOKUP('BASE DE RESPUESTAS'!AU68,Back!$M$16:$N$20,2,0)),"")</f>
        <v/>
      </c>
      <c r="AV33" s="29" t="str">
        <f>+IFERROR((VLOOKUP('BASE DE RESPUESTAS'!AV68,Back!$M$16:$N$20,2,0)),"")</f>
        <v/>
      </c>
      <c r="AW33" s="29" t="str">
        <f>+IFERROR((VLOOKUP('BASE DE RESPUESTAS'!AW68,Back!$M$16:$N$20,2,0)),"")</f>
        <v/>
      </c>
      <c r="AX33" s="29" t="str">
        <f>+IFERROR((VLOOKUP('BASE DE RESPUESTAS'!AX68,Back!$M$16:$N$20,2,0)),"")</f>
        <v/>
      </c>
      <c r="AY33" s="29" t="str">
        <f>+IFERROR((VLOOKUP('BASE DE RESPUESTAS'!AY68,Back!$M$16:$N$20,2,0)),"")</f>
        <v/>
      </c>
      <c r="AZ33" s="29" t="str">
        <f>+IFERROR((VLOOKUP('BASE DE RESPUESTAS'!AZ68,Back!$M$16:$N$20,2,0)),"")</f>
        <v/>
      </c>
      <c r="BA33" s="29" t="str">
        <f>+IFERROR((VLOOKUP('BASE DE RESPUESTAS'!BA68,Back!$M$16:$N$20,2,0)),"")</f>
        <v/>
      </c>
      <c r="BB33" s="29" t="str">
        <f>+IFERROR((VLOOKUP('BASE DE RESPUESTAS'!BB68,Back!$M$16:$N$20,2,0)),"")</f>
        <v/>
      </c>
      <c r="BC33" s="29" t="str">
        <f>+IFERROR((VLOOKUP('BASE DE RESPUESTAS'!BC68,Back!$M$16:$N$20,2,0)),"")</f>
        <v/>
      </c>
      <c r="BD33" s="29" t="str">
        <f>+IFERROR((VLOOKUP('BASE DE RESPUESTAS'!BD68,Back!$M$16:$N$20,2,0)),"")</f>
        <v/>
      </c>
    </row>
    <row r="34" spans="2:56" ht="25.5" customHeight="1" x14ac:dyDescent="0.3">
      <c r="B34" s="82"/>
      <c r="C34" s="82"/>
      <c r="D34" s="98" t="s">
        <v>325</v>
      </c>
      <c r="E34" s="75"/>
      <c r="F34" s="29">
        <f t="shared" si="0"/>
        <v>4</v>
      </c>
      <c r="G34" s="29">
        <f>+IFERROR((VLOOKUP('BASE DE RESPUESTAS'!G69,Back!$M$16:$N$20,2,0)),"")</f>
        <v>4</v>
      </c>
      <c r="H34" s="29">
        <f>+IFERROR((VLOOKUP('BASE DE RESPUESTAS'!H69,Back!$M$16:$N$20,2,0)),"")</f>
        <v>4</v>
      </c>
      <c r="I34" s="29">
        <f>+IFERROR((VLOOKUP('BASE DE RESPUESTAS'!I69,Back!$M$16:$N$20,2,0)),"")</f>
        <v>4</v>
      </c>
      <c r="J34" s="29">
        <f>+IFERROR((VLOOKUP('BASE DE RESPUESTAS'!J69,Back!$M$16:$N$20,2,0)),"")</f>
        <v>4</v>
      </c>
      <c r="K34" s="29">
        <f>+IFERROR((VLOOKUP('BASE DE RESPUESTAS'!K69,Back!$M$16:$N$20,2,0)),"")</f>
        <v>4</v>
      </c>
      <c r="L34" s="29">
        <f>+IFERROR((VLOOKUP('BASE DE RESPUESTAS'!L69,Back!$M$16:$N$20,2,0)),"")</f>
        <v>4</v>
      </c>
      <c r="M34" s="29">
        <f>+IFERROR((VLOOKUP('BASE DE RESPUESTAS'!M69,Back!$M$16:$N$20,2,0)),"")</f>
        <v>4</v>
      </c>
      <c r="N34" s="29">
        <f>+IFERROR((VLOOKUP('BASE DE RESPUESTAS'!N69,Back!$M$16:$N$20,2,0)),"")</f>
        <v>4</v>
      </c>
      <c r="O34" s="29">
        <f>+IFERROR((VLOOKUP('BASE DE RESPUESTAS'!O69,Back!$M$16:$N$20,2,0)),"")</f>
        <v>4</v>
      </c>
      <c r="P34" s="29">
        <f>+IFERROR((VLOOKUP('BASE DE RESPUESTAS'!P69,Back!$M$16:$N$20,2,0)),"")</f>
        <v>4</v>
      </c>
      <c r="Q34" s="29">
        <f>+IFERROR((VLOOKUP('BASE DE RESPUESTAS'!Q69,Back!$M$16:$N$20,2,0)),"")</f>
        <v>4</v>
      </c>
      <c r="R34" s="29">
        <f>+IFERROR((VLOOKUP('BASE DE RESPUESTAS'!R69,Back!$M$16:$N$20,2,0)),"")</f>
        <v>4</v>
      </c>
      <c r="S34" s="29">
        <f>+IFERROR((VLOOKUP('BASE DE RESPUESTAS'!S69,Back!$M$16:$N$20,2,0)),"")</f>
        <v>4</v>
      </c>
      <c r="T34" s="29">
        <f>+IFERROR((VLOOKUP('BASE DE RESPUESTAS'!T69,Back!$M$16:$N$20,2,0)),"")</f>
        <v>4</v>
      </c>
      <c r="U34" s="29">
        <f>+IFERROR((VLOOKUP('BASE DE RESPUESTAS'!U69,Back!$M$16:$N$20,2,0)),"")</f>
        <v>4</v>
      </c>
      <c r="V34" s="29">
        <f>+IFERROR((VLOOKUP('BASE DE RESPUESTAS'!V69,Back!$M$16:$N$20,2,0)),"")</f>
        <v>4</v>
      </c>
      <c r="W34" s="29">
        <f>+IFERROR((VLOOKUP('BASE DE RESPUESTAS'!W69,Back!$M$16:$N$20,2,0)),"")</f>
        <v>4</v>
      </c>
      <c r="X34" s="29">
        <f>+IFERROR((VLOOKUP('BASE DE RESPUESTAS'!X69,Back!$M$16:$N$20,2,0)),"")</f>
        <v>4</v>
      </c>
      <c r="Y34" s="29">
        <f>+IFERROR((VLOOKUP('BASE DE RESPUESTAS'!Y69,Back!$M$16:$N$20,2,0)),"")</f>
        <v>4</v>
      </c>
      <c r="Z34" s="29">
        <f>+IFERROR((VLOOKUP('BASE DE RESPUESTAS'!Z69,Back!$M$16:$N$20,2,0)),"")</f>
        <v>4</v>
      </c>
      <c r="AA34" s="29">
        <f>+IFERROR((VLOOKUP('BASE DE RESPUESTAS'!AA69,Back!$M$16:$N$20,2,0)),"")</f>
        <v>4</v>
      </c>
      <c r="AB34" s="29" t="str">
        <f>+IFERROR((VLOOKUP('BASE DE RESPUESTAS'!AB69,Back!$M$16:$N$20,2,0)),"")</f>
        <v/>
      </c>
      <c r="AC34" s="29" t="str">
        <f>+IFERROR((VLOOKUP('BASE DE RESPUESTAS'!AC69,Back!$M$16:$N$20,2,0)),"")</f>
        <v/>
      </c>
      <c r="AD34" s="29" t="str">
        <f>+IFERROR((VLOOKUP('BASE DE RESPUESTAS'!AD69,Back!$M$16:$N$20,2,0)),"")</f>
        <v/>
      </c>
      <c r="AE34" s="29" t="str">
        <f>+IFERROR((VLOOKUP('BASE DE RESPUESTAS'!AE69,Back!$M$16:$N$20,2,0)),"")</f>
        <v/>
      </c>
      <c r="AF34" s="29" t="str">
        <f>+IFERROR((VLOOKUP('BASE DE RESPUESTAS'!AF69,Back!$M$16:$N$20,2,0)),"")</f>
        <v/>
      </c>
      <c r="AG34" s="29" t="str">
        <f>+IFERROR((VLOOKUP('BASE DE RESPUESTAS'!AG69,Back!$M$16:$N$20,2,0)),"")</f>
        <v/>
      </c>
      <c r="AH34" s="29" t="str">
        <f>+IFERROR((VLOOKUP('BASE DE RESPUESTAS'!AH69,Back!$M$16:$N$20,2,0)),"")</f>
        <v/>
      </c>
      <c r="AI34" s="29" t="str">
        <f>+IFERROR((VLOOKUP('BASE DE RESPUESTAS'!AI69,Back!$M$16:$N$20,2,0)),"")</f>
        <v/>
      </c>
      <c r="AJ34" s="29" t="str">
        <f>+IFERROR((VLOOKUP('BASE DE RESPUESTAS'!AJ69,Back!$M$16:$N$20,2,0)),"")</f>
        <v/>
      </c>
      <c r="AK34" s="29" t="str">
        <f>+IFERROR((VLOOKUP('BASE DE RESPUESTAS'!AK69,Back!$M$16:$N$20,2,0)),"")</f>
        <v/>
      </c>
      <c r="AL34" s="29" t="str">
        <f>+IFERROR((VLOOKUP('BASE DE RESPUESTAS'!AL69,Back!$M$16:$N$20,2,0)),"")</f>
        <v/>
      </c>
      <c r="AM34" s="29" t="str">
        <f>+IFERROR((VLOOKUP('BASE DE RESPUESTAS'!AM69,Back!$M$16:$N$20,2,0)),"")</f>
        <v/>
      </c>
      <c r="AN34" s="29" t="str">
        <f>+IFERROR((VLOOKUP('BASE DE RESPUESTAS'!AN69,Back!$M$16:$N$20,2,0)),"")</f>
        <v/>
      </c>
      <c r="AO34" s="29" t="str">
        <f>+IFERROR((VLOOKUP('BASE DE RESPUESTAS'!AO69,Back!$M$16:$N$20,2,0)),"")</f>
        <v/>
      </c>
      <c r="AP34" s="29" t="str">
        <f>+IFERROR((VLOOKUP('BASE DE RESPUESTAS'!AP69,Back!$M$16:$N$20,2,0)),"")</f>
        <v/>
      </c>
      <c r="AQ34" s="29" t="str">
        <f>+IFERROR((VLOOKUP('BASE DE RESPUESTAS'!AQ69,Back!$M$16:$N$20,2,0)),"")</f>
        <v/>
      </c>
      <c r="AR34" s="29" t="str">
        <f>+IFERROR((VLOOKUP('BASE DE RESPUESTAS'!AR69,Back!$M$16:$N$20,2,0)),"")</f>
        <v/>
      </c>
      <c r="AS34" s="29" t="str">
        <f>+IFERROR((VLOOKUP('BASE DE RESPUESTAS'!AS69,Back!$M$16:$N$20,2,0)),"")</f>
        <v/>
      </c>
      <c r="AT34" s="29" t="str">
        <f>+IFERROR((VLOOKUP('BASE DE RESPUESTAS'!AT69,Back!$M$16:$N$20,2,0)),"")</f>
        <v/>
      </c>
      <c r="AU34" s="29" t="str">
        <f>+IFERROR((VLOOKUP('BASE DE RESPUESTAS'!AU69,Back!$M$16:$N$20,2,0)),"")</f>
        <v/>
      </c>
      <c r="AV34" s="29" t="str">
        <f>+IFERROR((VLOOKUP('BASE DE RESPUESTAS'!AV69,Back!$M$16:$N$20,2,0)),"")</f>
        <v/>
      </c>
      <c r="AW34" s="29" t="str">
        <f>+IFERROR((VLOOKUP('BASE DE RESPUESTAS'!AW69,Back!$M$16:$N$20,2,0)),"")</f>
        <v/>
      </c>
      <c r="AX34" s="29" t="str">
        <f>+IFERROR((VLOOKUP('BASE DE RESPUESTAS'!AX69,Back!$M$16:$N$20,2,0)),"")</f>
        <v/>
      </c>
      <c r="AY34" s="29" t="str">
        <f>+IFERROR((VLOOKUP('BASE DE RESPUESTAS'!AY69,Back!$M$16:$N$20,2,0)),"")</f>
        <v/>
      </c>
      <c r="AZ34" s="29" t="str">
        <f>+IFERROR((VLOOKUP('BASE DE RESPUESTAS'!AZ69,Back!$M$16:$N$20,2,0)),"")</f>
        <v/>
      </c>
      <c r="BA34" s="29" t="str">
        <f>+IFERROR((VLOOKUP('BASE DE RESPUESTAS'!BA69,Back!$M$16:$N$20,2,0)),"")</f>
        <v/>
      </c>
      <c r="BB34" s="29" t="str">
        <f>+IFERROR((VLOOKUP('BASE DE RESPUESTAS'!BB69,Back!$M$16:$N$20,2,0)),"")</f>
        <v/>
      </c>
      <c r="BC34" s="29" t="str">
        <f>+IFERROR((VLOOKUP('BASE DE RESPUESTAS'!BC69,Back!$M$16:$N$20,2,0)),"")</f>
        <v/>
      </c>
      <c r="BD34" s="29" t="str">
        <f>+IFERROR((VLOOKUP('BASE DE RESPUESTAS'!BD69,Back!$M$16:$N$20,2,0)),"")</f>
        <v/>
      </c>
    </row>
    <row r="35" spans="2:56" ht="25.5" customHeight="1" x14ac:dyDescent="0.3">
      <c r="B35" s="80" t="s">
        <v>257</v>
      </c>
      <c r="C35" s="83" t="s">
        <v>327</v>
      </c>
      <c r="D35" s="98" t="s">
        <v>328</v>
      </c>
      <c r="E35" s="75"/>
      <c r="F35" s="29">
        <f t="shared" si="0"/>
        <v>3.0476190476190474</v>
      </c>
      <c r="G35" s="29">
        <f>+IFERROR((VLOOKUP('BASE DE RESPUESTAS'!G70,Back!$M$16:$N$20,2,0)),"")</f>
        <v>4</v>
      </c>
      <c r="H35" s="29">
        <f>+IFERROR((VLOOKUP('BASE DE RESPUESTAS'!H70,Back!$M$16:$N$20,2,0)),"")</f>
        <v>2</v>
      </c>
      <c r="I35" s="29">
        <f>+IFERROR((VLOOKUP('BASE DE RESPUESTAS'!I70,Back!$M$16:$N$20,2,0)),"")</f>
        <v>4</v>
      </c>
      <c r="J35" s="29">
        <f>+IFERROR((VLOOKUP('BASE DE RESPUESTAS'!J70,Back!$M$16:$N$20,2,0)),"")</f>
        <v>2</v>
      </c>
      <c r="K35" s="29">
        <f>+IFERROR((VLOOKUP('BASE DE RESPUESTAS'!K70,Back!$M$16:$N$20,2,0)),"")</f>
        <v>4</v>
      </c>
      <c r="L35" s="29">
        <f>+IFERROR((VLOOKUP('BASE DE RESPUESTAS'!L70,Back!$M$16:$N$20,2,0)),"")</f>
        <v>2</v>
      </c>
      <c r="M35" s="29">
        <f>+IFERROR((VLOOKUP('BASE DE RESPUESTAS'!M70,Back!$M$16:$N$20,2,0)),"")</f>
        <v>4</v>
      </c>
      <c r="N35" s="29">
        <f>+IFERROR((VLOOKUP('BASE DE RESPUESTAS'!N70,Back!$M$16:$N$20,2,0)),"")</f>
        <v>2</v>
      </c>
      <c r="O35" s="29">
        <f>+IFERROR((VLOOKUP('BASE DE RESPUESTAS'!O70,Back!$M$16:$N$20,2,0)),"")</f>
        <v>4</v>
      </c>
      <c r="P35" s="29">
        <f>+IFERROR((VLOOKUP('BASE DE RESPUESTAS'!P70,Back!$M$16:$N$20,2,0)),"")</f>
        <v>2</v>
      </c>
      <c r="Q35" s="29">
        <f>+IFERROR((VLOOKUP('BASE DE RESPUESTAS'!Q70,Back!$M$16:$N$20,2,0)),"")</f>
        <v>4</v>
      </c>
      <c r="R35" s="29">
        <f>+IFERROR((VLOOKUP('BASE DE RESPUESTAS'!R70,Back!$M$16:$N$20,2,0)),"")</f>
        <v>2</v>
      </c>
      <c r="S35" s="29">
        <f>+IFERROR((VLOOKUP('BASE DE RESPUESTAS'!S70,Back!$M$16:$N$20,2,0)),"")</f>
        <v>4</v>
      </c>
      <c r="T35" s="29">
        <f>+IFERROR((VLOOKUP('BASE DE RESPUESTAS'!T70,Back!$M$16:$N$20,2,0)),"")</f>
        <v>2</v>
      </c>
      <c r="U35" s="29">
        <f>+IFERROR((VLOOKUP('BASE DE RESPUESTAS'!U70,Back!$M$16:$N$20,2,0)),"")</f>
        <v>4</v>
      </c>
      <c r="V35" s="29">
        <f>+IFERROR((VLOOKUP('BASE DE RESPUESTAS'!V70,Back!$M$16:$N$20,2,0)),"")</f>
        <v>2</v>
      </c>
      <c r="W35" s="29">
        <f>+IFERROR((VLOOKUP('BASE DE RESPUESTAS'!W70,Back!$M$16:$N$20,2,0)),"")</f>
        <v>4</v>
      </c>
      <c r="X35" s="29">
        <f>+IFERROR((VLOOKUP('BASE DE RESPUESTAS'!X70,Back!$M$16:$N$20,2,0)),"")</f>
        <v>2</v>
      </c>
      <c r="Y35" s="29">
        <f>+IFERROR((VLOOKUP('BASE DE RESPUESTAS'!Y70,Back!$M$16:$N$20,2,0)),"")</f>
        <v>4</v>
      </c>
      <c r="Z35" s="29">
        <f>+IFERROR((VLOOKUP('BASE DE RESPUESTAS'!Z70,Back!$M$16:$N$20,2,0)),"")</f>
        <v>2</v>
      </c>
      <c r="AA35" s="29">
        <f>+IFERROR((VLOOKUP('BASE DE RESPUESTAS'!AA70,Back!$M$16:$N$20,2,0)),"")</f>
        <v>4</v>
      </c>
      <c r="AB35" s="29" t="str">
        <f>+IFERROR((VLOOKUP('BASE DE RESPUESTAS'!AB70,Back!$M$16:$N$20,2,0)),"")</f>
        <v/>
      </c>
      <c r="AC35" s="29" t="str">
        <f>+IFERROR((VLOOKUP('BASE DE RESPUESTAS'!AC70,Back!$M$16:$N$20,2,0)),"")</f>
        <v/>
      </c>
      <c r="AD35" s="29" t="str">
        <f>+IFERROR((VLOOKUP('BASE DE RESPUESTAS'!AD70,Back!$M$16:$N$20,2,0)),"")</f>
        <v/>
      </c>
      <c r="AE35" s="29" t="str">
        <f>+IFERROR((VLOOKUP('BASE DE RESPUESTAS'!AE70,Back!$M$16:$N$20,2,0)),"")</f>
        <v/>
      </c>
      <c r="AF35" s="29" t="str">
        <f>+IFERROR((VLOOKUP('BASE DE RESPUESTAS'!AF70,Back!$M$16:$N$20,2,0)),"")</f>
        <v/>
      </c>
      <c r="AG35" s="29" t="str">
        <f>+IFERROR((VLOOKUP('BASE DE RESPUESTAS'!AG70,Back!$M$16:$N$20,2,0)),"")</f>
        <v/>
      </c>
      <c r="AH35" s="29" t="str">
        <f>+IFERROR((VLOOKUP('BASE DE RESPUESTAS'!AH70,Back!$M$16:$N$20,2,0)),"")</f>
        <v/>
      </c>
      <c r="AI35" s="29" t="str">
        <f>+IFERROR((VLOOKUP('BASE DE RESPUESTAS'!AI70,Back!$M$16:$N$20,2,0)),"")</f>
        <v/>
      </c>
      <c r="AJ35" s="29" t="str">
        <f>+IFERROR((VLOOKUP('BASE DE RESPUESTAS'!AJ70,Back!$M$16:$N$20,2,0)),"")</f>
        <v/>
      </c>
      <c r="AK35" s="29" t="str">
        <f>+IFERROR((VLOOKUP('BASE DE RESPUESTAS'!AK70,Back!$M$16:$N$20,2,0)),"")</f>
        <v/>
      </c>
      <c r="AL35" s="29" t="str">
        <f>+IFERROR((VLOOKUP('BASE DE RESPUESTAS'!AL70,Back!$M$16:$N$20,2,0)),"")</f>
        <v/>
      </c>
      <c r="AM35" s="29" t="str">
        <f>+IFERROR((VLOOKUP('BASE DE RESPUESTAS'!AM70,Back!$M$16:$N$20,2,0)),"")</f>
        <v/>
      </c>
      <c r="AN35" s="29" t="str">
        <f>+IFERROR((VLOOKUP('BASE DE RESPUESTAS'!AN70,Back!$M$16:$N$20,2,0)),"")</f>
        <v/>
      </c>
      <c r="AO35" s="29" t="str">
        <f>+IFERROR((VLOOKUP('BASE DE RESPUESTAS'!AO70,Back!$M$16:$N$20,2,0)),"")</f>
        <v/>
      </c>
      <c r="AP35" s="29" t="str">
        <f>+IFERROR((VLOOKUP('BASE DE RESPUESTAS'!AP70,Back!$M$16:$N$20,2,0)),"")</f>
        <v/>
      </c>
      <c r="AQ35" s="29" t="str">
        <f>+IFERROR((VLOOKUP('BASE DE RESPUESTAS'!AQ70,Back!$M$16:$N$20,2,0)),"")</f>
        <v/>
      </c>
      <c r="AR35" s="29" t="str">
        <f>+IFERROR((VLOOKUP('BASE DE RESPUESTAS'!AR70,Back!$M$16:$N$20,2,0)),"")</f>
        <v/>
      </c>
      <c r="AS35" s="29" t="str">
        <f>+IFERROR((VLOOKUP('BASE DE RESPUESTAS'!AS70,Back!$M$16:$N$20,2,0)),"")</f>
        <v/>
      </c>
      <c r="AT35" s="29" t="str">
        <f>+IFERROR((VLOOKUP('BASE DE RESPUESTAS'!AT70,Back!$M$16:$N$20,2,0)),"")</f>
        <v/>
      </c>
      <c r="AU35" s="29" t="str">
        <f>+IFERROR((VLOOKUP('BASE DE RESPUESTAS'!AU70,Back!$M$16:$N$20,2,0)),"")</f>
        <v/>
      </c>
      <c r="AV35" s="29" t="str">
        <f>+IFERROR((VLOOKUP('BASE DE RESPUESTAS'!AV70,Back!$M$16:$N$20,2,0)),"")</f>
        <v/>
      </c>
      <c r="AW35" s="29" t="str">
        <f>+IFERROR((VLOOKUP('BASE DE RESPUESTAS'!AW70,Back!$M$16:$N$20,2,0)),"")</f>
        <v/>
      </c>
      <c r="AX35" s="29" t="str">
        <f>+IFERROR((VLOOKUP('BASE DE RESPUESTAS'!AX70,Back!$M$16:$N$20,2,0)),"")</f>
        <v/>
      </c>
      <c r="AY35" s="29" t="str">
        <f>+IFERROR((VLOOKUP('BASE DE RESPUESTAS'!AY70,Back!$M$16:$N$20,2,0)),"")</f>
        <v/>
      </c>
      <c r="AZ35" s="29" t="str">
        <f>+IFERROR((VLOOKUP('BASE DE RESPUESTAS'!AZ70,Back!$M$16:$N$20,2,0)),"")</f>
        <v/>
      </c>
      <c r="BA35" s="29" t="str">
        <f>+IFERROR((VLOOKUP('BASE DE RESPUESTAS'!BA70,Back!$M$16:$N$20,2,0)),"")</f>
        <v/>
      </c>
      <c r="BB35" s="29" t="str">
        <f>+IFERROR((VLOOKUP('BASE DE RESPUESTAS'!BB70,Back!$M$16:$N$20,2,0)),"")</f>
        <v/>
      </c>
      <c r="BC35" s="29" t="str">
        <f>+IFERROR((VLOOKUP('BASE DE RESPUESTAS'!BC70,Back!$M$16:$N$20,2,0)),"")</f>
        <v/>
      </c>
      <c r="BD35" s="29" t="str">
        <f>+IFERROR((VLOOKUP('BASE DE RESPUESTAS'!BD70,Back!$M$16:$N$20,2,0)),"")</f>
        <v/>
      </c>
    </row>
    <row r="36" spans="2:56" ht="25.5" customHeight="1" x14ac:dyDescent="0.3">
      <c r="B36" s="82"/>
      <c r="C36" s="82"/>
      <c r="D36" s="98" t="s">
        <v>330</v>
      </c>
      <c r="E36" s="75"/>
      <c r="F36" s="29">
        <f t="shared" si="0"/>
        <v>2.4761904761904763</v>
      </c>
      <c r="G36" s="29">
        <f>+IFERROR((VLOOKUP('BASE DE RESPUESTAS'!G71,Back!$M$16:$N$20,2,0)),"")</f>
        <v>2</v>
      </c>
      <c r="H36" s="29">
        <f>+IFERROR((VLOOKUP('BASE DE RESPUESTAS'!H71,Back!$M$16:$N$20,2,0)),"")</f>
        <v>3</v>
      </c>
      <c r="I36" s="29">
        <f>+IFERROR((VLOOKUP('BASE DE RESPUESTAS'!I71,Back!$M$16:$N$20,2,0)),"")</f>
        <v>2</v>
      </c>
      <c r="J36" s="29">
        <f>+IFERROR((VLOOKUP('BASE DE RESPUESTAS'!J71,Back!$M$16:$N$20,2,0)),"")</f>
        <v>3</v>
      </c>
      <c r="K36" s="29">
        <f>+IFERROR((VLOOKUP('BASE DE RESPUESTAS'!K71,Back!$M$16:$N$20,2,0)),"")</f>
        <v>2</v>
      </c>
      <c r="L36" s="29">
        <f>+IFERROR((VLOOKUP('BASE DE RESPUESTAS'!L71,Back!$M$16:$N$20,2,0)),"")</f>
        <v>3</v>
      </c>
      <c r="M36" s="29">
        <f>+IFERROR((VLOOKUP('BASE DE RESPUESTAS'!M71,Back!$M$16:$N$20,2,0)),"")</f>
        <v>2</v>
      </c>
      <c r="N36" s="29">
        <f>+IFERROR((VLOOKUP('BASE DE RESPUESTAS'!N71,Back!$M$16:$N$20,2,0)),"")</f>
        <v>3</v>
      </c>
      <c r="O36" s="29">
        <f>+IFERROR((VLOOKUP('BASE DE RESPUESTAS'!O71,Back!$M$16:$N$20,2,0)),"")</f>
        <v>2</v>
      </c>
      <c r="P36" s="29">
        <f>+IFERROR((VLOOKUP('BASE DE RESPUESTAS'!P71,Back!$M$16:$N$20,2,0)),"")</f>
        <v>3</v>
      </c>
      <c r="Q36" s="29">
        <f>+IFERROR((VLOOKUP('BASE DE RESPUESTAS'!Q71,Back!$M$16:$N$20,2,0)),"")</f>
        <v>2</v>
      </c>
      <c r="R36" s="29">
        <f>+IFERROR((VLOOKUP('BASE DE RESPUESTAS'!R71,Back!$M$16:$N$20,2,0)),"")</f>
        <v>3</v>
      </c>
      <c r="S36" s="29">
        <f>+IFERROR((VLOOKUP('BASE DE RESPUESTAS'!S71,Back!$M$16:$N$20,2,0)),"")</f>
        <v>2</v>
      </c>
      <c r="T36" s="29">
        <f>+IFERROR((VLOOKUP('BASE DE RESPUESTAS'!T71,Back!$M$16:$N$20,2,0)),"")</f>
        <v>3</v>
      </c>
      <c r="U36" s="29">
        <f>+IFERROR((VLOOKUP('BASE DE RESPUESTAS'!U71,Back!$M$16:$N$20,2,0)),"")</f>
        <v>2</v>
      </c>
      <c r="V36" s="29">
        <f>+IFERROR((VLOOKUP('BASE DE RESPUESTAS'!V71,Back!$M$16:$N$20,2,0)),"")</f>
        <v>3</v>
      </c>
      <c r="W36" s="29">
        <f>+IFERROR((VLOOKUP('BASE DE RESPUESTAS'!W71,Back!$M$16:$N$20,2,0)),"")</f>
        <v>2</v>
      </c>
      <c r="X36" s="29">
        <f>+IFERROR((VLOOKUP('BASE DE RESPUESTAS'!X71,Back!$M$16:$N$20,2,0)),"")</f>
        <v>3</v>
      </c>
      <c r="Y36" s="29">
        <f>+IFERROR((VLOOKUP('BASE DE RESPUESTAS'!Y71,Back!$M$16:$N$20,2,0)),"")</f>
        <v>2</v>
      </c>
      <c r="Z36" s="29">
        <f>+IFERROR((VLOOKUP('BASE DE RESPUESTAS'!Z71,Back!$M$16:$N$20,2,0)),"")</f>
        <v>3</v>
      </c>
      <c r="AA36" s="29">
        <f>+IFERROR((VLOOKUP('BASE DE RESPUESTAS'!AA71,Back!$M$16:$N$20,2,0)),"")</f>
        <v>2</v>
      </c>
      <c r="AB36" s="29" t="str">
        <f>+IFERROR((VLOOKUP('BASE DE RESPUESTAS'!AB71,Back!$M$16:$N$20,2,0)),"")</f>
        <v/>
      </c>
      <c r="AC36" s="29" t="str">
        <f>+IFERROR((VLOOKUP('BASE DE RESPUESTAS'!AC71,Back!$M$16:$N$20,2,0)),"")</f>
        <v/>
      </c>
      <c r="AD36" s="29" t="str">
        <f>+IFERROR((VLOOKUP('BASE DE RESPUESTAS'!AD71,Back!$M$16:$N$20,2,0)),"")</f>
        <v/>
      </c>
      <c r="AE36" s="29" t="str">
        <f>+IFERROR((VLOOKUP('BASE DE RESPUESTAS'!AE71,Back!$M$16:$N$20,2,0)),"")</f>
        <v/>
      </c>
      <c r="AF36" s="29" t="str">
        <f>+IFERROR((VLOOKUP('BASE DE RESPUESTAS'!AF71,Back!$M$16:$N$20,2,0)),"")</f>
        <v/>
      </c>
      <c r="AG36" s="29" t="str">
        <f>+IFERROR((VLOOKUP('BASE DE RESPUESTAS'!AG71,Back!$M$16:$N$20,2,0)),"")</f>
        <v/>
      </c>
      <c r="AH36" s="29" t="str">
        <f>+IFERROR((VLOOKUP('BASE DE RESPUESTAS'!AH71,Back!$M$16:$N$20,2,0)),"")</f>
        <v/>
      </c>
      <c r="AI36" s="29" t="str">
        <f>+IFERROR((VLOOKUP('BASE DE RESPUESTAS'!AI71,Back!$M$16:$N$20,2,0)),"")</f>
        <v/>
      </c>
      <c r="AJ36" s="29" t="str">
        <f>+IFERROR((VLOOKUP('BASE DE RESPUESTAS'!AJ71,Back!$M$16:$N$20,2,0)),"")</f>
        <v/>
      </c>
      <c r="AK36" s="29" t="str">
        <f>+IFERROR((VLOOKUP('BASE DE RESPUESTAS'!AK71,Back!$M$16:$N$20,2,0)),"")</f>
        <v/>
      </c>
      <c r="AL36" s="29" t="str">
        <f>+IFERROR((VLOOKUP('BASE DE RESPUESTAS'!AL71,Back!$M$16:$N$20,2,0)),"")</f>
        <v/>
      </c>
      <c r="AM36" s="29" t="str">
        <f>+IFERROR((VLOOKUP('BASE DE RESPUESTAS'!AM71,Back!$M$16:$N$20,2,0)),"")</f>
        <v/>
      </c>
      <c r="AN36" s="29" t="str">
        <f>+IFERROR((VLOOKUP('BASE DE RESPUESTAS'!AN71,Back!$M$16:$N$20,2,0)),"")</f>
        <v/>
      </c>
      <c r="AO36" s="29" t="str">
        <f>+IFERROR((VLOOKUP('BASE DE RESPUESTAS'!AO71,Back!$M$16:$N$20,2,0)),"")</f>
        <v/>
      </c>
      <c r="AP36" s="29" t="str">
        <f>+IFERROR((VLOOKUP('BASE DE RESPUESTAS'!AP71,Back!$M$16:$N$20,2,0)),"")</f>
        <v/>
      </c>
      <c r="AQ36" s="29" t="str">
        <f>+IFERROR((VLOOKUP('BASE DE RESPUESTAS'!AQ71,Back!$M$16:$N$20,2,0)),"")</f>
        <v/>
      </c>
      <c r="AR36" s="29" t="str">
        <f>+IFERROR((VLOOKUP('BASE DE RESPUESTAS'!AR71,Back!$M$16:$N$20,2,0)),"")</f>
        <v/>
      </c>
      <c r="AS36" s="29" t="str">
        <f>+IFERROR((VLOOKUP('BASE DE RESPUESTAS'!AS71,Back!$M$16:$N$20,2,0)),"")</f>
        <v/>
      </c>
      <c r="AT36" s="29" t="str">
        <f>+IFERROR((VLOOKUP('BASE DE RESPUESTAS'!AT71,Back!$M$16:$N$20,2,0)),"")</f>
        <v/>
      </c>
      <c r="AU36" s="29" t="str">
        <f>+IFERROR((VLOOKUP('BASE DE RESPUESTAS'!AU71,Back!$M$16:$N$20,2,0)),"")</f>
        <v/>
      </c>
      <c r="AV36" s="29" t="str">
        <f>+IFERROR((VLOOKUP('BASE DE RESPUESTAS'!AV71,Back!$M$16:$N$20,2,0)),"")</f>
        <v/>
      </c>
      <c r="AW36" s="29" t="str">
        <f>+IFERROR((VLOOKUP('BASE DE RESPUESTAS'!AW71,Back!$M$16:$N$20,2,0)),"")</f>
        <v/>
      </c>
      <c r="AX36" s="29" t="str">
        <f>+IFERROR((VLOOKUP('BASE DE RESPUESTAS'!AX71,Back!$M$16:$N$20,2,0)),"")</f>
        <v/>
      </c>
      <c r="AY36" s="29" t="str">
        <f>+IFERROR((VLOOKUP('BASE DE RESPUESTAS'!AY71,Back!$M$16:$N$20,2,0)),"")</f>
        <v/>
      </c>
      <c r="AZ36" s="29" t="str">
        <f>+IFERROR((VLOOKUP('BASE DE RESPUESTAS'!AZ71,Back!$M$16:$N$20,2,0)),"")</f>
        <v/>
      </c>
      <c r="BA36" s="29" t="str">
        <f>+IFERROR((VLOOKUP('BASE DE RESPUESTAS'!BA71,Back!$M$16:$N$20,2,0)),"")</f>
        <v/>
      </c>
      <c r="BB36" s="29" t="str">
        <f>+IFERROR((VLOOKUP('BASE DE RESPUESTAS'!BB71,Back!$M$16:$N$20,2,0)),"")</f>
        <v/>
      </c>
      <c r="BC36" s="29" t="str">
        <f>+IFERROR((VLOOKUP('BASE DE RESPUESTAS'!BC71,Back!$M$16:$N$20,2,0)),"")</f>
        <v/>
      </c>
      <c r="BD36" s="29" t="str">
        <f>+IFERROR((VLOOKUP('BASE DE RESPUESTAS'!BD71,Back!$M$16:$N$20,2,0)),"")</f>
        <v/>
      </c>
    </row>
    <row r="37" spans="2:56" ht="15.75" customHeight="1" x14ac:dyDescent="0.3">
      <c r="C37" s="40"/>
    </row>
    <row r="38" spans="2:56" ht="70.05" customHeight="1" x14ac:dyDescent="0.3">
      <c r="C38" s="40"/>
      <c r="F38" s="72" t="s">
        <v>332</v>
      </c>
      <c r="G38" s="31" t="str">
        <f t="shared" ref="G38:BD38" si="1">+G4</f>
        <v>Estudiante 1</v>
      </c>
      <c r="H38" s="31" t="str">
        <f t="shared" si="1"/>
        <v>Estudiante 2</v>
      </c>
      <c r="I38" s="31" t="str">
        <f t="shared" si="1"/>
        <v>Estudiante 3</v>
      </c>
      <c r="J38" s="31" t="str">
        <f t="shared" si="1"/>
        <v>Estudiante 4</v>
      </c>
      <c r="K38" s="31" t="str">
        <f t="shared" si="1"/>
        <v>Estudiante 5</v>
      </c>
      <c r="L38" s="31" t="str">
        <f t="shared" si="1"/>
        <v>Estudiante 6</v>
      </c>
      <c r="M38" s="31" t="str">
        <f t="shared" si="1"/>
        <v>Estudiante 7</v>
      </c>
      <c r="N38" s="31" t="str">
        <f t="shared" si="1"/>
        <v>Estudiante 8</v>
      </c>
      <c r="O38" s="31" t="str">
        <f t="shared" si="1"/>
        <v>Estudiante 9</v>
      </c>
      <c r="P38" s="31" t="str">
        <f t="shared" si="1"/>
        <v>Estudiante 10</v>
      </c>
      <c r="Q38" s="31" t="str">
        <f t="shared" si="1"/>
        <v>Estudiante 11</v>
      </c>
      <c r="R38" s="31" t="str">
        <f t="shared" si="1"/>
        <v>Estudiante 12</v>
      </c>
      <c r="S38" s="31" t="str">
        <f t="shared" si="1"/>
        <v>Estudiante 13</v>
      </c>
      <c r="T38" s="31" t="str">
        <f t="shared" si="1"/>
        <v>Estudiante 14</v>
      </c>
      <c r="U38" s="31" t="str">
        <f t="shared" si="1"/>
        <v>Estudiante 15</v>
      </c>
      <c r="V38" s="31" t="str">
        <f t="shared" si="1"/>
        <v>Estudiante 16</v>
      </c>
      <c r="W38" s="31" t="str">
        <f t="shared" si="1"/>
        <v>Estudiante 17</v>
      </c>
      <c r="X38" s="31" t="str">
        <f t="shared" si="1"/>
        <v>Estudiante 18</v>
      </c>
      <c r="Y38" s="31" t="str">
        <f t="shared" si="1"/>
        <v>Estudiante 19</v>
      </c>
      <c r="Z38" s="31" t="str">
        <f t="shared" si="1"/>
        <v>Estudiante 20</v>
      </c>
      <c r="AA38" s="31" t="str">
        <f t="shared" si="1"/>
        <v>Estudiante 21</v>
      </c>
      <c r="AB38" s="31" t="str">
        <f t="shared" si="1"/>
        <v>Estudiante 22</v>
      </c>
      <c r="AC38" s="31" t="str">
        <f t="shared" si="1"/>
        <v>Estudiante 23</v>
      </c>
      <c r="AD38" s="31" t="str">
        <f t="shared" si="1"/>
        <v>Estudiante 24</v>
      </c>
      <c r="AE38" s="31" t="str">
        <f t="shared" si="1"/>
        <v>Estudiante 25</v>
      </c>
      <c r="AF38" s="31" t="str">
        <f t="shared" si="1"/>
        <v>Estudiante 26</v>
      </c>
      <c r="AG38" s="31" t="str">
        <f t="shared" si="1"/>
        <v>Estudiante 27</v>
      </c>
      <c r="AH38" s="31" t="str">
        <f t="shared" si="1"/>
        <v>Estudiante 28</v>
      </c>
      <c r="AI38" s="31" t="str">
        <f t="shared" si="1"/>
        <v>Estudiante 29</v>
      </c>
      <c r="AJ38" s="31" t="str">
        <f t="shared" si="1"/>
        <v>Estudiante 30</v>
      </c>
      <c r="AK38" s="31" t="str">
        <f t="shared" si="1"/>
        <v>Estudiante 31</v>
      </c>
      <c r="AL38" s="31" t="str">
        <f t="shared" si="1"/>
        <v>Estudiante 32</v>
      </c>
      <c r="AM38" s="31" t="str">
        <f t="shared" si="1"/>
        <v>Estudiante 33</v>
      </c>
      <c r="AN38" s="31" t="str">
        <f t="shared" si="1"/>
        <v>Estudiante 34</v>
      </c>
      <c r="AO38" s="31" t="str">
        <f t="shared" si="1"/>
        <v>Estudiante 35</v>
      </c>
      <c r="AP38" s="31" t="str">
        <f t="shared" si="1"/>
        <v>Estudiante 36</v>
      </c>
      <c r="AQ38" s="31" t="str">
        <f t="shared" si="1"/>
        <v>Estudiante 37</v>
      </c>
      <c r="AR38" s="31" t="str">
        <f t="shared" si="1"/>
        <v>Estudiante 38</v>
      </c>
      <c r="AS38" s="31" t="str">
        <f t="shared" si="1"/>
        <v>Estudiante 39</v>
      </c>
      <c r="AT38" s="31" t="str">
        <f t="shared" si="1"/>
        <v>Estudiante 40</v>
      </c>
      <c r="AU38" s="31" t="str">
        <f t="shared" si="1"/>
        <v>Estudiante 41</v>
      </c>
      <c r="AV38" s="31" t="str">
        <f t="shared" si="1"/>
        <v>Estudiante 42</v>
      </c>
      <c r="AW38" s="31" t="str">
        <f t="shared" si="1"/>
        <v>Estudiante 43</v>
      </c>
      <c r="AX38" s="31" t="str">
        <f t="shared" si="1"/>
        <v>Estudiante 44</v>
      </c>
      <c r="AY38" s="31" t="str">
        <f t="shared" si="1"/>
        <v>Estudiante 45</v>
      </c>
      <c r="AZ38" s="31" t="str">
        <f t="shared" si="1"/>
        <v>Estudiante 46</v>
      </c>
      <c r="BA38" s="31" t="str">
        <f t="shared" si="1"/>
        <v>Estudiante 47</v>
      </c>
      <c r="BB38" s="31" t="str">
        <f t="shared" si="1"/>
        <v>Estudiante 48</v>
      </c>
      <c r="BC38" s="31" t="str">
        <f t="shared" si="1"/>
        <v>Estudiante 49</v>
      </c>
      <c r="BD38" s="31" t="str">
        <f t="shared" si="1"/>
        <v>Estudiante 50</v>
      </c>
    </row>
    <row r="39" spans="2:56" ht="15.75" customHeight="1" x14ac:dyDescent="0.3">
      <c r="C39" s="40"/>
      <c r="F39" s="32" t="s">
        <v>334</v>
      </c>
      <c r="G39" s="33">
        <f t="shared" ref="G39:BD39" si="2">IFERROR((COUNTIFS(G5:G36,"-")),"-")</f>
        <v>0</v>
      </c>
      <c r="H39" s="33">
        <f t="shared" si="2"/>
        <v>0</v>
      </c>
      <c r="I39" s="33">
        <f t="shared" si="2"/>
        <v>0</v>
      </c>
      <c r="J39" s="33">
        <f t="shared" si="2"/>
        <v>0</v>
      </c>
      <c r="K39" s="33">
        <f t="shared" si="2"/>
        <v>0</v>
      </c>
      <c r="L39" s="33">
        <f t="shared" si="2"/>
        <v>0</v>
      </c>
      <c r="M39" s="33">
        <f t="shared" si="2"/>
        <v>0</v>
      </c>
      <c r="N39" s="33">
        <f t="shared" si="2"/>
        <v>0</v>
      </c>
      <c r="O39" s="33">
        <f t="shared" si="2"/>
        <v>0</v>
      </c>
      <c r="P39" s="33">
        <f t="shared" si="2"/>
        <v>0</v>
      </c>
      <c r="Q39" s="33">
        <f t="shared" si="2"/>
        <v>0</v>
      </c>
      <c r="R39" s="33">
        <f t="shared" si="2"/>
        <v>0</v>
      </c>
      <c r="S39" s="33">
        <f t="shared" si="2"/>
        <v>0</v>
      </c>
      <c r="T39" s="33">
        <f t="shared" si="2"/>
        <v>0</v>
      </c>
      <c r="U39" s="33">
        <f t="shared" si="2"/>
        <v>0</v>
      </c>
      <c r="V39" s="33">
        <f t="shared" si="2"/>
        <v>0</v>
      </c>
      <c r="W39" s="33">
        <f t="shared" si="2"/>
        <v>0</v>
      </c>
      <c r="X39" s="33">
        <f t="shared" si="2"/>
        <v>0</v>
      </c>
      <c r="Y39" s="33">
        <f t="shared" si="2"/>
        <v>0</v>
      </c>
      <c r="Z39" s="33">
        <f t="shared" si="2"/>
        <v>0</v>
      </c>
      <c r="AA39" s="33">
        <f t="shared" si="2"/>
        <v>0</v>
      </c>
      <c r="AB39" s="33">
        <f t="shared" si="2"/>
        <v>0</v>
      </c>
      <c r="AC39" s="33">
        <f t="shared" si="2"/>
        <v>0</v>
      </c>
      <c r="AD39" s="33">
        <f t="shared" si="2"/>
        <v>0</v>
      </c>
      <c r="AE39" s="33">
        <f t="shared" si="2"/>
        <v>0</v>
      </c>
      <c r="AF39" s="33">
        <f t="shared" si="2"/>
        <v>0</v>
      </c>
      <c r="AG39" s="33">
        <f t="shared" si="2"/>
        <v>0</v>
      </c>
      <c r="AH39" s="33">
        <f t="shared" si="2"/>
        <v>0</v>
      </c>
      <c r="AI39" s="33">
        <f t="shared" si="2"/>
        <v>0</v>
      </c>
      <c r="AJ39" s="33">
        <f t="shared" si="2"/>
        <v>0</v>
      </c>
      <c r="AK39" s="33">
        <f t="shared" si="2"/>
        <v>0</v>
      </c>
      <c r="AL39" s="33">
        <f t="shared" si="2"/>
        <v>0</v>
      </c>
      <c r="AM39" s="33">
        <f t="shared" si="2"/>
        <v>0</v>
      </c>
      <c r="AN39" s="33">
        <f t="shared" si="2"/>
        <v>0</v>
      </c>
      <c r="AO39" s="33">
        <f t="shared" si="2"/>
        <v>0</v>
      </c>
      <c r="AP39" s="33">
        <f t="shared" si="2"/>
        <v>0</v>
      </c>
      <c r="AQ39" s="33">
        <f t="shared" si="2"/>
        <v>0</v>
      </c>
      <c r="AR39" s="33">
        <f t="shared" si="2"/>
        <v>0</v>
      </c>
      <c r="AS39" s="33">
        <f t="shared" si="2"/>
        <v>0</v>
      </c>
      <c r="AT39" s="33">
        <f t="shared" si="2"/>
        <v>0</v>
      </c>
      <c r="AU39" s="33">
        <f t="shared" si="2"/>
        <v>0</v>
      </c>
      <c r="AV39" s="33">
        <f t="shared" si="2"/>
        <v>0</v>
      </c>
      <c r="AW39" s="33">
        <f t="shared" si="2"/>
        <v>0</v>
      </c>
      <c r="AX39" s="33">
        <f t="shared" si="2"/>
        <v>0</v>
      </c>
      <c r="AY39" s="33">
        <f t="shared" si="2"/>
        <v>0</v>
      </c>
      <c r="AZ39" s="33">
        <f t="shared" si="2"/>
        <v>0</v>
      </c>
      <c r="BA39" s="33">
        <f t="shared" si="2"/>
        <v>0</v>
      </c>
      <c r="BB39" s="33">
        <f t="shared" si="2"/>
        <v>0</v>
      </c>
      <c r="BC39" s="33">
        <f t="shared" si="2"/>
        <v>0</v>
      </c>
      <c r="BD39" s="33">
        <f t="shared" si="2"/>
        <v>0</v>
      </c>
    </row>
    <row r="40" spans="2:56" ht="15.75" customHeight="1" x14ac:dyDescent="0.3">
      <c r="C40" s="40"/>
      <c r="F40" s="42" t="s">
        <v>348</v>
      </c>
      <c r="G40" s="33">
        <f t="shared" ref="G40:BD40" si="3">IFERROR(COUNTIFS(G5:G36,"&gt;=3",G5:G36,"&lt;4.01"),"-")</f>
        <v>24</v>
      </c>
      <c r="H40" s="33">
        <f t="shared" si="3"/>
        <v>23</v>
      </c>
      <c r="I40" s="33">
        <f t="shared" si="3"/>
        <v>24</v>
      </c>
      <c r="J40" s="33">
        <f t="shared" si="3"/>
        <v>23</v>
      </c>
      <c r="K40" s="33">
        <f t="shared" si="3"/>
        <v>24</v>
      </c>
      <c r="L40" s="33">
        <f t="shared" si="3"/>
        <v>23</v>
      </c>
      <c r="M40" s="33">
        <f t="shared" si="3"/>
        <v>24</v>
      </c>
      <c r="N40" s="33">
        <f t="shared" si="3"/>
        <v>23</v>
      </c>
      <c r="O40" s="33">
        <f t="shared" si="3"/>
        <v>24</v>
      </c>
      <c r="P40" s="33">
        <f t="shared" si="3"/>
        <v>23</v>
      </c>
      <c r="Q40" s="33">
        <f t="shared" si="3"/>
        <v>24</v>
      </c>
      <c r="R40" s="33">
        <f t="shared" si="3"/>
        <v>23</v>
      </c>
      <c r="S40" s="33">
        <f t="shared" si="3"/>
        <v>24</v>
      </c>
      <c r="T40" s="33">
        <f t="shared" si="3"/>
        <v>23</v>
      </c>
      <c r="U40" s="33">
        <f t="shared" si="3"/>
        <v>24</v>
      </c>
      <c r="V40" s="33">
        <f t="shared" si="3"/>
        <v>23</v>
      </c>
      <c r="W40" s="33">
        <f t="shared" si="3"/>
        <v>24</v>
      </c>
      <c r="X40" s="33">
        <f t="shared" si="3"/>
        <v>23</v>
      </c>
      <c r="Y40" s="33">
        <f t="shared" si="3"/>
        <v>24</v>
      </c>
      <c r="Z40" s="33">
        <f t="shared" si="3"/>
        <v>23</v>
      </c>
      <c r="AA40" s="33">
        <f t="shared" si="3"/>
        <v>24</v>
      </c>
      <c r="AB40" s="33">
        <f t="shared" si="3"/>
        <v>0</v>
      </c>
      <c r="AC40" s="33">
        <f t="shared" si="3"/>
        <v>0</v>
      </c>
      <c r="AD40" s="33">
        <f t="shared" si="3"/>
        <v>0</v>
      </c>
      <c r="AE40" s="33">
        <f t="shared" si="3"/>
        <v>0</v>
      </c>
      <c r="AF40" s="33">
        <f t="shared" si="3"/>
        <v>0</v>
      </c>
      <c r="AG40" s="33">
        <f t="shared" si="3"/>
        <v>0</v>
      </c>
      <c r="AH40" s="33">
        <f t="shared" si="3"/>
        <v>0</v>
      </c>
      <c r="AI40" s="33">
        <f t="shared" si="3"/>
        <v>0</v>
      </c>
      <c r="AJ40" s="33">
        <f t="shared" si="3"/>
        <v>0</v>
      </c>
      <c r="AK40" s="33">
        <f t="shared" si="3"/>
        <v>0</v>
      </c>
      <c r="AL40" s="33">
        <f t="shared" si="3"/>
        <v>0</v>
      </c>
      <c r="AM40" s="33">
        <f t="shared" si="3"/>
        <v>0</v>
      </c>
      <c r="AN40" s="33">
        <f t="shared" si="3"/>
        <v>0</v>
      </c>
      <c r="AO40" s="33">
        <f t="shared" si="3"/>
        <v>0</v>
      </c>
      <c r="AP40" s="33">
        <f t="shared" si="3"/>
        <v>0</v>
      </c>
      <c r="AQ40" s="33">
        <f t="shared" si="3"/>
        <v>0</v>
      </c>
      <c r="AR40" s="33">
        <f t="shared" si="3"/>
        <v>0</v>
      </c>
      <c r="AS40" s="33">
        <f t="shared" si="3"/>
        <v>0</v>
      </c>
      <c r="AT40" s="33">
        <f t="shared" si="3"/>
        <v>0</v>
      </c>
      <c r="AU40" s="33">
        <f t="shared" si="3"/>
        <v>0</v>
      </c>
      <c r="AV40" s="33">
        <f t="shared" si="3"/>
        <v>0</v>
      </c>
      <c r="AW40" s="33">
        <f t="shared" si="3"/>
        <v>0</v>
      </c>
      <c r="AX40" s="33">
        <f t="shared" si="3"/>
        <v>0</v>
      </c>
      <c r="AY40" s="33">
        <f t="shared" si="3"/>
        <v>0</v>
      </c>
      <c r="AZ40" s="33">
        <f t="shared" si="3"/>
        <v>0</v>
      </c>
      <c r="BA40" s="33">
        <f t="shared" si="3"/>
        <v>0</v>
      </c>
      <c r="BB40" s="33">
        <f t="shared" si="3"/>
        <v>0</v>
      </c>
      <c r="BC40" s="33">
        <f t="shared" si="3"/>
        <v>0</v>
      </c>
      <c r="BD40" s="33">
        <f t="shared" si="3"/>
        <v>0</v>
      </c>
    </row>
    <row r="41" spans="2:56" ht="15.75" customHeight="1" x14ac:dyDescent="0.3">
      <c r="C41" s="40"/>
      <c r="F41" s="43" t="s">
        <v>349</v>
      </c>
      <c r="G41" s="33">
        <f t="shared" ref="G41:BD41" si="4">IFERROR(COUNTIFS(G5:G36,"&gt;=1.1",G5:G36,"&lt;=2.9"),"-")</f>
        <v>8</v>
      </c>
      <c r="H41" s="33">
        <f t="shared" si="4"/>
        <v>9</v>
      </c>
      <c r="I41" s="33">
        <f t="shared" si="4"/>
        <v>8</v>
      </c>
      <c r="J41" s="33">
        <f t="shared" si="4"/>
        <v>9</v>
      </c>
      <c r="K41" s="33">
        <f t="shared" si="4"/>
        <v>8</v>
      </c>
      <c r="L41" s="33">
        <f t="shared" si="4"/>
        <v>9</v>
      </c>
      <c r="M41" s="33">
        <f t="shared" si="4"/>
        <v>8</v>
      </c>
      <c r="N41" s="33">
        <f t="shared" si="4"/>
        <v>9</v>
      </c>
      <c r="O41" s="33">
        <f t="shared" si="4"/>
        <v>8</v>
      </c>
      <c r="P41" s="33">
        <f t="shared" si="4"/>
        <v>9</v>
      </c>
      <c r="Q41" s="33">
        <f t="shared" si="4"/>
        <v>8</v>
      </c>
      <c r="R41" s="33">
        <f t="shared" si="4"/>
        <v>9</v>
      </c>
      <c r="S41" s="33">
        <f t="shared" si="4"/>
        <v>8</v>
      </c>
      <c r="T41" s="33">
        <f t="shared" si="4"/>
        <v>9</v>
      </c>
      <c r="U41" s="33">
        <f t="shared" si="4"/>
        <v>8</v>
      </c>
      <c r="V41" s="33">
        <f t="shared" si="4"/>
        <v>9</v>
      </c>
      <c r="W41" s="33">
        <f t="shared" si="4"/>
        <v>8</v>
      </c>
      <c r="X41" s="33">
        <f t="shared" si="4"/>
        <v>9</v>
      </c>
      <c r="Y41" s="33">
        <f t="shared" si="4"/>
        <v>8</v>
      </c>
      <c r="Z41" s="33">
        <f t="shared" si="4"/>
        <v>9</v>
      </c>
      <c r="AA41" s="33">
        <f t="shared" si="4"/>
        <v>8</v>
      </c>
      <c r="AB41" s="33">
        <f t="shared" si="4"/>
        <v>0</v>
      </c>
      <c r="AC41" s="33">
        <f t="shared" si="4"/>
        <v>0</v>
      </c>
      <c r="AD41" s="33">
        <f t="shared" si="4"/>
        <v>0</v>
      </c>
      <c r="AE41" s="33">
        <f t="shared" si="4"/>
        <v>0</v>
      </c>
      <c r="AF41" s="33">
        <f t="shared" si="4"/>
        <v>0</v>
      </c>
      <c r="AG41" s="33">
        <f t="shared" si="4"/>
        <v>0</v>
      </c>
      <c r="AH41" s="33">
        <f t="shared" si="4"/>
        <v>0</v>
      </c>
      <c r="AI41" s="33">
        <f t="shared" si="4"/>
        <v>0</v>
      </c>
      <c r="AJ41" s="33">
        <f t="shared" si="4"/>
        <v>0</v>
      </c>
      <c r="AK41" s="33">
        <f t="shared" si="4"/>
        <v>0</v>
      </c>
      <c r="AL41" s="33">
        <f t="shared" si="4"/>
        <v>0</v>
      </c>
      <c r="AM41" s="33">
        <f t="shared" si="4"/>
        <v>0</v>
      </c>
      <c r="AN41" s="33">
        <f t="shared" si="4"/>
        <v>0</v>
      </c>
      <c r="AO41" s="33">
        <f t="shared" si="4"/>
        <v>0</v>
      </c>
      <c r="AP41" s="33">
        <f t="shared" si="4"/>
        <v>0</v>
      </c>
      <c r="AQ41" s="33">
        <f t="shared" si="4"/>
        <v>0</v>
      </c>
      <c r="AR41" s="33">
        <f t="shared" si="4"/>
        <v>0</v>
      </c>
      <c r="AS41" s="33">
        <f t="shared" si="4"/>
        <v>0</v>
      </c>
      <c r="AT41" s="33">
        <f t="shared" si="4"/>
        <v>0</v>
      </c>
      <c r="AU41" s="33">
        <f t="shared" si="4"/>
        <v>0</v>
      </c>
      <c r="AV41" s="33">
        <f t="shared" si="4"/>
        <v>0</v>
      </c>
      <c r="AW41" s="33">
        <f t="shared" si="4"/>
        <v>0</v>
      </c>
      <c r="AX41" s="33">
        <f t="shared" si="4"/>
        <v>0</v>
      </c>
      <c r="AY41" s="33">
        <f t="shared" si="4"/>
        <v>0</v>
      </c>
      <c r="AZ41" s="33">
        <f t="shared" si="4"/>
        <v>0</v>
      </c>
      <c r="BA41" s="33">
        <f t="shared" si="4"/>
        <v>0</v>
      </c>
      <c r="BB41" s="33">
        <f t="shared" si="4"/>
        <v>0</v>
      </c>
      <c r="BC41" s="33">
        <f t="shared" si="4"/>
        <v>0</v>
      </c>
      <c r="BD41" s="33">
        <f t="shared" si="4"/>
        <v>0</v>
      </c>
    </row>
    <row r="42" spans="2:56" ht="15.75" customHeight="1" x14ac:dyDescent="0.3">
      <c r="C42" s="40"/>
      <c r="F42" s="44" t="s">
        <v>350</v>
      </c>
      <c r="G42" s="37">
        <f t="shared" ref="G42:BD42" si="5">IFERROR(COUNTIFS(G5:G36,"&gt;=0",G5:G36,"&lt;1.1"),"-")</f>
        <v>0</v>
      </c>
      <c r="H42" s="37">
        <f t="shared" si="5"/>
        <v>0</v>
      </c>
      <c r="I42" s="37">
        <f t="shared" si="5"/>
        <v>0</v>
      </c>
      <c r="J42" s="37">
        <f t="shared" si="5"/>
        <v>0</v>
      </c>
      <c r="K42" s="37">
        <f t="shared" si="5"/>
        <v>0</v>
      </c>
      <c r="L42" s="37">
        <f t="shared" si="5"/>
        <v>0</v>
      </c>
      <c r="M42" s="37">
        <f t="shared" si="5"/>
        <v>0</v>
      </c>
      <c r="N42" s="37">
        <f t="shared" si="5"/>
        <v>0</v>
      </c>
      <c r="O42" s="37">
        <f t="shared" si="5"/>
        <v>0</v>
      </c>
      <c r="P42" s="37">
        <f t="shared" si="5"/>
        <v>0</v>
      </c>
      <c r="Q42" s="37">
        <f t="shared" si="5"/>
        <v>0</v>
      </c>
      <c r="R42" s="37">
        <f t="shared" si="5"/>
        <v>0</v>
      </c>
      <c r="S42" s="37">
        <f t="shared" si="5"/>
        <v>0</v>
      </c>
      <c r="T42" s="37">
        <f t="shared" si="5"/>
        <v>0</v>
      </c>
      <c r="U42" s="37">
        <f t="shared" si="5"/>
        <v>0</v>
      </c>
      <c r="V42" s="37">
        <f t="shared" si="5"/>
        <v>0</v>
      </c>
      <c r="W42" s="37">
        <f t="shared" si="5"/>
        <v>0</v>
      </c>
      <c r="X42" s="37">
        <f t="shared" si="5"/>
        <v>0</v>
      </c>
      <c r="Y42" s="37">
        <f t="shared" si="5"/>
        <v>0</v>
      </c>
      <c r="Z42" s="37">
        <f t="shared" si="5"/>
        <v>0</v>
      </c>
      <c r="AA42" s="37">
        <f t="shared" si="5"/>
        <v>0</v>
      </c>
      <c r="AB42" s="37">
        <f t="shared" si="5"/>
        <v>0</v>
      </c>
      <c r="AC42" s="37">
        <f t="shared" si="5"/>
        <v>0</v>
      </c>
      <c r="AD42" s="37">
        <f t="shared" si="5"/>
        <v>0</v>
      </c>
      <c r="AE42" s="37">
        <f t="shared" si="5"/>
        <v>0</v>
      </c>
      <c r="AF42" s="37">
        <f t="shared" si="5"/>
        <v>0</v>
      </c>
      <c r="AG42" s="37">
        <f t="shared" si="5"/>
        <v>0</v>
      </c>
      <c r="AH42" s="37">
        <f t="shared" si="5"/>
        <v>0</v>
      </c>
      <c r="AI42" s="37">
        <f t="shared" si="5"/>
        <v>0</v>
      </c>
      <c r="AJ42" s="37">
        <f t="shared" si="5"/>
        <v>0</v>
      </c>
      <c r="AK42" s="37">
        <f t="shared" si="5"/>
        <v>0</v>
      </c>
      <c r="AL42" s="37">
        <f t="shared" si="5"/>
        <v>0</v>
      </c>
      <c r="AM42" s="37">
        <f t="shared" si="5"/>
        <v>0</v>
      </c>
      <c r="AN42" s="37">
        <f t="shared" si="5"/>
        <v>0</v>
      </c>
      <c r="AO42" s="37">
        <f t="shared" si="5"/>
        <v>0</v>
      </c>
      <c r="AP42" s="37">
        <f t="shared" si="5"/>
        <v>0</v>
      </c>
      <c r="AQ42" s="37">
        <f t="shared" si="5"/>
        <v>0</v>
      </c>
      <c r="AR42" s="37">
        <f t="shared" si="5"/>
        <v>0</v>
      </c>
      <c r="AS42" s="37">
        <f t="shared" si="5"/>
        <v>0</v>
      </c>
      <c r="AT42" s="37">
        <f t="shared" si="5"/>
        <v>0</v>
      </c>
      <c r="AU42" s="37">
        <f t="shared" si="5"/>
        <v>0</v>
      </c>
      <c r="AV42" s="37">
        <f t="shared" si="5"/>
        <v>0</v>
      </c>
      <c r="AW42" s="37">
        <f t="shared" si="5"/>
        <v>0</v>
      </c>
      <c r="AX42" s="37">
        <f t="shared" si="5"/>
        <v>0</v>
      </c>
      <c r="AY42" s="37">
        <f t="shared" si="5"/>
        <v>0</v>
      </c>
      <c r="AZ42" s="37">
        <f t="shared" si="5"/>
        <v>0</v>
      </c>
      <c r="BA42" s="37">
        <f t="shared" si="5"/>
        <v>0</v>
      </c>
      <c r="BB42" s="37">
        <f t="shared" si="5"/>
        <v>0</v>
      </c>
      <c r="BC42" s="37">
        <f t="shared" si="5"/>
        <v>0</v>
      </c>
      <c r="BD42" s="37">
        <f t="shared" si="5"/>
        <v>0</v>
      </c>
    </row>
    <row r="43" spans="2:56" ht="15.75" customHeight="1" x14ac:dyDescent="0.3">
      <c r="C43" s="40"/>
      <c r="F43" s="32" t="s">
        <v>338</v>
      </c>
      <c r="G43" s="37">
        <f t="shared" ref="G43:BD43" si="6">+SUM(G39:G42)</f>
        <v>32</v>
      </c>
      <c r="H43" s="37">
        <f t="shared" si="6"/>
        <v>32</v>
      </c>
      <c r="I43" s="37">
        <f t="shared" si="6"/>
        <v>32</v>
      </c>
      <c r="J43" s="37">
        <f t="shared" si="6"/>
        <v>32</v>
      </c>
      <c r="K43" s="37">
        <f t="shared" si="6"/>
        <v>32</v>
      </c>
      <c r="L43" s="37">
        <f t="shared" si="6"/>
        <v>32</v>
      </c>
      <c r="M43" s="37">
        <f t="shared" si="6"/>
        <v>32</v>
      </c>
      <c r="N43" s="37">
        <f t="shared" si="6"/>
        <v>32</v>
      </c>
      <c r="O43" s="37">
        <f t="shared" si="6"/>
        <v>32</v>
      </c>
      <c r="P43" s="37">
        <f t="shared" si="6"/>
        <v>32</v>
      </c>
      <c r="Q43" s="37">
        <f t="shared" si="6"/>
        <v>32</v>
      </c>
      <c r="R43" s="37">
        <f t="shared" si="6"/>
        <v>32</v>
      </c>
      <c r="S43" s="37">
        <f t="shared" si="6"/>
        <v>32</v>
      </c>
      <c r="T43" s="37">
        <f t="shared" si="6"/>
        <v>32</v>
      </c>
      <c r="U43" s="37">
        <f t="shared" si="6"/>
        <v>32</v>
      </c>
      <c r="V43" s="37">
        <f t="shared" si="6"/>
        <v>32</v>
      </c>
      <c r="W43" s="37">
        <f t="shared" si="6"/>
        <v>32</v>
      </c>
      <c r="X43" s="37">
        <f t="shared" si="6"/>
        <v>32</v>
      </c>
      <c r="Y43" s="37">
        <f t="shared" si="6"/>
        <v>32</v>
      </c>
      <c r="Z43" s="37">
        <f t="shared" si="6"/>
        <v>32</v>
      </c>
      <c r="AA43" s="37">
        <f t="shared" si="6"/>
        <v>32</v>
      </c>
      <c r="AB43" s="37">
        <f t="shared" si="6"/>
        <v>0</v>
      </c>
      <c r="AC43" s="37">
        <f t="shared" si="6"/>
        <v>0</v>
      </c>
      <c r="AD43" s="37">
        <f t="shared" si="6"/>
        <v>0</v>
      </c>
      <c r="AE43" s="37">
        <f t="shared" si="6"/>
        <v>0</v>
      </c>
      <c r="AF43" s="37">
        <f t="shared" si="6"/>
        <v>0</v>
      </c>
      <c r="AG43" s="37">
        <f t="shared" si="6"/>
        <v>0</v>
      </c>
      <c r="AH43" s="37">
        <f t="shared" si="6"/>
        <v>0</v>
      </c>
      <c r="AI43" s="37">
        <f t="shared" si="6"/>
        <v>0</v>
      </c>
      <c r="AJ43" s="37">
        <f t="shared" si="6"/>
        <v>0</v>
      </c>
      <c r="AK43" s="37">
        <f t="shared" si="6"/>
        <v>0</v>
      </c>
      <c r="AL43" s="37">
        <f t="shared" si="6"/>
        <v>0</v>
      </c>
      <c r="AM43" s="37">
        <f t="shared" si="6"/>
        <v>0</v>
      </c>
      <c r="AN43" s="37">
        <f t="shared" si="6"/>
        <v>0</v>
      </c>
      <c r="AO43" s="37">
        <f t="shared" si="6"/>
        <v>0</v>
      </c>
      <c r="AP43" s="37">
        <f t="shared" si="6"/>
        <v>0</v>
      </c>
      <c r="AQ43" s="37">
        <f t="shared" si="6"/>
        <v>0</v>
      </c>
      <c r="AR43" s="37">
        <f t="shared" si="6"/>
        <v>0</v>
      </c>
      <c r="AS43" s="37">
        <f t="shared" si="6"/>
        <v>0</v>
      </c>
      <c r="AT43" s="37">
        <f t="shared" si="6"/>
        <v>0</v>
      </c>
      <c r="AU43" s="37">
        <f t="shared" si="6"/>
        <v>0</v>
      </c>
      <c r="AV43" s="37">
        <f t="shared" si="6"/>
        <v>0</v>
      </c>
      <c r="AW43" s="37">
        <f t="shared" si="6"/>
        <v>0</v>
      </c>
      <c r="AX43" s="37">
        <f t="shared" si="6"/>
        <v>0</v>
      </c>
      <c r="AY43" s="37">
        <f t="shared" si="6"/>
        <v>0</v>
      </c>
      <c r="AZ43" s="37">
        <f t="shared" si="6"/>
        <v>0</v>
      </c>
      <c r="BA43" s="37">
        <f t="shared" si="6"/>
        <v>0</v>
      </c>
      <c r="BB43" s="37">
        <f t="shared" si="6"/>
        <v>0</v>
      </c>
      <c r="BC43" s="37">
        <f t="shared" si="6"/>
        <v>0</v>
      </c>
      <c r="BD43" s="37">
        <f t="shared" si="6"/>
        <v>0</v>
      </c>
    </row>
    <row r="44" spans="2:56" ht="15.75" customHeight="1" x14ac:dyDescent="0.3">
      <c r="C44" s="40"/>
    </row>
    <row r="45" spans="2:56" ht="15.75" customHeight="1" x14ac:dyDescent="0.3">
      <c r="C45" s="40"/>
    </row>
    <row r="46" spans="2:56" ht="15.75" customHeight="1" x14ac:dyDescent="0.3">
      <c r="C46" s="40"/>
    </row>
    <row r="47" spans="2:56" ht="15.75" customHeight="1" x14ac:dyDescent="0.3">
      <c r="C47" s="40"/>
    </row>
    <row r="48" spans="2:56" ht="15.75" customHeight="1" x14ac:dyDescent="0.3">
      <c r="C48" s="40"/>
    </row>
    <row r="49" spans="3:3" ht="15.75" customHeight="1" x14ac:dyDescent="0.3">
      <c r="C49" s="40"/>
    </row>
    <row r="50" spans="3:3" ht="15.75" customHeight="1" x14ac:dyDescent="0.3">
      <c r="C50" s="40"/>
    </row>
    <row r="51" spans="3:3" ht="15.75" customHeight="1" x14ac:dyDescent="0.3">
      <c r="C51" s="40"/>
    </row>
    <row r="52" spans="3:3" ht="15.75" customHeight="1" x14ac:dyDescent="0.3">
      <c r="C52" s="40"/>
    </row>
    <row r="53" spans="3:3" ht="15.75" customHeight="1" x14ac:dyDescent="0.3">
      <c r="C53" s="40"/>
    </row>
    <row r="54" spans="3:3" ht="15.75" customHeight="1" x14ac:dyDescent="0.3">
      <c r="C54" s="40"/>
    </row>
    <row r="55" spans="3:3" ht="15.75" customHeight="1" x14ac:dyDescent="0.3">
      <c r="C55" s="40"/>
    </row>
    <row r="56" spans="3:3" ht="15.75" customHeight="1" x14ac:dyDescent="0.3">
      <c r="C56" s="40"/>
    </row>
    <row r="57" spans="3:3" ht="15.75" customHeight="1" x14ac:dyDescent="0.3">
      <c r="C57" s="40"/>
    </row>
    <row r="58" spans="3:3" ht="15.75" customHeight="1" x14ac:dyDescent="0.3">
      <c r="C58" s="40"/>
    </row>
    <row r="59" spans="3:3" ht="15.75" customHeight="1" x14ac:dyDescent="0.3">
      <c r="C59" s="40"/>
    </row>
    <row r="60" spans="3:3" ht="15.75" customHeight="1" x14ac:dyDescent="0.3">
      <c r="C60" s="40"/>
    </row>
    <row r="61" spans="3:3" ht="15.75" customHeight="1" x14ac:dyDescent="0.3">
      <c r="C61" s="40"/>
    </row>
    <row r="62" spans="3:3" ht="15.75" customHeight="1" x14ac:dyDescent="0.3">
      <c r="C62" s="40"/>
    </row>
    <row r="63" spans="3:3" ht="15.75" customHeight="1" x14ac:dyDescent="0.3">
      <c r="C63" s="40"/>
    </row>
    <row r="64" spans="3:3" ht="15.75" customHeight="1" x14ac:dyDescent="0.3">
      <c r="C64" s="40"/>
    </row>
    <row r="65" spans="3:3" ht="15.75" customHeight="1" x14ac:dyDescent="0.3">
      <c r="C65" s="40"/>
    </row>
    <row r="66" spans="3:3" ht="15.75" customHeight="1" x14ac:dyDescent="0.3">
      <c r="C66" s="40"/>
    </row>
    <row r="67" spans="3:3" ht="15.75" customHeight="1" x14ac:dyDescent="0.3">
      <c r="C67" s="40"/>
    </row>
    <row r="68" spans="3:3" ht="15.75" customHeight="1" x14ac:dyDescent="0.3">
      <c r="C68" s="40"/>
    </row>
    <row r="69" spans="3:3" ht="15.75" customHeight="1" x14ac:dyDescent="0.3">
      <c r="C69" s="40"/>
    </row>
    <row r="70" spans="3:3" ht="15.75" customHeight="1" x14ac:dyDescent="0.3">
      <c r="C70" s="40"/>
    </row>
    <row r="71" spans="3:3" ht="15.75" customHeight="1" x14ac:dyDescent="0.3">
      <c r="C71" s="40"/>
    </row>
    <row r="72" spans="3:3" ht="15.75" customHeight="1" x14ac:dyDescent="0.3">
      <c r="C72" s="40"/>
    </row>
    <row r="73" spans="3:3" ht="15.75" customHeight="1" x14ac:dyDescent="0.3">
      <c r="C73" s="40"/>
    </row>
    <row r="74" spans="3:3" ht="15.75" customHeight="1" x14ac:dyDescent="0.3">
      <c r="C74" s="40"/>
    </row>
    <row r="75" spans="3:3" ht="15.75" customHeight="1" x14ac:dyDescent="0.3">
      <c r="C75" s="40"/>
    </row>
    <row r="76" spans="3:3" ht="15.75" customHeight="1" x14ac:dyDescent="0.3">
      <c r="C76" s="40"/>
    </row>
    <row r="77" spans="3:3" ht="15.75" customHeight="1" x14ac:dyDescent="0.3">
      <c r="C77" s="40"/>
    </row>
    <row r="78" spans="3:3" ht="15.75" customHeight="1" x14ac:dyDescent="0.3">
      <c r="C78" s="40"/>
    </row>
    <row r="79" spans="3:3" ht="15.75" customHeight="1" x14ac:dyDescent="0.3">
      <c r="C79" s="40"/>
    </row>
    <row r="80" spans="3:3" ht="15.75" customHeight="1" x14ac:dyDescent="0.3">
      <c r="C80" s="40"/>
    </row>
    <row r="81" spans="3:3" ht="15.75" customHeight="1" x14ac:dyDescent="0.3">
      <c r="C81" s="40"/>
    </row>
    <row r="82" spans="3:3" ht="15.75" customHeight="1" x14ac:dyDescent="0.3">
      <c r="C82" s="40"/>
    </row>
    <row r="83" spans="3:3" ht="15.75" customHeight="1" x14ac:dyDescent="0.3">
      <c r="C83" s="40"/>
    </row>
    <row r="84" spans="3:3" ht="15.75" customHeight="1" x14ac:dyDescent="0.3">
      <c r="C84" s="40"/>
    </row>
    <row r="85" spans="3:3" ht="15.75" customHeight="1" x14ac:dyDescent="0.3">
      <c r="C85" s="40"/>
    </row>
    <row r="86" spans="3:3" ht="15.75" customHeight="1" x14ac:dyDescent="0.3">
      <c r="C86" s="40"/>
    </row>
    <row r="87" spans="3:3" ht="15.75" customHeight="1" x14ac:dyDescent="0.3">
      <c r="C87" s="40"/>
    </row>
    <row r="88" spans="3:3" ht="15.75" customHeight="1" x14ac:dyDescent="0.3">
      <c r="C88" s="40"/>
    </row>
    <row r="89" spans="3:3" ht="15.75" customHeight="1" x14ac:dyDescent="0.3">
      <c r="C89" s="40"/>
    </row>
    <row r="90" spans="3:3" ht="15.75" customHeight="1" x14ac:dyDescent="0.3">
      <c r="C90" s="40"/>
    </row>
    <row r="91" spans="3:3" ht="15.75" customHeight="1" x14ac:dyDescent="0.3">
      <c r="C91" s="40"/>
    </row>
    <row r="92" spans="3:3" ht="15.75" customHeight="1" x14ac:dyDescent="0.3">
      <c r="C92" s="40"/>
    </row>
    <row r="93" spans="3:3" ht="15.75" customHeight="1" x14ac:dyDescent="0.3">
      <c r="C93" s="40"/>
    </row>
    <row r="94" spans="3:3" ht="15.75" customHeight="1" x14ac:dyDescent="0.3">
      <c r="C94" s="40"/>
    </row>
    <row r="95" spans="3:3" ht="15.75" customHeight="1" x14ac:dyDescent="0.3">
      <c r="C95" s="40"/>
    </row>
    <row r="96" spans="3:3" ht="15.75" customHeight="1" x14ac:dyDescent="0.3">
      <c r="C96" s="40"/>
    </row>
    <row r="97" spans="3:3" ht="15.75" customHeight="1" x14ac:dyDescent="0.3">
      <c r="C97" s="40"/>
    </row>
    <row r="98" spans="3:3" ht="15.75" customHeight="1" x14ac:dyDescent="0.3">
      <c r="C98" s="40"/>
    </row>
    <row r="99" spans="3:3" ht="15.75" customHeight="1" x14ac:dyDescent="0.3">
      <c r="C99" s="40"/>
    </row>
    <row r="100" spans="3:3" ht="15.75" customHeight="1" x14ac:dyDescent="0.3">
      <c r="C100" s="40"/>
    </row>
    <row r="101" spans="3:3" ht="15.75" customHeight="1" x14ac:dyDescent="0.3">
      <c r="C101" s="40"/>
    </row>
    <row r="102" spans="3:3" ht="15.75" customHeight="1" x14ac:dyDescent="0.3">
      <c r="C102" s="40"/>
    </row>
    <row r="103" spans="3:3" ht="15.75" customHeight="1" x14ac:dyDescent="0.3">
      <c r="C103" s="40"/>
    </row>
    <row r="104" spans="3:3" ht="15.75" customHeight="1" x14ac:dyDescent="0.3">
      <c r="C104" s="40"/>
    </row>
    <row r="105" spans="3:3" ht="15.75" customHeight="1" x14ac:dyDescent="0.3">
      <c r="C105" s="40"/>
    </row>
    <row r="106" spans="3:3" ht="15.75" customHeight="1" x14ac:dyDescent="0.3">
      <c r="C106" s="40"/>
    </row>
    <row r="107" spans="3:3" ht="15.75" customHeight="1" x14ac:dyDescent="0.3">
      <c r="C107" s="40"/>
    </row>
    <row r="108" spans="3:3" ht="15.75" customHeight="1" x14ac:dyDescent="0.3">
      <c r="C108" s="40"/>
    </row>
    <row r="109" spans="3:3" ht="15.75" customHeight="1" x14ac:dyDescent="0.3">
      <c r="C109" s="40"/>
    </row>
    <row r="110" spans="3:3" ht="15.75" customHeight="1" x14ac:dyDescent="0.3">
      <c r="C110" s="40"/>
    </row>
    <row r="111" spans="3:3" ht="15.75" customHeight="1" x14ac:dyDescent="0.3">
      <c r="C111" s="40"/>
    </row>
    <row r="112" spans="3:3" ht="15.75" customHeight="1" x14ac:dyDescent="0.3">
      <c r="C112" s="40"/>
    </row>
    <row r="113" spans="3:3" ht="15.75" customHeight="1" x14ac:dyDescent="0.3">
      <c r="C113" s="40"/>
    </row>
    <row r="114" spans="3:3" ht="15.75" customHeight="1" x14ac:dyDescent="0.3">
      <c r="C114" s="40"/>
    </row>
    <row r="115" spans="3:3" ht="15.75" customHeight="1" x14ac:dyDescent="0.3">
      <c r="C115" s="40"/>
    </row>
    <row r="116" spans="3:3" ht="15.75" customHeight="1" x14ac:dyDescent="0.3">
      <c r="C116" s="40"/>
    </row>
    <row r="117" spans="3:3" ht="15.75" customHeight="1" x14ac:dyDescent="0.3">
      <c r="C117" s="40"/>
    </row>
    <row r="118" spans="3:3" ht="15.75" customHeight="1" x14ac:dyDescent="0.3">
      <c r="C118" s="40"/>
    </row>
    <row r="119" spans="3:3" ht="15.75" customHeight="1" x14ac:dyDescent="0.3">
      <c r="C119" s="40"/>
    </row>
    <row r="120" spans="3:3" ht="15.75" customHeight="1" x14ac:dyDescent="0.3">
      <c r="C120" s="40"/>
    </row>
    <row r="121" spans="3:3" ht="15.75" customHeight="1" x14ac:dyDescent="0.3">
      <c r="C121" s="40"/>
    </row>
    <row r="122" spans="3:3" ht="15.75" customHeight="1" x14ac:dyDescent="0.3">
      <c r="C122" s="40"/>
    </row>
    <row r="123" spans="3:3" ht="15.75" customHeight="1" x14ac:dyDescent="0.3">
      <c r="C123" s="40"/>
    </row>
    <row r="124" spans="3:3" ht="15.75" customHeight="1" x14ac:dyDescent="0.3">
      <c r="C124" s="40"/>
    </row>
    <row r="125" spans="3:3" ht="15.75" customHeight="1" x14ac:dyDescent="0.3">
      <c r="C125" s="40"/>
    </row>
    <row r="126" spans="3:3" ht="15.75" customHeight="1" x14ac:dyDescent="0.3">
      <c r="C126" s="40"/>
    </row>
    <row r="127" spans="3:3" ht="15.75" customHeight="1" x14ac:dyDescent="0.3">
      <c r="C127" s="40"/>
    </row>
    <row r="128" spans="3:3" ht="15.75" customHeight="1" x14ac:dyDescent="0.3">
      <c r="C128" s="40"/>
    </row>
    <row r="129" spans="3:3" ht="15.75" customHeight="1" x14ac:dyDescent="0.3">
      <c r="C129" s="40"/>
    </row>
    <row r="130" spans="3:3" ht="15.75" customHeight="1" x14ac:dyDescent="0.3">
      <c r="C130" s="40"/>
    </row>
    <row r="131" spans="3:3" ht="15.75" customHeight="1" x14ac:dyDescent="0.3">
      <c r="C131" s="40"/>
    </row>
    <row r="132" spans="3:3" ht="15.75" customHeight="1" x14ac:dyDescent="0.3">
      <c r="C132" s="40"/>
    </row>
    <row r="133" spans="3:3" ht="15.75" customHeight="1" x14ac:dyDescent="0.3">
      <c r="C133" s="40"/>
    </row>
    <row r="134" spans="3:3" ht="15.75" customHeight="1" x14ac:dyDescent="0.3">
      <c r="C134" s="40"/>
    </row>
    <row r="135" spans="3:3" ht="15.75" customHeight="1" x14ac:dyDescent="0.3">
      <c r="C135" s="40"/>
    </row>
    <row r="136" spans="3:3" ht="15.75" customHeight="1" x14ac:dyDescent="0.3">
      <c r="C136" s="40"/>
    </row>
    <row r="137" spans="3:3" ht="15.75" customHeight="1" x14ac:dyDescent="0.3">
      <c r="C137" s="40"/>
    </row>
    <row r="138" spans="3:3" ht="15.75" customHeight="1" x14ac:dyDescent="0.3">
      <c r="C138" s="40"/>
    </row>
    <row r="139" spans="3:3" ht="15.75" customHeight="1" x14ac:dyDescent="0.3">
      <c r="C139" s="40"/>
    </row>
    <row r="140" spans="3:3" ht="15.75" customHeight="1" x14ac:dyDescent="0.3">
      <c r="C140" s="40"/>
    </row>
    <row r="141" spans="3:3" ht="15.75" customHeight="1" x14ac:dyDescent="0.3">
      <c r="C141" s="40"/>
    </row>
    <row r="142" spans="3:3" ht="15.75" customHeight="1" x14ac:dyDescent="0.3">
      <c r="C142" s="40"/>
    </row>
    <row r="143" spans="3:3" ht="15.75" customHeight="1" x14ac:dyDescent="0.3">
      <c r="C143" s="40"/>
    </row>
    <row r="144" spans="3:3" ht="15.75" customHeight="1" x14ac:dyDescent="0.3">
      <c r="C144" s="40"/>
    </row>
    <row r="145" spans="3:3" ht="15.75" customHeight="1" x14ac:dyDescent="0.3">
      <c r="C145" s="40"/>
    </row>
    <row r="146" spans="3:3" ht="15.75" customHeight="1" x14ac:dyDescent="0.3">
      <c r="C146" s="40"/>
    </row>
    <row r="147" spans="3:3" ht="15.75" customHeight="1" x14ac:dyDescent="0.3">
      <c r="C147" s="40"/>
    </row>
    <row r="148" spans="3:3" ht="15.75" customHeight="1" x14ac:dyDescent="0.3">
      <c r="C148" s="40"/>
    </row>
    <row r="149" spans="3:3" ht="15.75" customHeight="1" x14ac:dyDescent="0.3">
      <c r="C149" s="40"/>
    </row>
    <row r="150" spans="3:3" ht="15.75" customHeight="1" x14ac:dyDescent="0.3">
      <c r="C150" s="40"/>
    </row>
    <row r="151" spans="3:3" ht="15.75" customHeight="1" x14ac:dyDescent="0.3">
      <c r="C151" s="40"/>
    </row>
    <row r="152" spans="3:3" ht="15.75" customHeight="1" x14ac:dyDescent="0.3">
      <c r="C152" s="40"/>
    </row>
    <row r="153" spans="3:3" ht="15.75" customHeight="1" x14ac:dyDescent="0.3">
      <c r="C153" s="40"/>
    </row>
    <row r="154" spans="3:3" ht="15.75" customHeight="1" x14ac:dyDescent="0.3">
      <c r="C154" s="40"/>
    </row>
    <row r="155" spans="3:3" ht="15.75" customHeight="1" x14ac:dyDescent="0.3">
      <c r="C155" s="40"/>
    </row>
    <row r="156" spans="3:3" ht="15.75" customHeight="1" x14ac:dyDescent="0.3">
      <c r="C156" s="40"/>
    </row>
    <row r="157" spans="3:3" ht="15.75" customHeight="1" x14ac:dyDescent="0.3">
      <c r="C157" s="40"/>
    </row>
    <row r="158" spans="3:3" ht="15.75" customHeight="1" x14ac:dyDescent="0.3">
      <c r="C158" s="40"/>
    </row>
    <row r="159" spans="3:3" ht="15.75" customHeight="1" x14ac:dyDescent="0.3">
      <c r="C159" s="40"/>
    </row>
    <row r="160" spans="3:3" ht="15.75" customHeight="1" x14ac:dyDescent="0.3">
      <c r="C160" s="40"/>
    </row>
    <row r="161" spans="3:3" ht="15.75" customHeight="1" x14ac:dyDescent="0.3">
      <c r="C161" s="40"/>
    </row>
    <row r="162" spans="3:3" ht="15.75" customHeight="1" x14ac:dyDescent="0.3">
      <c r="C162" s="40"/>
    </row>
    <row r="163" spans="3:3" ht="15.75" customHeight="1" x14ac:dyDescent="0.3">
      <c r="C163" s="40"/>
    </row>
    <row r="164" spans="3:3" ht="15.75" customHeight="1" x14ac:dyDescent="0.3">
      <c r="C164" s="40"/>
    </row>
    <row r="165" spans="3:3" ht="15.75" customHeight="1" x14ac:dyDescent="0.3">
      <c r="C165" s="40"/>
    </row>
    <row r="166" spans="3:3" ht="15.75" customHeight="1" x14ac:dyDescent="0.3">
      <c r="C166" s="40"/>
    </row>
    <row r="167" spans="3:3" ht="15.75" customHeight="1" x14ac:dyDescent="0.3">
      <c r="C167" s="40"/>
    </row>
    <row r="168" spans="3:3" ht="15.75" customHeight="1" x14ac:dyDescent="0.3">
      <c r="C168" s="40"/>
    </row>
    <row r="169" spans="3:3" ht="15.75" customHeight="1" x14ac:dyDescent="0.3">
      <c r="C169" s="40"/>
    </row>
    <row r="170" spans="3:3" ht="15.75" customHeight="1" x14ac:dyDescent="0.3">
      <c r="C170" s="40"/>
    </row>
    <row r="171" spans="3:3" ht="15.75" customHeight="1" x14ac:dyDescent="0.3">
      <c r="C171" s="40"/>
    </row>
    <row r="172" spans="3:3" ht="15.75" customHeight="1" x14ac:dyDescent="0.3">
      <c r="C172" s="40"/>
    </row>
    <row r="173" spans="3:3" ht="15.75" customHeight="1" x14ac:dyDescent="0.3">
      <c r="C173" s="40"/>
    </row>
    <row r="174" spans="3:3" ht="15.75" customHeight="1" x14ac:dyDescent="0.3">
      <c r="C174" s="40"/>
    </row>
    <row r="175" spans="3:3" ht="15.75" customHeight="1" x14ac:dyDescent="0.3">
      <c r="C175" s="40"/>
    </row>
    <row r="176" spans="3:3" ht="15.75" customHeight="1" x14ac:dyDescent="0.3">
      <c r="C176" s="40"/>
    </row>
    <row r="177" spans="3:3" ht="15.75" customHeight="1" x14ac:dyDescent="0.3">
      <c r="C177" s="40"/>
    </row>
    <row r="178" spans="3:3" ht="15.75" customHeight="1" x14ac:dyDescent="0.3">
      <c r="C178" s="40"/>
    </row>
    <row r="179" spans="3:3" ht="15.75" customHeight="1" x14ac:dyDescent="0.3">
      <c r="C179" s="40"/>
    </row>
    <row r="180" spans="3:3" ht="15.75" customHeight="1" x14ac:dyDescent="0.3">
      <c r="C180" s="40"/>
    </row>
    <row r="181" spans="3:3" ht="15.75" customHeight="1" x14ac:dyDescent="0.3">
      <c r="C181" s="40"/>
    </row>
    <row r="182" spans="3:3" ht="15.75" customHeight="1" x14ac:dyDescent="0.3">
      <c r="C182" s="40"/>
    </row>
    <row r="183" spans="3:3" ht="15.75" customHeight="1" x14ac:dyDescent="0.3">
      <c r="C183" s="40"/>
    </row>
    <row r="184" spans="3:3" ht="15.75" customHeight="1" x14ac:dyDescent="0.3">
      <c r="C184" s="40"/>
    </row>
    <row r="185" spans="3:3" ht="15.75" customHeight="1" x14ac:dyDescent="0.3">
      <c r="C185" s="40"/>
    </row>
    <row r="186" spans="3:3" ht="15.75" customHeight="1" x14ac:dyDescent="0.3">
      <c r="C186" s="40"/>
    </row>
    <row r="187" spans="3:3" ht="15.75" customHeight="1" x14ac:dyDescent="0.3">
      <c r="C187" s="40"/>
    </row>
    <row r="188" spans="3:3" ht="15.75" customHeight="1" x14ac:dyDescent="0.3">
      <c r="C188" s="40"/>
    </row>
    <row r="189" spans="3:3" ht="15.75" customHeight="1" x14ac:dyDescent="0.3">
      <c r="C189" s="40"/>
    </row>
    <row r="190" spans="3:3" ht="15.75" customHeight="1" x14ac:dyDescent="0.3">
      <c r="C190" s="40"/>
    </row>
    <row r="191" spans="3:3" ht="15.75" customHeight="1" x14ac:dyDescent="0.3">
      <c r="C191" s="40"/>
    </row>
    <row r="192" spans="3:3" ht="15.75" customHeight="1" x14ac:dyDescent="0.3">
      <c r="C192" s="40"/>
    </row>
    <row r="193" spans="3:3" ht="15.75" customHeight="1" x14ac:dyDescent="0.3">
      <c r="C193" s="40"/>
    </row>
    <row r="194" spans="3:3" ht="15.75" customHeight="1" x14ac:dyDescent="0.3">
      <c r="C194" s="40"/>
    </row>
    <row r="195" spans="3:3" ht="15.75" customHeight="1" x14ac:dyDescent="0.3">
      <c r="C195" s="40"/>
    </row>
    <row r="196" spans="3:3" ht="15.75" customHeight="1" x14ac:dyDescent="0.3">
      <c r="C196" s="40"/>
    </row>
    <row r="197" spans="3:3" ht="15.75" customHeight="1" x14ac:dyDescent="0.3">
      <c r="C197" s="40"/>
    </row>
    <row r="198" spans="3:3" ht="15.75" customHeight="1" x14ac:dyDescent="0.3">
      <c r="C198" s="40"/>
    </row>
    <row r="199" spans="3:3" ht="15.75" customHeight="1" x14ac:dyDescent="0.3">
      <c r="C199" s="40"/>
    </row>
    <row r="200" spans="3:3" ht="15.75" customHeight="1" x14ac:dyDescent="0.3">
      <c r="C200" s="40"/>
    </row>
    <row r="201" spans="3:3" ht="15.75" customHeight="1" x14ac:dyDescent="0.3">
      <c r="C201" s="40"/>
    </row>
    <row r="202" spans="3:3" ht="15.75" customHeight="1" x14ac:dyDescent="0.3">
      <c r="C202" s="40"/>
    </row>
    <row r="203" spans="3:3" ht="15.75" customHeight="1" x14ac:dyDescent="0.3">
      <c r="C203" s="40"/>
    </row>
    <row r="204" spans="3:3" ht="15.75" customHeight="1" x14ac:dyDescent="0.3">
      <c r="C204" s="40"/>
    </row>
    <row r="205" spans="3:3" ht="15.75" customHeight="1" x14ac:dyDescent="0.3">
      <c r="C205" s="40"/>
    </row>
    <row r="206" spans="3:3" ht="15.75" customHeight="1" x14ac:dyDescent="0.3">
      <c r="C206" s="40"/>
    </row>
    <row r="207" spans="3:3" ht="15.75" customHeight="1" x14ac:dyDescent="0.3">
      <c r="C207" s="40"/>
    </row>
    <row r="208" spans="3:3" ht="15.75" customHeight="1" x14ac:dyDescent="0.3">
      <c r="C208" s="40"/>
    </row>
    <row r="209" spans="3:3" ht="15.75" customHeight="1" x14ac:dyDescent="0.3">
      <c r="C209" s="40"/>
    </row>
    <row r="210" spans="3:3" ht="15.75" customHeight="1" x14ac:dyDescent="0.3">
      <c r="C210" s="40"/>
    </row>
    <row r="211" spans="3:3" ht="15.75" customHeight="1" x14ac:dyDescent="0.3">
      <c r="C211" s="40"/>
    </row>
    <row r="212" spans="3:3" ht="15.75" customHeight="1" x14ac:dyDescent="0.3">
      <c r="C212" s="40"/>
    </row>
    <row r="213" spans="3:3" ht="15.75" customHeight="1" x14ac:dyDescent="0.3">
      <c r="C213" s="40"/>
    </row>
    <row r="214" spans="3:3" ht="15.75" customHeight="1" x14ac:dyDescent="0.3">
      <c r="C214" s="40"/>
    </row>
    <row r="215" spans="3:3" ht="15.75" customHeight="1" x14ac:dyDescent="0.3">
      <c r="C215" s="40"/>
    </row>
    <row r="216" spans="3:3" ht="15.75" customHeight="1" x14ac:dyDescent="0.3">
      <c r="C216" s="40"/>
    </row>
    <row r="217" spans="3:3" ht="15.75" customHeight="1" x14ac:dyDescent="0.3">
      <c r="C217" s="40"/>
    </row>
    <row r="218" spans="3:3" ht="15.75" customHeight="1" x14ac:dyDescent="0.3">
      <c r="C218" s="40"/>
    </row>
    <row r="219" spans="3:3" ht="15.75" customHeight="1" x14ac:dyDescent="0.3">
      <c r="C219" s="40"/>
    </row>
    <row r="220" spans="3:3" ht="15.75" customHeight="1" x14ac:dyDescent="0.3">
      <c r="C220" s="40"/>
    </row>
    <row r="221" spans="3:3" ht="15.75" customHeight="1" x14ac:dyDescent="0.3">
      <c r="C221" s="40"/>
    </row>
    <row r="222" spans="3:3" ht="15.75" customHeight="1" x14ac:dyDescent="0.3">
      <c r="C222" s="40"/>
    </row>
    <row r="223" spans="3:3" ht="15.75" customHeight="1" x14ac:dyDescent="0.3">
      <c r="C223" s="40"/>
    </row>
    <row r="224" spans="3:3" ht="15.75" customHeight="1" x14ac:dyDescent="0.3">
      <c r="C224" s="40"/>
    </row>
    <row r="225" spans="3:3" ht="15.75" customHeight="1" x14ac:dyDescent="0.3">
      <c r="C225" s="40"/>
    </row>
    <row r="226" spans="3:3" ht="15.75" customHeight="1" x14ac:dyDescent="0.3">
      <c r="C226" s="40"/>
    </row>
    <row r="227" spans="3:3" ht="15.75" customHeight="1" x14ac:dyDescent="0.3">
      <c r="C227" s="40"/>
    </row>
    <row r="228" spans="3:3" ht="15.75" customHeight="1" x14ac:dyDescent="0.3">
      <c r="C228" s="40"/>
    </row>
    <row r="229" spans="3:3" ht="15.75" customHeight="1" x14ac:dyDescent="0.3">
      <c r="C229" s="40"/>
    </row>
    <row r="230" spans="3:3" ht="15.75" customHeight="1" x14ac:dyDescent="0.3">
      <c r="C230" s="40"/>
    </row>
    <row r="231" spans="3:3" ht="15.75" customHeight="1" x14ac:dyDescent="0.3">
      <c r="C231" s="40"/>
    </row>
    <row r="232" spans="3:3" ht="15.75" customHeight="1" x14ac:dyDescent="0.3">
      <c r="C232" s="40"/>
    </row>
    <row r="233" spans="3:3" ht="15.75" customHeight="1" x14ac:dyDescent="0.3">
      <c r="C233" s="40"/>
    </row>
    <row r="234" spans="3:3" ht="15.75" customHeight="1" x14ac:dyDescent="0.3">
      <c r="C234" s="40"/>
    </row>
    <row r="235" spans="3:3" ht="15.75" customHeight="1" x14ac:dyDescent="0.3">
      <c r="C235" s="40"/>
    </row>
    <row r="236" spans="3:3" ht="15.75" customHeight="1" x14ac:dyDescent="0.3">
      <c r="C236" s="40"/>
    </row>
    <row r="237" spans="3:3" ht="15.75" customHeight="1" x14ac:dyDescent="0.3">
      <c r="C237" s="40"/>
    </row>
    <row r="238" spans="3:3" ht="15.75" customHeight="1" x14ac:dyDescent="0.3">
      <c r="C238" s="40"/>
    </row>
    <row r="239" spans="3:3" ht="15.75" customHeight="1" x14ac:dyDescent="0.3">
      <c r="C239" s="40"/>
    </row>
    <row r="240" spans="3:3" ht="15.75" customHeight="1" x14ac:dyDescent="0.3">
      <c r="C240" s="40"/>
    </row>
    <row r="241" spans="3:3" ht="15.75" customHeight="1" x14ac:dyDescent="0.3">
      <c r="C241" s="40"/>
    </row>
    <row r="242" spans="3:3" ht="15.75" customHeight="1" x14ac:dyDescent="0.3">
      <c r="C242" s="40"/>
    </row>
    <row r="243" spans="3:3" ht="15.75" customHeight="1" x14ac:dyDescent="0.3">
      <c r="C243" s="40"/>
    </row>
    <row r="244" spans="3:3" ht="15.75" customHeight="1" x14ac:dyDescent="0.3">
      <c r="C244" s="40"/>
    </row>
    <row r="245" spans="3:3" ht="15.75" customHeight="1" x14ac:dyDescent="0.3">
      <c r="C245" s="40"/>
    </row>
    <row r="246" spans="3:3" ht="15.75" customHeight="1" x14ac:dyDescent="0.3">
      <c r="C246" s="40"/>
    </row>
    <row r="247" spans="3:3" ht="15.75" customHeight="1" x14ac:dyDescent="0.3">
      <c r="C247" s="40"/>
    </row>
    <row r="248" spans="3:3" ht="15.75" customHeight="1" x14ac:dyDescent="0.3">
      <c r="C248" s="40"/>
    </row>
    <row r="249" spans="3:3" ht="15.75" customHeight="1" x14ac:dyDescent="0.3">
      <c r="C249" s="40"/>
    </row>
    <row r="250" spans="3:3" ht="15.75" customHeight="1" x14ac:dyDescent="0.3">
      <c r="C250" s="40"/>
    </row>
    <row r="251" spans="3:3" ht="15.75" customHeight="1" x14ac:dyDescent="0.3">
      <c r="C251" s="40"/>
    </row>
    <row r="252" spans="3:3" ht="15.75" customHeight="1" x14ac:dyDescent="0.3">
      <c r="C252" s="40"/>
    </row>
    <row r="253" spans="3:3" ht="15.75" customHeight="1" x14ac:dyDescent="0.3">
      <c r="C253" s="40"/>
    </row>
    <row r="254" spans="3:3" ht="15.75" customHeight="1" x14ac:dyDescent="0.3">
      <c r="C254" s="40"/>
    </row>
    <row r="255" spans="3:3" ht="15.75" customHeight="1" x14ac:dyDescent="0.3">
      <c r="C255" s="40"/>
    </row>
    <row r="256" spans="3:3" ht="15.75" customHeight="1" x14ac:dyDescent="0.3">
      <c r="C256" s="40"/>
    </row>
    <row r="257" spans="3:3" ht="15.75" customHeight="1" x14ac:dyDescent="0.3">
      <c r="C257" s="40"/>
    </row>
    <row r="258" spans="3:3" ht="15.75" customHeight="1" x14ac:dyDescent="0.3">
      <c r="C258" s="40"/>
    </row>
    <row r="259" spans="3:3" ht="15.75" customHeight="1" x14ac:dyDescent="0.3">
      <c r="C259" s="40"/>
    </row>
    <row r="260" spans="3:3" ht="15.75" customHeight="1" x14ac:dyDescent="0.3">
      <c r="C260" s="40"/>
    </row>
    <row r="261" spans="3:3" ht="15.75" customHeight="1" x14ac:dyDescent="0.3">
      <c r="C261" s="40"/>
    </row>
    <row r="262" spans="3:3" ht="15.75" customHeight="1" x14ac:dyDescent="0.3">
      <c r="C262" s="40"/>
    </row>
    <row r="263" spans="3:3" ht="15.75" customHeight="1" x14ac:dyDescent="0.3">
      <c r="C263" s="40"/>
    </row>
    <row r="264" spans="3:3" ht="15.75" customHeight="1" x14ac:dyDescent="0.3">
      <c r="C264" s="40"/>
    </row>
    <row r="265" spans="3:3" ht="15.75" customHeight="1" x14ac:dyDescent="0.3">
      <c r="C265" s="40"/>
    </row>
    <row r="266" spans="3:3" ht="15.75" customHeight="1" x14ac:dyDescent="0.3">
      <c r="C266" s="40"/>
    </row>
    <row r="267" spans="3:3" ht="15.75" customHeight="1" x14ac:dyDescent="0.3">
      <c r="C267" s="40"/>
    </row>
    <row r="268" spans="3:3" ht="15.75" customHeight="1" x14ac:dyDescent="0.3">
      <c r="C268" s="40"/>
    </row>
    <row r="269" spans="3:3" ht="15.75" customHeight="1" x14ac:dyDescent="0.3">
      <c r="C269" s="40"/>
    </row>
    <row r="270" spans="3:3" ht="15.75" customHeight="1" x14ac:dyDescent="0.3">
      <c r="C270" s="40"/>
    </row>
    <row r="271" spans="3:3" ht="15.75" customHeight="1" x14ac:dyDescent="0.3">
      <c r="C271" s="40"/>
    </row>
    <row r="272" spans="3:3" ht="15.75" customHeight="1" x14ac:dyDescent="0.3">
      <c r="C272" s="40"/>
    </row>
    <row r="273" spans="3:3" ht="15.75" customHeight="1" x14ac:dyDescent="0.3">
      <c r="C273" s="40"/>
    </row>
    <row r="274" spans="3:3" ht="15.75" customHeight="1" x14ac:dyDescent="0.3">
      <c r="C274" s="40"/>
    </row>
    <row r="275" spans="3:3" ht="15.75" customHeight="1" x14ac:dyDescent="0.3">
      <c r="C275" s="40"/>
    </row>
    <row r="276" spans="3:3" ht="15.75" customHeight="1" x14ac:dyDescent="0.3">
      <c r="C276" s="40"/>
    </row>
    <row r="277" spans="3:3" ht="15.75" customHeight="1" x14ac:dyDescent="0.3">
      <c r="C277" s="40"/>
    </row>
    <row r="278" spans="3:3" ht="15.75" customHeight="1" x14ac:dyDescent="0.3">
      <c r="C278" s="40"/>
    </row>
    <row r="279" spans="3:3" ht="15.75" customHeight="1" x14ac:dyDescent="0.3">
      <c r="C279" s="40"/>
    </row>
    <row r="280" spans="3:3" ht="15.75" customHeight="1" x14ac:dyDescent="0.3">
      <c r="C280" s="40"/>
    </row>
    <row r="281" spans="3:3" ht="15.75" customHeight="1" x14ac:dyDescent="0.3">
      <c r="C281" s="40"/>
    </row>
    <row r="282" spans="3:3" ht="15.75" customHeight="1" x14ac:dyDescent="0.3">
      <c r="C282" s="40"/>
    </row>
    <row r="283" spans="3:3" ht="15.75" customHeight="1" x14ac:dyDescent="0.3">
      <c r="C283" s="40"/>
    </row>
    <row r="284" spans="3:3" ht="15.75" customHeight="1" x14ac:dyDescent="0.3">
      <c r="C284" s="40"/>
    </row>
    <row r="285" spans="3:3" ht="15.75" customHeight="1" x14ac:dyDescent="0.3">
      <c r="C285" s="40"/>
    </row>
    <row r="286" spans="3:3" ht="15.75" customHeight="1" x14ac:dyDescent="0.3">
      <c r="C286" s="40"/>
    </row>
    <row r="287" spans="3:3" ht="15.75" customHeight="1" x14ac:dyDescent="0.3">
      <c r="C287" s="40"/>
    </row>
    <row r="288" spans="3:3" ht="15.75" customHeight="1" x14ac:dyDescent="0.3">
      <c r="C288" s="40"/>
    </row>
    <row r="289" spans="3:3" ht="15.75" customHeight="1" x14ac:dyDescent="0.3">
      <c r="C289" s="40"/>
    </row>
    <row r="290" spans="3:3" ht="15.75" customHeight="1" x14ac:dyDescent="0.3">
      <c r="C290" s="40"/>
    </row>
    <row r="291" spans="3:3" ht="15.75" customHeight="1" x14ac:dyDescent="0.3">
      <c r="C291" s="40"/>
    </row>
    <row r="292" spans="3:3" ht="15.75" customHeight="1" x14ac:dyDescent="0.3">
      <c r="C292" s="40"/>
    </row>
    <row r="293" spans="3:3" ht="15.75" customHeight="1" x14ac:dyDescent="0.3">
      <c r="C293" s="40"/>
    </row>
    <row r="294" spans="3:3" ht="15.75" customHeight="1" x14ac:dyDescent="0.3">
      <c r="C294" s="40"/>
    </row>
    <row r="295" spans="3:3" ht="15.75" customHeight="1" x14ac:dyDescent="0.3">
      <c r="C295" s="40"/>
    </row>
    <row r="296" spans="3:3" ht="15.75" customHeight="1" x14ac:dyDescent="0.3">
      <c r="C296" s="40"/>
    </row>
    <row r="297" spans="3:3" ht="15.75" customHeight="1" x14ac:dyDescent="0.3">
      <c r="C297" s="40"/>
    </row>
    <row r="298" spans="3:3" ht="15.75" customHeight="1" x14ac:dyDescent="0.3">
      <c r="C298" s="40"/>
    </row>
    <row r="299" spans="3:3" ht="15.75" customHeight="1" x14ac:dyDescent="0.3">
      <c r="C299" s="40"/>
    </row>
    <row r="300" spans="3:3" ht="15.75" customHeight="1" x14ac:dyDescent="0.3">
      <c r="C300" s="40"/>
    </row>
    <row r="301" spans="3:3" ht="15.75" customHeight="1" x14ac:dyDescent="0.3">
      <c r="C301" s="40"/>
    </row>
    <row r="302" spans="3:3" ht="15.75" customHeight="1" x14ac:dyDescent="0.3">
      <c r="C302" s="40"/>
    </row>
    <row r="303" spans="3:3" ht="15.75" customHeight="1" x14ac:dyDescent="0.3">
      <c r="C303" s="40"/>
    </row>
    <row r="304" spans="3:3" ht="15.75" customHeight="1" x14ac:dyDescent="0.3">
      <c r="C304" s="40"/>
    </row>
    <row r="305" spans="3:3" ht="15.75" customHeight="1" x14ac:dyDescent="0.3">
      <c r="C305" s="40"/>
    </row>
    <row r="306" spans="3:3" ht="15.75" customHeight="1" x14ac:dyDescent="0.3">
      <c r="C306" s="40"/>
    </row>
    <row r="307" spans="3:3" ht="15.75" customHeight="1" x14ac:dyDescent="0.3">
      <c r="C307" s="40"/>
    </row>
    <row r="308" spans="3:3" ht="15.75" customHeight="1" x14ac:dyDescent="0.3">
      <c r="C308" s="40"/>
    </row>
    <row r="309" spans="3:3" ht="15.75" customHeight="1" x14ac:dyDescent="0.3">
      <c r="C309" s="40"/>
    </row>
    <row r="310" spans="3:3" ht="15.75" customHeight="1" x14ac:dyDescent="0.3">
      <c r="C310" s="40"/>
    </row>
    <row r="311" spans="3:3" ht="15.75" customHeight="1" x14ac:dyDescent="0.3">
      <c r="C311" s="40"/>
    </row>
    <row r="312" spans="3:3" ht="15.75" customHeight="1" x14ac:dyDescent="0.3">
      <c r="C312" s="40"/>
    </row>
    <row r="313" spans="3:3" ht="15.75" customHeight="1" x14ac:dyDescent="0.3">
      <c r="C313" s="40"/>
    </row>
    <row r="314" spans="3:3" ht="15.75" customHeight="1" x14ac:dyDescent="0.3">
      <c r="C314" s="40"/>
    </row>
    <row r="315" spans="3:3" ht="15.75" customHeight="1" x14ac:dyDescent="0.3">
      <c r="C315" s="40"/>
    </row>
    <row r="316" spans="3:3" ht="15.75" customHeight="1" x14ac:dyDescent="0.3">
      <c r="C316" s="40"/>
    </row>
    <row r="317" spans="3:3" ht="15.75" customHeight="1" x14ac:dyDescent="0.3">
      <c r="C317" s="40"/>
    </row>
    <row r="318" spans="3:3" ht="15.75" customHeight="1" x14ac:dyDescent="0.3">
      <c r="C318" s="40"/>
    </row>
    <row r="319" spans="3:3" ht="15.75" customHeight="1" x14ac:dyDescent="0.3">
      <c r="C319" s="40"/>
    </row>
    <row r="320" spans="3:3" ht="15.75" customHeight="1" x14ac:dyDescent="0.3">
      <c r="C320" s="40"/>
    </row>
    <row r="321" spans="3:3" ht="15.75" customHeight="1" x14ac:dyDescent="0.3">
      <c r="C321" s="40"/>
    </row>
    <row r="322" spans="3:3" ht="15.75" customHeight="1" x14ac:dyDescent="0.3">
      <c r="C322" s="40"/>
    </row>
    <row r="323" spans="3:3" ht="15.75" customHeight="1" x14ac:dyDescent="0.3">
      <c r="C323" s="40"/>
    </row>
    <row r="324" spans="3:3" ht="15.75" customHeight="1" x14ac:dyDescent="0.3">
      <c r="C324" s="40"/>
    </row>
    <row r="325" spans="3:3" ht="15.75" customHeight="1" x14ac:dyDescent="0.3">
      <c r="C325" s="40"/>
    </row>
    <row r="326" spans="3:3" ht="15.75" customHeight="1" x14ac:dyDescent="0.3">
      <c r="C326" s="40"/>
    </row>
    <row r="327" spans="3:3" ht="15.75" customHeight="1" x14ac:dyDescent="0.3">
      <c r="C327" s="40"/>
    </row>
    <row r="328" spans="3:3" ht="15.75" customHeight="1" x14ac:dyDescent="0.3">
      <c r="C328" s="40"/>
    </row>
    <row r="329" spans="3:3" ht="15.75" customHeight="1" x14ac:dyDescent="0.3">
      <c r="C329" s="40"/>
    </row>
    <row r="330" spans="3:3" ht="15.75" customHeight="1" x14ac:dyDescent="0.3">
      <c r="C330" s="40"/>
    </row>
    <row r="331" spans="3:3" ht="15.75" customHeight="1" x14ac:dyDescent="0.3">
      <c r="C331" s="40"/>
    </row>
    <row r="332" spans="3:3" ht="15.75" customHeight="1" x14ac:dyDescent="0.3">
      <c r="C332" s="40"/>
    </row>
    <row r="333" spans="3:3" ht="15.75" customHeight="1" x14ac:dyDescent="0.3">
      <c r="C333" s="40"/>
    </row>
    <row r="334" spans="3:3" ht="15.75" customHeight="1" x14ac:dyDescent="0.3">
      <c r="C334" s="40"/>
    </row>
    <row r="335" spans="3:3" ht="15.75" customHeight="1" x14ac:dyDescent="0.3">
      <c r="C335" s="40"/>
    </row>
    <row r="336" spans="3:3" ht="15.75" customHeight="1" x14ac:dyDescent="0.3">
      <c r="C336" s="40"/>
    </row>
    <row r="337" spans="3:3" ht="15.75" customHeight="1" x14ac:dyDescent="0.3">
      <c r="C337" s="40"/>
    </row>
    <row r="338" spans="3:3" ht="15.75" customHeight="1" x14ac:dyDescent="0.3">
      <c r="C338" s="40"/>
    </row>
    <row r="339" spans="3:3" ht="15.75" customHeight="1" x14ac:dyDescent="0.3">
      <c r="C339" s="40"/>
    </row>
    <row r="340" spans="3:3" ht="15.75" customHeight="1" x14ac:dyDescent="0.3">
      <c r="C340" s="40"/>
    </row>
    <row r="341" spans="3:3" ht="15.75" customHeight="1" x14ac:dyDescent="0.3">
      <c r="C341" s="40"/>
    </row>
    <row r="342" spans="3:3" ht="15.75" customHeight="1" x14ac:dyDescent="0.3">
      <c r="C342" s="40"/>
    </row>
    <row r="343" spans="3:3" ht="15.75" customHeight="1" x14ac:dyDescent="0.3">
      <c r="C343" s="40"/>
    </row>
    <row r="344" spans="3:3" ht="15.75" customHeight="1" x14ac:dyDescent="0.3">
      <c r="C344" s="40"/>
    </row>
    <row r="345" spans="3:3" ht="15.75" customHeight="1" x14ac:dyDescent="0.3">
      <c r="C345" s="40"/>
    </row>
    <row r="346" spans="3:3" ht="15.75" customHeight="1" x14ac:dyDescent="0.3">
      <c r="C346" s="40"/>
    </row>
    <row r="347" spans="3:3" ht="15.75" customHeight="1" x14ac:dyDescent="0.3">
      <c r="C347" s="40"/>
    </row>
    <row r="348" spans="3:3" ht="15.75" customHeight="1" x14ac:dyDescent="0.3">
      <c r="C348" s="40"/>
    </row>
    <row r="349" spans="3:3" ht="15.75" customHeight="1" x14ac:dyDescent="0.3">
      <c r="C349" s="40"/>
    </row>
    <row r="350" spans="3:3" ht="15.75" customHeight="1" x14ac:dyDescent="0.3">
      <c r="C350" s="40"/>
    </row>
    <row r="351" spans="3:3" ht="15.75" customHeight="1" x14ac:dyDescent="0.3">
      <c r="C351" s="40"/>
    </row>
    <row r="352" spans="3:3" ht="15.75" customHeight="1" x14ac:dyDescent="0.3">
      <c r="C352" s="40"/>
    </row>
    <row r="353" spans="3:3" ht="15.75" customHeight="1" x14ac:dyDescent="0.3">
      <c r="C353" s="40"/>
    </row>
    <row r="354" spans="3:3" ht="15.75" customHeight="1" x14ac:dyDescent="0.3">
      <c r="C354" s="40"/>
    </row>
    <row r="355" spans="3:3" ht="15.75" customHeight="1" x14ac:dyDescent="0.3">
      <c r="C355" s="40"/>
    </row>
    <row r="356" spans="3:3" ht="15.75" customHeight="1" x14ac:dyDescent="0.3">
      <c r="C356" s="40"/>
    </row>
    <row r="357" spans="3:3" ht="15.75" customHeight="1" x14ac:dyDescent="0.3">
      <c r="C357" s="40"/>
    </row>
    <row r="358" spans="3:3" ht="15.75" customHeight="1" x14ac:dyDescent="0.3">
      <c r="C358" s="40"/>
    </row>
    <row r="359" spans="3:3" ht="15.75" customHeight="1" x14ac:dyDescent="0.3">
      <c r="C359" s="40"/>
    </row>
    <row r="360" spans="3:3" ht="15.75" customHeight="1" x14ac:dyDescent="0.3">
      <c r="C360" s="40"/>
    </row>
    <row r="361" spans="3:3" ht="15.75" customHeight="1" x14ac:dyDescent="0.3">
      <c r="C361" s="40"/>
    </row>
    <row r="362" spans="3:3" ht="15.75" customHeight="1" x14ac:dyDescent="0.3">
      <c r="C362" s="40"/>
    </row>
    <row r="363" spans="3:3" ht="15.75" customHeight="1" x14ac:dyDescent="0.3">
      <c r="C363" s="40"/>
    </row>
    <row r="364" spans="3:3" ht="15.75" customHeight="1" x14ac:dyDescent="0.3">
      <c r="C364" s="40"/>
    </row>
    <row r="365" spans="3:3" ht="15.75" customHeight="1" x14ac:dyDescent="0.3">
      <c r="C365" s="40"/>
    </row>
    <row r="366" spans="3:3" ht="15.75" customHeight="1" x14ac:dyDescent="0.3">
      <c r="C366" s="40"/>
    </row>
    <row r="367" spans="3:3" ht="15.75" customHeight="1" x14ac:dyDescent="0.3">
      <c r="C367" s="40"/>
    </row>
    <row r="368" spans="3:3" ht="15.75" customHeight="1" x14ac:dyDescent="0.3">
      <c r="C368" s="40"/>
    </row>
    <row r="369" spans="3:3" ht="15.75" customHeight="1" x14ac:dyDescent="0.3">
      <c r="C369" s="40"/>
    </row>
    <row r="370" spans="3:3" ht="15.75" customHeight="1" x14ac:dyDescent="0.3">
      <c r="C370" s="40"/>
    </row>
    <row r="371" spans="3:3" ht="15.75" customHeight="1" x14ac:dyDescent="0.3">
      <c r="C371" s="40"/>
    </row>
    <row r="372" spans="3:3" ht="15.75" customHeight="1" x14ac:dyDescent="0.3">
      <c r="C372" s="40"/>
    </row>
    <row r="373" spans="3:3" ht="15.75" customHeight="1" x14ac:dyDescent="0.3">
      <c r="C373" s="40"/>
    </row>
    <row r="374" spans="3:3" ht="15.75" customHeight="1" x14ac:dyDescent="0.3">
      <c r="C374" s="40"/>
    </row>
    <row r="375" spans="3:3" ht="15.75" customHeight="1" x14ac:dyDescent="0.3">
      <c r="C375" s="40"/>
    </row>
    <row r="376" spans="3:3" ht="15.75" customHeight="1" x14ac:dyDescent="0.3">
      <c r="C376" s="40"/>
    </row>
    <row r="377" spans="3:3" ht="15.75" customHeight="1" x14ac:dyDescent="0.3">
      <c r="C377" s="40"/>
    </row>
    <row r="378" spans="3:3" ht="15.75" customHeight="1" x14ac:dyDescent="0.3">
      <c r="C378" s="40"/>
    </row>
    <row r="379" spans="3:3" ht="15.75" customHeight="1" x14ac:dyDescent="0.3">
      <c r="C379" s="40"/>
    </row>
    <row r="380" spans="3:3" ht="15.75" customHeight="1" x14ac:dyDescent="0.3">
      <c r="C380" s="40"/>
    </row>
    <row r="381" spans="3:3" ht="15.75" customHeight="1" x14ac:dyDescent="0.3">
      <c r="C381" s="40"/>
    </row>
    <row r="382" spans="3:3" ht="15.75" customHeight="1" x14ac:dyDescent="0.3">
      <c r="C382" s="40"/>
    </row>
    <row r="383" spans="3:3" ht="15.75" customHeight="1" x14ac:dyDescent="0.3">
      <c r="C383" s="40"/>
    </row>
    <row r="384" spans="3:3" ht="15.75" customHeight="1" x14ac:dyDescent="0.3">
      <c r="C384" s="40"/>
    </row>
    <row r="385" spans="3:3" ht="15.75" customHeight="1" x14ac:dyDescent="0.3">
      <c r="C385" s="40"/>
    </row>
    <row r="386" spans="3:3" ht="15.75" customHeight="1" x14ac:dyDescent="0.3">
      <c r="C386" s="40"/>
    </row>
    <row r="387" spans="3:3" ht="15.75" customHeight="1" x14ac:dyDescent="0.3">
      <c r="C387" s="40"/>
    </row>
    <row r="388" spans="3:3" ht="15.75" customHeight="1" x14ac:dyDescent="0.3">
      <c r="C388" s="40"/>
    </row>
    <row r="389" spans="3:3" ht="15.75" customHeight="1" x14ac:dyDescent="0.3">
      <c r="C389" s="40"/>
    </row>
    <row r="390" spans="3:3" ht="15.75" customHeight="1" x14ac:dyDescent="0.3">
      <c r="C390" s="40"/>
    </row>
    <row r="391" spans="3:3" ht="15.75" customHeight="1" x14ac:dyDescent="0.3">
      <c r="C391" s="40"/>
    </row>
    <row r="392" spans="3:3" ht="15.75" customHeight="1" x14ac:dyDescent="0.3">
      <c r="C392" s="40"/>
    </row>
    <row r="393" spans="3:3" ht="15.75" customHeight="1" x14ac:dyDescent="0.3">
      <c r="C393" s="40"/>
    </row>
    <row r="394" spans="3:3" ht="15.75" customHeight="1" x14ac:dyDescent="0.3">
      <c r="C394" s="40"/>
    </row>
    <row r="395" spans="3:3" ht="15.75" customHeight="1" x14ac:dyDescent="0.3">
      <c r="C395" s="40"/>
    </row>
    <row r="396" spans="3:3" ht="15.75" customHeight="1" x14ac:dyDescent="0.3">
      <c r="C396" s="40"/>
    </row>
    <row r="397" spans="3:3" ht="15.75" customHeight="1" x14ac:dyDescent="0.3">
      <c r="C397" s="40"/>
    </row>
    <row r="398" spans="3:3" ht="15.75" customHeight="1" x14ac:dyDescent="0.3">
      <c r="C398" s="40"/>
    </row>
    <row r="399" spans="3:3" ht="15.75" customHeight="1" x14ac:dyDescent="0.3">
      <c r="C399" s="40"/>
    </row>
    <row r="400" spans="3:3" ht="15.75" customHeight="1" x14ac:dyDescent="0.3">
      <c r="C400" s="40"/>
    </row>
    <row r="401" spans="3:3" ht="15.75" customHeight="1" x14ac:dyDescent="0.3">
      <c r="C401" s="40"/>
    </row>
    <row r="402" spans="3:3" ht="15.75" customHeight="1" x14ac:dyDescent="0.3">
      <c r="C402" s="40"/>
    </row>
    <row r="403" spans="3:3" ht="15.75" customHeight="1" x14ac:dyDescent="0.3">
      <c r="C403" s="40"/>
    </row>
    <row r="404" spans="3:3" ht="15.75" customHeight="1" x14ac:dyDescent="0.3">
      <c r="C404" s="40"/>
    </row>
    <row r="405" spans="3:3" ht="15.75" customHeight="1" x14ac:dyDescent="0.3">
      <c r="C405" s="40"/>
    </row>
    <row r="406" spans="3:3" ht="15.75" customHeight="1" x14ac:dyDescent="0.3">
      <c r="C406" s="40"/>
    </row>
    <row r="407" spans="3:3" ht="15.75" customHeight="1" x14ac:dyDescent="0.3">
      <c r="C407" s="40"/>
    </row>
    <row r="408" spans="3:3" ht="15.75" customHeight="1" x14ac:dyDescent="0.3">
      <c r="C408" s="40"/>
    </row>
    <row r="409" spans="3:3" ht="15.75" customHeight="1" x14ac:dyDescent="0.3">
      <c r="C409" s="40"/>
    </row>
    <row r="410" spans="3:3" ht="15.75" customHeight="1" x14ac:dyDescent="0.3">
      <c r="C410" s="40"/>
    </row>
    <row r="411" spans="3:3" ht="15.75" customHeight="1" x14ac:dyDescent="0.3">
      <c r="C411" s="40"/>
    </row>
    <row r="412" spans="3:3" ht="15.75" customHeight="1" x14ac:dyDescent="0.3">
      <c r="C412" s="40"/>
    </row>
    <row r="413" spans="3:3" ht="15.75" customHeight="1" x14ac:dyDescent="0.3">
      <c r="C413" s="40"/>
    </row>
    <row r="414" spans="3:3" ht="15.75" customHeight="1" x14ac:dyDescent="0.3">
      <c r="C414" s="40"/>
    </row>
    <row r="415" spans="3:3" ht="15.75" customHeight="1" x14ac:dyDescent="0.3">
      <c r="C415" s="40"/>
    </row>
    <row r="416" spans="3:3" ht="15.75" customHeight="1" x14ac:dyDescent="0.3">
      <c r="C416" s="40"/>
    </row>
    <row r="417" spans="3:3" ht="15.75" customHeight="1" x14ac:dyDescent="0.3">
      <c r="C417" s="40"/>
    </row>
    <row r="418" spans="3:3" ht="15.75" customHeight="1" x14ac:dyDescent="0.3">
      <c r="C418" s="40"/>
    </row>
    <row r="419" spans="3:3" ht="15.75" customHeight="1" x14ac:dyDescent="0.3">
      <c r="C419" s="40"/>
    </row>
    <row r="420" spans="3:3" ht="15.75" customHeight="1" x14ac:dyDescent="0.3">
      <c r="C420" s="40"/>
    </row>
    <row r="421" spans="3:3" ht="15.75" customHeight="1" x14ac:dyDescent="0.3">
      <c r="C421" s="40"/>
    </row>
    <row r="422" spans="3:3" ht="15.75" customHeight="1" x14ac:dyDescent="0.3">
      <c r="C422" s="40"/>
    </row>
    <row r="423" spans="3:3" ht="15.75" customHeight="1" x14ac:dyDescent="0.3">
      <c r="C423" s="40"/>
    </row>
    <row r="424" spans="3:3" ht="15.75" customHeight="1" x14ac:dyDescent="0.3">
      <c r="C424" s="40"/>
    </row>
    <row r="425" spans="3:3" ht="15.75" customHeight="1" x14ac:dyDescent="0.3">
      <c r="C425" s="40"/>
    </row>
    <row r="426" spans="3:3" ht="15.75" customHeight="1" x14ac:dyDescent="0.3">
      <c r="C426" s="40"/>
    </row>
    <row r="427" spans="3:3" ht="15.75" customHeight="1" x14ac:dyDescent="0.3">
      <c r="C427" s="40"/>
    </row>
    <row r="428" spans="3:3" ht="15.75" customHeight="1" x14ac:dyDescent="0.3">
      <c r="C428" s="40"/>
    </row>
    <row r="429" spans="3:3" ht="15.75" customHeight="1" x14ac:dyDescent="0.3">
      <c r="C429" s="40"/>
    </row>
    <row r="430" spans="3:3" ht="15.75" customHeight="1" x14ac:dyDescent="0.3">
      <c r="C430" s="40"/>
    </row>
    <row r="431" spans="3:3" ht="15.75" customHeight="1" x14ac:dyDescent="0.3">
      <c r="C431" s="40"/>
    </row>
    <row r="432" spans="3:3" ht="15.75" customHeight="1" x14ac:dyDescent="0.3">
      <c r="C432" s="40"/>
    </row>
    <row r="433" spans="3:3" ht="15.75" customHeight="1" x14ac:dyDescent="0.3">
      <c r="C433" s="40"/>
    </row>
    <row r="434" spans="3:3" ht="15.75" customHeight="1" x14ac:dyDescent="0.3">
      <c r="C434" s="40"/>
    </row>
    <row r="435" spans="3:3" ht="15.75" customHeight="1" x14ac:dyDescent="0.3">
      <c r="C435" s="40"/>
    </row>
    <row r="436" spans="3:3" ht="15.75" customHeight="1" x14ac:dyDescent="0.3">
      <c r="C436" s="40"/>
    </row>
    <row r="437" spans="3:3" ht="15.75" customHeight="1" x14ac:dyDescent="0.3">
      <c r="C437" s="40"/>
    </row>
    <row r="438" spans="3:3" ht="15.75" customHeight="1" x14ac:dyDescent="0.3">
      <c r="C438" s="40"/>
    </row>
    <row r="439" spans="3:3" ht="15.75" customHeight="1" x14ac:dyDescent="0.3">
      <c r="C439" s="40"/>
    </row>
    <row r="440" spans="3:3" ht="15.75" customHeight="1" x14ac:dyDescent="0.3">
      <c r="C440" s="40"/>
    </row>
    <row r="441" spans="3:3" ht="15.75" customHeight="1" x14ac:dyDescent="0.3">
      <c r="C441" s="40"/>
    </row>
    <row r="442" spans="3:3" ht="15.75" customHeight="1" x14ac:dyDescent="0.3">
      <c r="C442" s="40"/>
    </row>
    <row r="443" spans="3:3" ht="15.75" customHeight="1" x14ac:dyDescent="0.3">
      <c r="C443" s="40"/>
    </row>
    <row r="444" spans="3:3" ht="15.75" customHeight="1" x14ac:dyDescent="0.3">
      <c r="C444" s="40"/>
    </row>
    <row r="445" spans="3:3" ht="15.75" customHeight="1" x14ac:dyDescent="0.3">
      <c r="C445" s="40"/>
    </row>
    <row r="446" spans="3:3" ht="15.75" customHeight="1" x14ac:dyDescent="0.3">
      <c r="C446" s="40"/>
    </row>
    <row r="447" spans="3:3" ht="15.75" customHeight="1" x14ac:dyDescent="0.3">
      <c r="C447" s="40"/>
    </row>
    <row r="448" spans="3:3" ht="15.75" customHeight="1" x14ac:dyDescent="0.3">
      <c r="C448" s="40"/>
    </row>
    <row r="449" spans="3:3" ht="15.75" customHeight="1" x14ac:dyDescent="0.3">
      <c r="C449" s="40"/>
    </row>
    <row r="450" spans="3:3" ht="15.75" customHeight="1" x14ac:dyDescent="0.3">
      <c r="C450" s="40"/>
    </row>
    <row r="451" spans="3:3" ht="15.75" customHeight="1" x14ac:dyDescent="0.3">
      <c r="C451" s="40"/>
    </row>
    <row r="452" spans="3:3" ht="15.75" customHeight="1" x14ac:dyDescent="0.3">
      <c r="C452" s="40"/>
    </row>
    <row r="453" spans="3:3" ht="15.75" customHeight="1" x14ac:dyDescent="0.3">
      <c r="C453" s="40"/>
    </row>
    <row r="454" spans="3:3" ht="15.75" customHeight="1" x14ac:dyDescent="0.3">
      <c r="C454" s="40"/>
    </row>
    <row r="455" spans="3:3" ht="15.75" customHeight="1" x14ac:dyDescent="0.3">
      <c r="C455" s="40"/>
    </row>
    <row r="456" spans="3:3" ht="15.75" customHeight="1" x14ac:dyDescent="0.3">
      <c r="C456" s="40"/>
    </row>
    <row r="457" spans="3:3" ht="15.75" customHeight="1" x14ac:dyDescent="0.3">
      <c r="C457" s="40"/>
    </row>
    <row r="458" spans="3:3" ht="15.75" customHeight="1" x14ac:dyDescent="0.3">
      <c r="C458" s="40"/>
    </row>
    <row r="459" spans="3:3" ht="15.75" customHeight="1" x14ac:dyDescent="0.3">
      <c r="C459" s="40"/>
    </row>
    <row r="460" spans="3:3" ht="15.75" customHeight="1" x14ac:dyDescent="0.3">
      <c r="C460" s="40"/>
    </row>
    <row r="461" spans="3:3" ht="15.75" customHeight="1" x14ac:dyDescent="0.3">
      <c r="C461" s="40"/>
    </row>
    <row r="462" spans="3:3" ht="15.75" customHeight="1" x14ac:dyDescent="0.3">
      <c r="C462" s="40"/>
    </row>
    <row r="463" spans="3:3" ht="15.75" customHeight="1" x14ac:dyDescent="0.3">
      <c r="C463" s="40"/>
    </row>
    <row r="464" spans="3:3" ht="15.75" customHeight="1" x14ac:dyDescent="0.3">
      <c r="C464" s="40"/>
    </row>
    <row r="465" spans="3:3" ht="15.75" customHeight="1" x14ac:dyDescent="0.3">
      <c r="C465" s="40"/>
    </row>
    <row r="466" spans="3:3" ht="15.75" customHeight="1" x14ac:dyDescent="0.3">
      <c r="C466" s="40"/>
    </row>
    <row r="467" spans="3:3" ht="15.75" customHeight="1" x14ac:dyDescent="0.3">
      <c r="C467" s="40"/>
    </row>
    <row r="468" spans="3:3" ht="15.75" customHeight="1" x14ac:dyDescent="0.3">
      <c r="C468" s="40"/>
    </row>
    <row r="469" spans="3:3" ht="15.75" customHeight="1" x14ac:dyDescent="0.3">
      <c r="C469" s="40"/>
    </row>
    <row r="470" spans="3:3" ht="15.75" customHeight="1" x14ac:dyDescent="0.3">
      <c r="C470" s="40"/>
    </row>
    <row r="471" spans="3:3" ht="15.75" customHeight="1" x14ac:dyDescent="0.3">
      <c r="C471" s="40"/>
    </row>
    <row r="472" spans="3:3" ht="15.75" customHeight="1" x14ac:dyDescent="0.3">
      <c r="C472" s="40"/>
    </row>
    <row r="473" spans="3:3" ht="15.75" customHeight="1" x14ac:dyDescent="0.3">
      <c r="C473" s="40"/>
    </row>
    <row r="474" spans="3:3" ht="15.75" customHeight="1" x14ac:dyDescent="0.3">
      <c r="C474" s="40"/>
    </row>
    <row r="475" spans="3:3" ht="15.75" customHeight="1" x14ac:dyDescent="0.3">
      <c r="C475" s="40"/>
    </row>
    <row r="476" spans="3:3" ht="15.75" customHeight="1" x14ac:dyDescent="0.3">
      <c r="C476" s="40"/>
    </row>
    <row r="477" spans="3:3" ht="15.75" customHeight="1" x14ac:dyDescent="0.3">
      <c r="C477" s="40"/>
    </row>
    <row r="478" spans="3:3" ht="15.75" customHeight="1" x14ac:dyDescent="0.3">
      <c r="C478" s="40"/>
    </row>
    <row r="479" spans="3:3" ht="15.75" customHeight="1" x14ac:dyDescent="0.3">
      <c r="C479" s="40"/>
    </row>
    <row r="480" spans="3:3" ht="15.75" customHeight="1" x14ac:dyDescent="0.3">
      <c r="C480" s="40"/>
    </row>
    <row r="481" spans="3:3" ht="15.75" customHeight="1" x14ac:dyDescent="0.3">
      <c r="C481" s="40"/>
    </row>
    <row r="482" spans="3:3" ht="15.75" customHeight="1" x14ac:dyDescent="0.3">
      <c r="C482" s="40"/>
    </row>
    <row r="483" spans="3:3" ht="15.75" customHeight="1" x14ac:dyDescent="0.3">
      <c r="C483" s="40"/>
    </row>
    <row r="484" spans="3:3" ht="15.75" customHeight="1" x14ac:dyDescent="0.3">
      <c r="C484" s="40"/>
    </row>
    <row r="485" spans="3:3" ht="15.75" customHeight="1" x14ac:dyDescent="0.3">
      <c r="C485" s="40"/>
    </row>
    <row r="486" spans="3:3" ht="15.75" customHeight="1" x14ac:dyDescent="0.3">
      <c r="C486" s="40"/>
    </row>
    <row r="487" spans="3:3" ht="15.75" customHeight="1" x14ac:dyDescent="0.3">
      <c r="C487" s="40"/>
    </row>
    <row r="488" spans="3:3" ht="15.75" customHeight="1" x14ac:dyDescent="0.3">
      <c r="C488" s="40"/>
    </row>
    <row r="489" spans="3:3" ht="15.75" customHeight="1" x14ac:dyDescent="0.3">
      <c r="C489" s="40"/>
    </row>
    <row r="490" spans="3:3" ht="15.75" customHeight="1" x14ac:dyDescent="0.3">
      <c r="C490" s="40"/>
    </row>
    <row r="491" spans="3:3" ht="15.75" customHeight="1" x14ac:dyDescent="0.3">
      <c r="C491" s="40"/>
    </row>
    <row r="492" spans="3:3" ht="15.75" customHeight="1" x14ac:dyDescent="0.3">
      <c r="C492" s="40"/>
    </row>
    <row r="493" spans="3:3" ht="15.75" customHeight="1" x14ac:dyDescent="0.3">
      <c r="C493" s="40"/>
    </row>
    <row r="494" spans="3:3" ht="15.75" customHeight="1" x14ac:dyDescent="0.3">
      <c r="C494" s="40"/>
    </row>
    <row r="495" spans="3:3" ht="15.75" customHeight="1" x14ac:dyDescent="0.3">
      <c r="C495" s="40"/>
    </row>
    <row r="496" spans="3:3" ht="15.75" customHeight="1" x14ac:dyDescent="0.3">
      <c r="C496" s="40"/>
    </row>
    <row r="497" spans="3:3" ht="15.75" customHeight="1" x14ac:dyDescent="0.3">
      <c r="C497" s="40"/>
    </row>
    <row r="498" spans="3:3" ht="15.75" customHeight="1" x14ac:dyDescent="0.3">
      <c r="C498" s="40"/>
    </row>
    <row r="499" spans="3:3" ht="15.75" customHeight="1" x14ac:dyDescent="0.3">
      <c r="C499" s="40"/>
    </row>
    <row r="500" spans="3:3" ht="15.75" customHeight="1" x14ac:dyDescent="0.3">
      <c r="C500" s="40"/>
    </row>
    <row r="501" spans="3:3" ht="15.75" customHeight="1" x14ac:dyDescent="0.3">
      <c r="C501" s="40"/>
    </row>
    <row r="502" spans="3:3" ht="15.75" customHeight="1" x14ac:dyDescent="0.3">
      <c r="C502" s="40"/>
    </row>
    <row r="503" spans="3:3" ht="15.75" customHeight="1" x14ac:dyDescent="0.3">
      <c r="C503" s="40"/>
    </row>
    <row r="504" spans="3:3" ht="15.75" customHeight="1" x14ac:dyDescent="0.3">
      <c r="C504" s="40"/>
    </row>
    <row r="505" spans="3:3" ht="15.75" customHeight="1" x14ac:dyDescent="0.3">
      <c r="C505" s="40"/>
    </row>
    <row r="506" spans="3:3" ht="15.75" customHeight="1" x14ac:dyDescent="0.3">
      <c r="C506" s="40"/>
    </row>
    <row r="507" spans="3:3" ht="15.75" customHeight="1" x14ac:dyDescent="0.3">
      <c r="C507" s="40"/>
    </row>
    <row r="508" spans="3:3" ht="15.75" customHeight="1" x14ac:dyDescent="0.3">
      <c r="C508" s="40"/>
    </row>
    <row r="509" spans="3:3" ht="15.75" customHeight="1" x14ac:dyDescent="0.3">
      <c r="C509" s="40"/>
    </row>
    <row r="510" spans="3:3" ht="15.75" customHeight="1" x14ac:dyDescent="0.3">
      <c r="C510" s="40"/>
    </row>
    <row r="511" spans="3:3" ht="15.75" customHeight="1" x14ac:dyDescent="0.3">
      <c r="C511" s="40"/>
    </row>
    <row r="512" spans="3:3" ht="15.75" customHeight="1" x14ac:dyDescent="0.3">
      <c r="C512" s="40"/>
    </row>
    <row r="513" spans="3:3" ht="15.75" customHeight="1" x14ac:dyDescent="0.3">
      <c r="C513" s="40"/>
    </row>
    <row r="514" spans="3:3" ht="15.75" customHeight="1" x14ac:dyDescent="0.3">
      <c r="C514" s="40"/>
    </row>
    <row r="515" spans="3:3" ht="15.75" customHeight="1" x14ac:dyDescent="0.3">
      <c r="C515" s="40"/>
    </row>
    <row r="516" spans="3:3" ht="15.75" customHeight="1" x14ac:dyDescent="0.3">
      <c r="C516" s="40"/>
    </row>
    <row r="517" spans="3:3" ht="15.75" customHeight="1" x14ac:dyDescent="0.3">
      <c r="C517" s="40"/>
    </row>
    <row r="518" spans="3:3" ht="15.75" customHeight="1" x14ac:dyDescent="0.3">
      <c r="C518" s="40"/>
    </row>
    <row r="519" spans="3:3" ht="15.75" customHeight="1" x14ac:dyDescent="0.3">
      <c r="C519" s="40"/>
    </row>
    <row r="520" spans="3:3" ht="15.75" customHeight="1" x14ac:dyDescent="0.3">
      <c r="C520" s="40"/>
    </row>
    <row r="521" spans="3:3" ht="15.75" customHeight="1" x14ac:dyDescent="0.3">
      <c r="C521" s="40"/>
    </row>
    <row r="522" spans="3:3" ht="15.75" customHeight="1" x14ac:dyDescent="0.3">
      <c r="C522" s="40"/>
    </row>
    <row r="523" spans="3:3" ht="15.75" customHeight="1" x14ac:dyDescent="0.3">
      <c r="C523" s="40"/>
    </row>
    <row r="524" spans="3:3" ht="15.75" customHeight="1" x14ac:dyDescent="0.3">
      <c r="C524" s="40"/>
    </row>
    <row r="525" spans="3:3" ht="15.75" customHeight="1" x14ac:dyDescent="0.3">
      <c r="C525" s="40"/>
    </row>
    <row r="526" spans="3:3" ht="15.75" customHeight="1" x14ac:dyDescent="0.3">
      <c r="C526" s="40"/>
    </row>
    <row r="527" spans="3:3" ht="15.75" customHeight="1" x14ac:dyDescent="0.3">
      <c r="C527" s="40"/>
    </row>
    <row r="528" spans="3:3" ht="15.75" customHeight="1" x14ac:dyDescent="0.3">
      <c r="C528" s="40"/>
    </row>
    <row r="529" spans="3:3" ht="15.75" customHeight="1" x14ac:dyDescent="0.3">
      <c r="C529" s="40"/>
    </row>
    <row r="530" spans="3:3" ht="15.75" customHeight="1" x14ac:dyDescent="0.3">
      <c r="C530" s="40"/>
    </row>
    <row r="531" spans="3:3" ht="15.75" customHeight="1" x14ac:dyDescent="0.3">
      <c r="C531" s="40"/>
    </row>
    <row r="532" spans="3:3" ht="15.75" customHeight="1" x14ac:dyDescent="0.3">
      <c r="C532" s="40"/>
    </row>
    <row r="533" spans="3:3" ht="15.75" customHeight="1" x14ac:dyDescent="0.3">
      <c r="C533" s="40"/>
    </row>
    <row r="534" spans="3:3" ht="15.75" customHeight="1" x14ac:dyDescent="0.3">
      <c r="C534" s="40"/>
    </row>
    <row r="535" spans="3:3" ht="15.75" customHeight="1" x14ac:dyDescent="0.3">
      <c r="C535" s="40"/>
    </row>
    <row r="536" spans="3:3" ht="15.75" customHeight="1" x14ac:dyDescent="0.3">
      <c r="C536" s="40"/>
    </row>
    <row r="537" spans="3:3" ht="15.75" customHeight="1" x14ac:dyDescent="0.3">
      <c r="C537" s="40"/>
    </row>
    <row r="538" spans="3:3" ht="15.75" customHeight="1" x14ac:dyDescent="0.3">
      <c r="C538" s="40"/>
    </row>
    <row r="539" spans="3:3" ht="15.75" customHeight="1" x14ac:dyDescent="0.3">
      <c r="C539" s="40"/>
    </row>
    <row r="540" spans="3:3" ht="15.75" customHeight="1" x14ac:dyDescent="0.3">
      <c r="C540" s="40"/>
    </row>
    <row r="541" spans="3:3" ht="15.75" customHeight="1" x14ac:dyDescent="0.3">
      <c r="C541" s="40"/>
    </row>
    <row r="542" spans="3:3" ht="15.75" customHeight="1" x14ac:dyDescent="0.3">
      <c r="C542" s="40"/>
    </row>
    <row r="543" spans="3:3" ht="15.75" customHeight="1" x14ac:dyDescent="0.3">
      <c r="C543" s="40"/>
    </row>
    <row r="544" spans="3:3" ht="15.75" customHeight="1" x14ac:dyDescent="0.3">
      <c r="C544" s="40"/>
    </row>
    <row r="545" spans="3:3" ht="15.75" customHeight="1" x14ac:dyDescent="0.3">
      <c r="C545" s="40"/>
    </row>
    <row r="546" spans="3:3" ht="15.75" customHeight="1" x14ac:dyDescent="0.3">
      <c r="C546" s="40"/>
    </row>
    <row r="547" spans="3:3" ht="15.75" customHeight="1" x14ac:dyDescent="0.3">
      <c r="C547" s="40"/>
    </row>
    <row r="548" spans="3:3" ht="15.75" customHeight="1" x14ac:dyDescent="0.3">
      <c r="C548" s="40"/>
    </row>
    <row r="549" spans="3:3" ht="15.75" customHeight="1" x14ac:dyDescent="0.3">
      <c r="C549" s="40"/>
    </row>
    <row r="550" spans="3:3" ht="15.75" customHeight="1" x14ac:dyDescent="0.3">
      <c r="C550" s="40"/>
    </row>
    <row r="551" spans="3:3" ht="15.75" customHeight="1" x14ac:dyDescent="0.3">
      <c r="C551" s="40"/>
    </row>
    <row r="552" spans="3:3" ht="15.75" customHeight="1" x14ac:dyDescent="0.3">
      <c r="C552" s="40"/>
    </row>
    <row r="553" spans="3:3" ht="15.75" customHeight="1" x14ac:dyDescent="0.3">
      <c r="C553" s="40"/>
    </row>
    <row r="554" spans="3:3" ht="15.75" customHeight="1" x14ac:dyDescent="0.3">
      <c r="C554" s="40"/>
    </row>
    <row r="555" spans="3:3" ht="15.75" customHeight="1" x14ac:dyDescent="0.3">
      <c r="C555" s="40"/>
    </row>
    <row r="556" spans="3:3" ht="15.75" customHeight="1" x14ac:dyDescent="0.3">
      <c r="C556" s="40"/>
    </row>
    <row r="557" spans="3:3" ht="15.75" customHeight="1" x14ac:dyDescent="0.3">
      <c r="C557" s="40"/>
    </row>
    <row r="558" spans="3:3" ht="15.75" customHeight="1" x14ac:dyDescent="0.3">
      <c r="C558" s="40"/>
    </row>
    <row r="559" spans="3:3" ht="15.75" customHeight="1" x14ac:dyDescent="0.3">
      <c r="C559" s="40"/>
    </row>
    <row r="560" spans="3:3" ht="15.75" customHeight="1" x14ac:dyDescent="0.3">
      <c r="C560" s="40"/>
    </row>
    <row r="561" spans="3:3" ht="15.75" customHeight="1" x14ac:dyDescent="0.3">
      <c r="C561" s="40"/>
    </row>
    <row r="562" spans="3:3" ht="15.75" customHeight="1" x14ac:dyDescent="0.3">
      <c r="C562" s="40"/>
    </row>
    <row r="563" spans="3:3" ht="15.75" customHeight="1" x14ac:dyDescent="0.3">
      <c r="C563" s="40"/>
    </row>
    <row r="564" spans="3:3" ht="15.75" customHeight="1" x14ac:dyDescent="0.3">
      <c r="C564" s="40"/>
    </row>
    <row r="565" spans="3:3" ht="15.75" customHeight="1" x14ac:dyDescent="0.3">
      <c r="C565" s="40"/>
    </row>
    <row r="566" spans="3:3" ht="15.75" customHeight="1" x14ac:dyDescent="0.3">
      <c r="C566" s="40"/>
    </row>
    <row r="567" spans="3:3" ht="15.75" customHeight="1" x14ac:dyDescent="0.3">
      <c r="C567" s="40"/>
    </row>
    <row r="568" spans="3:3" ht="15.75" customHeight="1" x14ac:dyDescent="0.3">
      <c r="C568" s="40"/>
    </row>
    <row r="569" spans="3:3" ht="15.75" customHeight="1" x14ac:dyDescent="0.3">
      <c r="C569" s="40"/>
    </row>
    <row r="570" spans="3:3" ht="15.75" customHeight="1" x14ac:dyDescent="0.3">
      <c r="C570" s="40"/>
    </row>
    <row r="571" spans="3:3" ht="15.75" customHeight="1" x14ac:dyDescent="0.3">
      <c r="C571" s="40"/>
    </row>
    <row r="572" spans="3:3" ht="15.75" customHeight="1" x14ac:dyDescent="0.3">
      <c r="C572" s="40"/>
    </row>
    <row r="573" spans="3:3" ht="15.75" customHeight="1" x14ac:dyDescent="0.3">
      <c r="C573" s="40"/>
    </row>
    <row r="574" spans="3:3" ht="15.75" customHeight="1" x14ac:dyDescent="0.3">
      <c r="C574" s="40"/>
    </row>
    <row r="575" spans="3:3" ht="15.75" customHeight="1" x14ac:dyDescent="0.3">
      <c r="C575" s="40"/>
    </row>
    <row r="576" spans="3:3" ht="15.75" customHeight="1" x14ac:dyDescent="0.3">
      <c r="C576" s="40"/>
    </row>
    <row r="577" spans="3:3" ht="15.75" customHeight="1" x14ac:dyDescent="0.3">
      <c r="C577" s="40"/>
    </row>
    <row r="578" spans="3:3" ht="15.75" customHeight="1" x14ac:dyDescent="0.3">
      <c r="C578" s="40"/>
    </row>
    <row r="579" spans="3:3" ht="15.75" customHeight="1" x14ac:dyDescent="0.3">
      <c r="C579" s="40"/>
    </row>
    <row r="580" spans="3:3" ht="15.75" customHeight="1" x14ac:dyDescent="0.3">
      <c r="C580" s="40"/>
    </row>
    <row r="581" spans="3:3" ht="15.75" customHeight="1" x14ac:dyDescent="0.3">
      <c r="C581" s="40"/>
    </row>
    <row r="582" spans="3:3" ht="15.75" customHeight="1" x14ac:dyDescent="0.3">
      <c r="C582" s="40"/>
    </row>
    <row r="583" spans="3:3" ht="15.75" customHeight="1" x14ac:dyDescent="0.3">
      <c r="C583" s="40"/>
    </row>
    <row r="584" spans="3:3" ht="15.75" customHeight="1" x14ac:dyDescent="0.3">
      <c r="C584" s="40"/>
    </row>
    <row r="585" spans="3:3" ht="15.75" customHeight="1" x14ac:dyDescent="0.3">
      <c r="C585" s="40"/>
    </row>
    <row r="586" spans="3:3" ht="15.75" customHeight="1" x14ac:dyDescent="0.3">
      <c r="C586" s="40"/>
    </row>
    <row r="587" spans="3:3" ht="15.75" customHeight="1" x14ac:dyDescent="0.3">
      <c r="C587" s="40"/>
    </row>
    <row r="588" spans="3:3" ht="15.75" customHeight="1" x14ac:dyDescent="0.3">
      <c r="C588" s="40"/>
    </row>
    <row r="589" spans="3:3" ht="15.75" customHeight="1" x14ac:dyDescent="0.3">
      <c r="C589" s="40"/>
    </row>
    <row r="590" spans="3:3" ht="15.75" customHeight="1" x14ac:dyDescent="0.3">
      <c r="C590" s="40"/>
    </row>
    <row r="591" spans="3:3" ht="15.75" customHeight="1" x14ac:dyDescent="0.3">
      <c r="C591" s="40"/>
    </row>
    <row r="592" spans="3:3" ht="15.75" customHeight="1" x14ac:dyDescent="0.3">
      <c r="C592" s="40"/>
    </row>
    <row r="593" spans="3:3" ht="15.75" customHeight="1" x14ac:dyDescent="0.3">
      <c r="C593" s="40"/>
    </row>
    <row r="594" spans="3:3" ht="15.75" customHeight="1" x14ac:dyDescent="0.3">
      <c r="C594" s="40"/>
    </row>
    <row r="595" spans="3:3" ht="15.75" customHeight="1" x14ac:dyDescent="0.3">
      <c r="C595" s="40"/>
    </row>
    <row r="596" spans="3:3" ht="15.75" customHeight="1" x14ac:dyDescent="0.3">
      <c r="C596" s="40"/>
    </row>
    <row r="597" spans="3:3" ht="15.75" customHeight="1" x14ac:dyDescent="0.3">
      <c r="C597" s="40"/>
    </row>
    <row r="598" spans="3:3" ht="15.75" customHeight="1" x14ac:dyDescent="0.3">
      <c r="C598" s="40"/>
    </row>
    <row r="599" spans="3:3" ht="15.75" customHeight="1" x14ac:dyDescent="0.3">
      <c r="C599" s="40"/>
    </row>
    <row r="600" spans="3:3" ht="15.75" customHeight="1" x14ac:dyDescent="0.3">
      <c r="C600" s="40"/>
    </row>
    <row r="601" spans="3:3" ht="15.75" customHeight="1" x14ac:dyDescent="0.3">
      <c r="C601" s="40"/>
    </row>
    <row r="602" spans="3:3" ht="15.75" customHeight="1" x14ac:dyDescent="0.3">
      <c r="C602" s="40"/>
    </row>
    <row r="603" spans="3:3" ht="15.75" customHeight="1" x14ac:dyDescent="0.3">
      <c r="C603" s="40"/>
    </row>
    <row r="604" spans="3:3" ht="15.75" customHeight="1" x14ac:dyDescent="0.3">
      <c r="C604" s="40"/>
    </row>
    <row r="605" spans="3:3" ht="15.75" customHeight="1" x14ac:dyDescent="0.3">
      <c r="C605" s="40"/>
    </row>
    <row r="606" spans="3:3" ht="15.75" customHeight="1" x14ac:dyDescent="0.3">
      <c r="C606" s="40"/>
    </row>
    <row r="607" spans="3:3" ht="15.75" customHeight="1" x14ac:dyDescent="0.3">
      <c r="C607" s="40"/>
    </row>
    <row r="608" spans="3:3" ht="15.75" customHeight="1" x14ac:dyDescent="0.3">
      <c r="C608" s="40"/>
    </row>
    <row r="609" spans="3:3" ht="15.75" customHeight="1" x14ac:dyDescent="0.3">
      <c r="C609" s="40"/>
    </row>
    <row r="610" spans="3:3" ht="15.75" customHeight="1" x14ac:dyDescent="0.3">
      <c r="C610" s="40"/>
    </row>
    <row r="611" spans="3:3" ht="15.75" customHeight="1" x14ac:dyDescent="0.3">
      <c r="C611" s="40"/>
    </row>
    <row r="612" spans="3:3" ht="15.75" customHeight="1" x14ac:dyDescent="0.3">
      <c r="C612" s="40"/>
    </row>
    <row r="613" spans="3:3" ht="15.75" customHeight="1" x14ac:dyDescent="0.3">
      <c r="C613" s="40"/>
    </row>
    <row r="614" spans="3:3" ht="15.75" customHeight="1" x14ac:dyDescent="0.3">
      <c r="C614" s="40"/>
    </row>
    <row r="615" spans="3:3" ht="15.75" customHeight="1" x14ac:dyDescent="0.3">
      <c r="C615" s="40"/>
    </row>
    <row r="616" spans="3:3" ht="15.75" customHeight="1" x14ac:dyDescent="0.3">
      <c r="C616" s="40"/>
    </row>
    <row r="617" spans="3:3" ht="15.75" customHeight="1" x14ac:dyDescent="0.3">
      <c r="C617" s="40"/>
    </row>
    <row r="618" spans="3:3" ht="15.75" customHeight="1" x14ac:dyDescent="0.3">
      <c r="C618" s="40"/>
    </row>
    <row r="619" spans="3:3" ht="15.75" customHeight="1" x14ac:dyDescent="0.3">
      <c r="C619" s="40"/>
    </row>
    <row r="620" spans="3:3" ht="15.75" customHeight="1" x14ac:dyDescent="0.3">
      <c r="C620" s="40"/>
    </row>
    <row r="621" spans="3:3" ht="15.75" customHeight="1" x14ac:dyDescent="0.3">
      <c r="C621" s="40"/>
    </row>
    <row r="622" spans="3:3" ht="15.75" customHeight="1" x14ac:dyDescent="0.3">
      <c r="C622" s="40"/>
    </row>
    <row r="623" spans="3:3" ht="15.75" customHeight="1" x14ac:dyDescent="0.3">
      <c r="C623" s="40"/>
    </row>
    <row r="624" spans="3:3" ht="15.75" customHeight="1" x14ac:dyDescent="0.3">
      <c r="C624" s="40"/>
    </row>
    <row r="625" spans="3:3" ht="15.75" customHeight="1" x14ac:dyDescent="0.3">
      <c r="C625" s="40"/>
    </row>
    <row r="626" spans="3:3" ht="15.75" customHeight="1" x14ac:dyDescent="0.3">
      <c r="C626" s="40"/>
    </row>
    <row r="627" spans="3:3" ht="15.75" customHeight="1" x14ac:dyDescent="0.3">
      <c r="C627" s="40"/>
    </row>
    <row r="628" spans="3:3" ht="15.75" customHeight="1" x14ac:dyDescent="0.3">
      <c r="C628" s="40"/>
    </row>
    <row r="629" spans="3:3" ht="15.75" customHeight="1" x14ac:dyDescent="0.3">
      <c r="C629" s="40"/>
    </row>
    <row r="630" spans="3:3" ht="15.75" customHeight="1" x14ac:dyDescent="0.3">
      <c r="C630" s="40"/>
    </row>
    <row r="631" spans="3:3" ht="15.75" customHeight="1" x14ac:dyDescent="0.3">
      <c r="C631" s="40"/>
    </row>
    <row r="632" spans="3:3" ht="15.75" customHeight="1" x14ac:dyDescent="0.3">
      <c r="C632" s="40"/>
    </row>
    <row r="633" spans="3:3" ht="15.75" customHeight="1" x14ac:dyDescent="0.3">
      <c r="C633" s="40"/>
    </row>
    <row r="634" spans="3:3" ht="15.75" customHeight="1" x14ac:dyDescent="0.3">
      <c r="C634" s="40"/>
    </row>
    <row r="635" spans="3:3" ht="15.75" customHeight="1" x14ac:dyDescent="0.3">
      <c r="C635" s="40"/>
    </row>
    <row r="636" spans="3:3" ht="15.75" customHeight="1" x14ac:dyDescent="0.3">
      <c r="C636" s="40"/>
    </row>
    <row r="637" spans="3:3" ht="15.75" customHeight="1" x14ac:dyDescent="0.3">
      <c r="C637" s="40"/>
    </row>
    <row r="638" spans="3:3" ht="15.75" customHeight="1" x14ac:dyDescent="0.3">
      <c r="C638" s="40"/>
    </row>
    <row r="639" spans="3:3" ht="15.75" customHeight="1" x14ac:dyDescent="0.3">
      <c r="C639" s="40"/>
    </row>
    <row r="640" spans="3:3" ht="15.75" customHeight="1" x14ac:dyDescent="0.3">
      <c r="C640" s="40"/>
    </row>
    <row r="641" spans="3:3" ht="15.75" customHeight="1" x14ac:dyDescent="0.3">
      <c r="C641" s="40"/>
    </row>
    <row r="642" spans="3:3" ht="15.75" customHeight="1" x14ac:dyDescent="0.3">
      <c r="C642" s="40"/>
    </row>
    <row r="643" spans="3:3" ht="15.75" customHeight="1" x14ac:dyDescent="0.3">
      <c r="C643" s="40"/>
    </row>
    <row r="644" spans="3:3" ht="15.75" customHeight="1" x14ac:dyDescent="0.3">
      <c r="C644" s="40"/>
    </row>
    <row r="645" spans="3:3" ht="15.75" customHeight="1" x14ac:dyDescent="0.3">
      <c r="C645" s="40"/>
    </row>
    <row r="646" spans="3:3" ht="15.75" customHeight="1" x14ac:dyDescent="0.3">
      <c r="C646" s="40"/>
    </row>
    <row r="647" spans="3:3" ht="15.75" customHeight="1" x14ac:dyDescent="0.3">
      <c r="C647" s="40"/>
    </row>
    <row r="648" spans="3:3" ht="15.75" customHeight="1" x14ac:dyDescent="0.3">
      <c r="C648" s="40"/>
    </row>
    <row r="649" spans="3:3" ht="15.75" customHeight="1" x14ac:dyDescent="0.3">
      <c r="C649" s="40"/>
    </row>
    <row r="650" spans="3:3" ht="15.75" customHeight="1" x14ac:dyDescent="0.3">
      <c r="C650" s="40"/>
    </row>
    <row r="651" spans="3:3" ht="15.75" customHeight="1" x14ac:dyDescent="0.3">
      <c r="C651" s="40"/>
    </row>
    <row r="652" spans="3:3" ht="15.75" customHeight="1" x14ac:dyDescent="0.3">
      <c r="C652" s="40"/>
    </row>
    <row r="653" spans="3:3" ht="15.75" customHeight="1" x14ac:dyDescent="0.3">
      <c r="C653" s="40"/>
    </row>
    <row r="654" spans="3:3" ht="15.75" customHeight="1" x14ac:dyDescent="0.3">
      <c r="C654" s="40"/>
    </row>
    <row r="655" spans="3:3" ht="15.75" customHeight="1" x14ac:dyDescent="0.3">
      <c r="C655" s="40"/>
    </row>
    <row r="656" spans="3:3" ht="15.75" customHeight="1" x14ac:dyDescent="0.3">
      <c r="C656" s="40"/>
    </row>
    <row r="657" spans="3:3" ht="15.75" customHeight="1" x14ac:dyDescent="0.3">
      <c r="C657" s="40"/>
    </row>
    <row r="658" spans="3:3" ht="15.75" customHeight="1" x14ac:dyDescent="0.3">
      <c r="C658" s="40"/>
    </row>
    <row r="659" spans="3:3" ht="15.75" customHeight="1" x14ac:dyDescent="0.3">
      <c r="C659" s="40"/>
    </row>
    <row r="660" spans="3:3" ht="15.75" customHeight="1" x14ac:dyDescent="0.3">
      <c r="C660" s="40"/>
    </row>
    <row r="661" spans="3:3" ht="15.75" customHeight="1" x14ac:dyDescent="0.3">
      <c r="C661" s="40"/>
    </row>
    <row r="662" spans="3:3" ht="15.75" customHeight="1" x14ac:dyDescent="0.3">
      <c r="C662" s="40"/>
    </row>
    <row r="663" spans="3:3" ht="15.75" customHeight="1" x14ac:dyDescent="0.3">
      <c r="C663" s="40"/>
    </row>
    <row r="664" spans="3:3" ht="15.75" customHeight="1" x14ac:dyDescent="0.3">
      <c r="C664" s="40"/>
    </row>
    <row r="665" spans="3:3" ht="15.75" customHeight="1" x14ac:dyDescent="0.3">
      <c r="C665" s="40"/>
    </row>
    <row r="666" spans="3:3" ht="15.75" customHeight="1" x14ac:dyDescent="0.3">
      <c r="C666" s="40"/>
    </row>
    <row r="667" spans="3:3" ht="15.75" customHeight="1" x14ac:dyDescent="0.3">
      <c r="C667" s="40"/>
    </row>
    <row r="668" spans="3:3" ht="15.75" customHeight="1" x14ac:dyDescent="0.3">
      <c r="C668" s="40"/>
    </row>
    <row r="669" spans="3:3" ht="15.75" customHeight="1" x14ac:dyDescent="0.3">
      <c r="C669" s="40"/>
    </row>
    <row r="670" spans="3:3" ht="15.75" customHeight="1" x14ac:dyDescent="0.3">
      <c r="C670" s="40"/>
    </row>
    <row r="671" spans="3:3" ht="15.75" customHeight="1" x14ac:dyDescent="0.3">
      <c r="C671" s="40"/>
    </row>
    <row r="672" spans="3:3" ht="15.75" customHeight="1" x14ac:dyDescent="0.3">
      <c r="C672" s="40"/>
    </row>
    <row r="673" spans="3:3" ht="15.75" customHeight="1" x14ac:dyDescent="0.3">
      <c r="C673" s="40"/>
    </row>
    <row r="674" spans="3:3" ht="15.75" customHeight="1" x14ac:dyDescent="0.3">
      <c r="C674" s="40"/>
    </row>
    <row r="675" spans="3:3" ht="15.75" customHeight="1" x14ac:dyDescent="0.3">
      <c r="C675" s="40"/>
    </row>
    <row r="676" spans="3:3" ht="15.75" customHeight="1" x14ac:dyDescent="0.3">
      <c r="C676" s="40"/>
    </row>
    <row r="677" spans="3:3" ht="15.75" customHeight="1" x14ac:dyDescent="0.3">
      <c r="C677" s="40"/>
    </row>
    <row r="678" spans="3:3" ht="15.75" customHeight="1" x14ac:dyDescent="0.3">
      <c r="C678" s="40"/>
    </row>
    <row r="679" spans="3:3" ht="15.75" customHeight="1" x14ac:dyDescent="0.3">
      <c r="C679" s="40"/>
    </row>
    <row r="680" spans="3:3" ht="15.75" customHeight="1" x14ac:dyDescent="0.3">
      <c r="C680" s="40"/>
    </row>
    <row r="681" spans="3:3" ht="15.75" customHeight="1" x14ac:dyDescent="0.3">
      <c r="C681" s="40"/>
    </row>
    <row r="682" spans="3:3" ht="15.75" customHeight="1" x14ac:dyDescent="0.3">
      <c r="C682" s="40"/>
    </row>
    <row r="683" spans="3:3" ht="15.75" customHeight="1" x14ac:dyDescent="0.3">
      <c r="C683" s="40"/>
    </row>
    <row r="684" spans="3:3" ht="15.75" customHeight="1" x14ac:dyDescent="0.3">
      <c r="C684" s="40"/>
    </row>
    <row r="685" spans="3:3" ht="15.75" customHeight="1" x14ac:dyDescent="0.3">
      <c r="C685" s="40"/>
    </row>
    <row r="686" spans="3:3" ht="15.75" customHeight="1" x14ac:dyDescent="0.3">
      <c r="C686" s="40"/>
    </row>
    <row r="687" spans="3:3" ht="15.75" customHeight="1" x14ac:dyDescent="0.3">
      <c r="C687" s="40"/>
    </row>
    <row r="688" spans="3:3" ht="15.75" customHeight="1" x14ac:dyDescent="0.3">
      <c r="C688" s="40"/>
    </row>
    <row r="689" spans="3:3" ht="15.75" customHeight="1" x14ac:dyDescent="0.3">
      <c r="C689" s="40"/>
    </row>
    <row r="690" spans="3:3" ht="15.75" customHeight="1" x14ac:dyDescent="0.3">
      <c r="C690" s="40"/>
    </row>
    <row r="691" spans="3:3" ht="15.75" customHeight="1" x14ac:dyDescent="0.3">
      <c r="C691" s="40"/>
    </row>
    <row r="692" spans="3:3" ht="15.75" customHeight="1" x14ac:dyDescent="0.3">
      <c r="C692" s="40"/>
    </row>
    <row r="693" spans="3:3" ht="15.75" customHeight="1" x14ac:dyDescent="0.3">
      <c r="C693" s="40"/>
    </row>
    <row r="694" spans="3:3" ht="15.75" customHeight="1" x14ac:dyDescent="0.3">
      <c r="C694" s="40"/>
    </row>
    <row r="695" spans="3:3" ht="15.75" customHeight="1" x14ac:dyDescent="0.3">
      <c r="C695" s="40"/>
    </row>
    <row r="696" spans="3:3" ht="15.75" customHeight="1" x14ac:dyDescent="0.3">
      <c r="C696" s="40"/>
    </row>
    <row r="697" spans="3:3" ht="15.75" customHeight="1" x14ac:dyDescent="0.3">
      <c r="C697" s="40"/>
    </row>
    <row r="698" spans="3:3" ht="15.75" customHeight="1" x14ac:dyDescent="0.3">
      <c r="C698" s="40"/>
    </row>
    <row r="699" spans="3:3" ht="15.75" customHeight="1" x14ac:dyDescent="0.3">
      <c r="C699" s="40"/>
    </row>
    <row r="700" spans="3:3" ht="15.75" customHeight="1" x14ac:dyDescent="0.3">
      <c r="C700" s="40"/>
    </row>
    <row r="701" spans="3:3" ht="15.75" customHeight="1" x14ac:dyDescent="0.3">
      <c r="C701" s="40"/>
    </row>
    <row r="702" spans="3:3" ht="15.75" customHeight="1" x14ac:dyDescent="0.3">
      <c r="C702" s="40"/>
    </row>
    <row r="703" spans="3:3" ht="15.75" customHeight="1" x14ac:dyDescent="0.3">
      <c r="C703" s="40"/>
    </row>
    <row r="704" spans="3:3" ht="15.75" customHeight="1" x14ac:dyDescent="0.3">
      <c r="C704" s="40"/>
    </row>
    <row r="705" spans="3:3" ht="15.75" customHeight="1" x14ac:dyDescent="0.3">
      <c r="C705" s="40"/>
    </row>
    <row r="706" spans="3:3" ht="15.75" customHeight="1" x14ac:dyDescent="0.3">
      <c r="C706" s="40"/>
    </row>
    <row r="707" spans="3:3" ht="15.75" customHeight="1" x14ac:dyDescent="0.3">
      <c r="C707" s="40"/>
    </row>
    <row r="708" spans="3:3" ht="15.75" customHeight="1" x14ac:dyDescent="0.3">
      <c r="C708" s="40"/>
    </row>
    <row r="709" spans="3:3" ht="15.75" customHeight="1" x14ac:dyDescent="0.3">
      <c r="C709" s="40"/>
    </row>
    <row r="710" spans="3:3" ht="15.75" customHeight="1" x14ac:dyDescent="0.3">
      <c r="C710" s="40"/>
    </row>
    <row r="711" spans="3:3" ht="15.75" customHeight="1" x14ac:dyDescent="0.3">
      <c r="C711" s="40"/>
    </row>
    <row r="712" spans="3:3" ht="15.75" customHeight="1" x14ac:dyDescent="0.3">
      <c r="C712" s="40"/>
    </row>
    <row r="713" spans="3:3" ht="15.75" customHeight="1" x14ac:dyDescent="0.3">
      <c r="C713" s="40"/>
    </row>
    <row r="714" spans="3:3" ht="15.75" customHeight="1" x14ac:dyDescent="0.3">
      <c r="C714" s="40"/>
    </row>
    <row r="715" spans="3:3" ht="15.75" customHeight="1" x14ac:dyDescent="0.3">
      <c r="C715" s="40"/>
    </row>
    <row r="716" spans="3:3" ht="15.75" customHeight="1" x14ac:dyDescent="0.3">
      <c r="C716" s="40"/>
    </row>
    <row r="717" spans="3:3" ht="15.75" customHeight="1" x14ac:dyDescent="0.3">
      <c r="C717" s="40"/>
    </row>
    <row r="718" spans="3:3" ht="15.75" customHeight="1" x14ac:dyDescent="0.3">
      <c r="C718" s="40"/>
    </row>
    <row r="719" spans="3:3" ht="15.75" customHeight="1" x14ac:dyDescent="0.3">
      <c r="C719" s="40"/>
    </row>
    <row r="720" spans="3:3" ht="15.75" customHeight="1" x14ac:dyDescent="0.3">
      <c r="C720" s="40"/>
    </row>
    <row r="721" spans="3:3" ht="15.75" customHeight="1" x14ac:dyDescent="0.3">
      <c r="C721" s="40"/>
    </row>
    <row r="722" spans="3:3" ht="15.75" customHeight="1" x14ac:dyDescent="0.3">
      <c r="C722" s="40"/>
    </row>
    <row r="723" spans="3:3" ht="15.75" customHeight="1" x14ac:dyDescent="0.3">
      <c r="C723" s="40"/>
    </row>
    <row r="724" spans="3:3" ht="15.75" customHeight="1" x14ac:dyDescent="0.3">
      <c r="C724" s="40"/>
    </row>
    <row r="725" spans="3:3" ht="15.75" customHeight="1" x14ac:dyDescent="0.3">
      <c r="C725" s="40"/>
    </row>
    <row r="726" spans="3:3" ht="15.75" customHeight="1" x14ac:dyDescent="0.3">
      <c r="C726" s="40"/>
    </row>
    <row r="727" spans="3:3" ht="15.75" customHeight="1" x14ac:dyDescent="0.3">
      <c r="C727" s="40"/>
    </row>
    <row r="728" spans="3:3" ht="15.75" customHeight="1" x14ac:dyDescent="0.3">
      <c r="C728" s="40"/>
    </row>
    <row r="729" spans="3:3" ht="15.75" customHeight="1" x14ac:dyDescent="0.3">
      <c r="C729" s="40"/>
    </row>
    <row r="730" spans="3:3" ht="15.75" customHeight="1" x14ac:dyDescent="0.3">
      <c r="C730" s="40"/>
    </row>
    <row r="731" spans="3:3" ht="15.75" customHeight="1" x14ac:dyDescent="0.3">
      <c r="C731" s="40"/>
    </row>
    <row r="732" spans="3:3" ht="15.75" customHeight="1" x14ac:dyDescent="0.3">
      <c r="C732" s="40"/>
    </row>
    <row r="733" spans="3:3" ht="15.75" customHeight="1" x14ac:dyDescent="0.3">
      <c r="C733" s="40"/>
    </row>
    <row r="734" spans="3:3" ht="15.75" customHeight="1" x14ac:dyDescent="0.3">
      <c r="C734" s="40"/>
    </row>
    <row r="735" spans="3:3" ht="15.75" customHeight="1" x14ac:dyDescent="0.3">
      <c r="C735" s="40"/>
    </row>
    <row r="736" spans="3:3" ht="15.75" customHeight="1" x14ac:dyDescent="0.3">
      <c r="C736" s="40"/>
    </row>
    <row r="737" spans="3:3" ht="15.75" customHeight="1" x14ac:dyDescent="0.3">
      <c r="C737" s="40"/>
    </row>
    <row r="738" spans="3:3" ht="15.75" customHeight="1" x14ac:dyDescent="0.3">
      <c r="C738" s="40"/>
    </row>
    <row r="739" spans="3:3" ht="15.75" customHeight="1" x14ac:dyDescent="0.3">
      <c r="C739" s="40"/>
    </row>
    <row r="740" spans="3:3" ht="15.75" customHeight="1" x14ac:dyDescent="0.3">
      <c r="C740" s="40"/>
    </row>
    <row r="741" spans="3:3" ht="15.75" customHeight="1" x14ac:dyDescent="0.3">
      <c r="C741" s="40"/>
    </row>
    <row r="742" spans="3:3" ht="15.75" customHeight="1" x14ac:dyDescent="0.3">
      <c r="C742" s="40"/>
    </row>
    <row r="743" spans="3:3" ht="15.75" customHeight="1" x14ac:dyDescent="0.3">
      <c r="C743" s="40"/>
    </row>
    <row r="744" spans="3:3" ht="15.75" customHeight="1" x14ac:dyDescent="0.3">
      <c r="C744" s="40"/>
    </row>
    <row r="745" spans="3:3" ht="15.75" customHeight="1" x14ac:dyDescent="0.3">
      <c r="C745" s="40"/>
    </row>
    <row r="746" spans="3:3" ht="15.75" customHeight="1" x14ac:dyDescent="0.3">
      <c r="C746" s="40"/>
    </row>
    <row r="747" spans="3:3" ht="15.75" customHeight="1" x14ac:dyDescent="0.3">
      <c r="C747" s="40"/>
    </row>
    <row r="748" spans="3:3" ht="15.75" customHeight="1" x14ac:dyDescent="0.3">
      <c r="C748" s="40"/>
    </row>
    <row r="749" spans="3:3" ht="15.75" customHeight="1" x14ac:dyDescent="0.3">
      <c r="C749" s="40"/>
    </row>
    <row r="750" spans="3:3" ht="15.75" customHeight="1" x14ac:dyDescent="0.3">
      <c r="C750" s="40"/>
    </row>
    <row r="751" spans="3:3" ht="15.75" customHeight="1" x14ac:dyDescent="0.3">
      <c r="C751" s="40"/>
    </row>
    <row r="752" spans="3:3" ht="15.75" customHeight="1" x14ac:dyDescent="0.3">
      <c r="C752" s="40"/>
    </row>
    <row r="753" spans="3:3" ht="15.75" customHeight="1" x14ac:dyDescent="0.3">
      <c r="C753" s="40"/>
    </row>
    <row r="754" spans="3:3" ht="15.75" customHeight="1" x14ac:dyDescent="0.3">
      <c r="C754" s="40"/>
    </row>
    <row r="755" spans="3:3" ht="15.75" customHeight="1" x14ac:dyDescent="0.3">
      <c r="C755" s="40"/>
    </row>
    <row r="756" spans="3:3" ht="15.75" customHeight="1" x14ac:dyDescent="0.3">
      <c r="C756" s="40"/>
    </row>
    <row r="757" spans="3:3" ht="15.75" customHeight="1" x14ac:dyDescent="0.3">
      <c r="C757" s="40"/>
    </row>
    <row r="758" spans="3:3" ht="15.75" customHeight="1" x14ac:dyDescent="0.3">
      <c r="C758" s="40"/>
    </row>
    <row r="759" spans="3:3" ht="15.75" customHeight="1" x14ac:dyDescent="0.3">
      <c r="C759" s="40"/>
    </row>
    <row r="760" spans="3:3" ht="15.75" customHeight="1" x14ac:dyDescent="0.3">
      <c r="C760" s="40"/>
    </row>
    <row r="761" spans="3:3" ht="15.75" customHeight="1" x14ac:dyDescent="0.3">
      <c r="C761" s="40"/>
    </row>
    <row r="762" spans="3:3" ht="15.75" customHeight="1" x14ac:dyDescent="0.3">
      <c r="C762" s="40"/>
    </row>
    <row r="763" spans="3:3" ht="15.75" customHeight="1" x14ac:dyDescent="0.3">
      <c r="C763" s="40"/>
    </row>
    <row r="764" spans="3:3" ht="15.75" customHeight="1" x14ac:dyDescent="0.3">
      <c r="C764" s="40"/>
    </row>
    <row r="765" spans="3:3" ht="15.75" customHeight="1" x14ac:dyDescent="0.3">
      <c r="C765" s="40"/>
    </row>
    <row r="766" spans="3:3" ht="15.75" customHeight="1" x14ac:dyDescent="0.3">
      <c r="C766" s="40"/>
    </row>
    <row r="767" spans="3:3" ht="15.75" customHeight="1" x14ac:dyDescent="0.3">
      <c r="C767" s="40"/>
    </row>
    <row r="768" spans="3:3" ht="15.75" customHeight="1" x14ac:dyDescent="0.3">
      <c r="C768" s="40"/>
    </row>
    <row r="769" spans="3:3" ht="15.75" customHeight="1" x14ac:dyDescent="0.3">
      <c r="C769" s="40"/>
    </row>
    <row r="770" spans="3:3" ht="15.75" customHeight="1" x14ac:dyDescent="0.3">
      <c r="C770" s="40"/>
    </row>
    <row r="771" spans="3:3" ht="15.75" customHeight="1" x14ac:dyDescent="0.3">
      <c r="C771" s="40"/>
    </row>
    <row r="772" spans="3:3" ht="15.75" customHeight="1" x14ac:dyDescent="0.3">
      <c r="C772" s="40"/>
    </row>
    <row r="773" spans="3:3" ht="15.75" customHeight="1" x14ac:dyDescent="0.3">
      <c r="C773" s="40"/>
    </row>
    <row r="774" spans="3:3" ht="15.75" customHeight="1" x14ac:dyDescent="0.3">
      <c r="C774" s="40"/>
    </row>
    <row r="775" spans="3:3" ht="15.75" customHeight="1" x14ac:dyDescent="0.3">
      <c r="C775" s="40"/>
    </row>
    <row r="776" spans="3:3" ht="15.75" customHeight="1" x14ac:dyDescent="0.3">
      <c r="C776" s="40"/>
    </row>
    <row r="777" spans="3:3" ht="15.75" customHeight="1" x14ac:dyDescent="0.3">
      <c r="C777" s="40"/>
    </row>
    <row r="778" spans="3:3" ht="15.75" customHeight="1" x14ac:dyDescent="0.3">
      <c r="C778" s="40"/>
    </row>
    <row r="779" spans="3:3" ht="15.75" customHeight="1" x14ac:dyDescent="0.3">
      <c r="C779" s="40"/>
    </row>
    <row r="780" spans="3:3" ht="15.75" customHeight="1" x14ac:dyDescent="0.3">
      <c r="C780" s="40"/>
    </row>
    <row r="781" spans="3:3" ht="15.75" customHeight="1" x14ac:dyDescent="0.3">
      <c r="C781" s="40"/>
    </row>
    <row r="782" spans="3:3" ht="15.75" customHeight="1" x14ac:dyDescent="0.3">
      <c r="C782" s="40"/>
    </row>
    <row r="783" spans="3:3" ht="15.75" customHeight="1" x14ac:dyDescent="0.3">
      <c r="C783" s="40"/>
    </row>
    <row r="784" spans="3:3" ht="15.75" customHeight="1" x14ac:dyDescent="0.3">
      <c r="C784" s="40"/>
    </row>
    <row r="785" spans="3:3" ht="15.75" customHeight="1" x14ac:dyDescent="0.3">
      <c r="C785" s="40"/>
    </row>
    <row r="786" spans="3:3" ht="15.75" customHeight="1" x14ac:dyDescent="0.3">
      <c r="C786" s="40"/>
    </row>
    <row r="787" spans="3:3" ht="15.75" customHeight="1" x14ac:dyDescent="0.3">
      <c r="C787" s="40"/>
    </row>
    <row r="788" spans="3:3" ht="15.75" customHeight="1" x14ac:dyDescent="0.3">
      <c r="C788" s="40"/>
    </row>
    <row r="789" spans="3:3" ht="15.75" customHeight="1" x14ac:dyDescent="0.3">
      <c r="C789" s="40"/>
    </row>
    <row r="790" spans="3:3" ht="15.75" customHeight="1" x14ac:dyDescent="0.3">
      <c r="C790" s="40"/>
    </row>
    <row r="791" spans="3:3" ht="15.75" customHeight="1" x14ac:dyDescent="0.3">
      <c r="C791" s="40"/>
    </row>
    <row r="792" spans="3:3" ht="15.75" customHeight="1" x14ac:dyDescent="0.3">
      <c r="C792" s="40"/>
    </row>
    <row r="793" spans="3:3" ht="15.75" customHeight="1" x14ac:dyDescent="0.3">
      <c r="C793" s="40"/>
    </row>
    <row r="794" spans="3:3" ht="15.75" customHeight="1" x14ac:dyDescent="0.3">
      <c r="C794" s="40"/>
    </row>
    <row r="795" spans="3:3" ht="15.75" customHeight="1" x14ac:dyDescent="0.3">
      <c r="C795" s="40"/>
    </row>
    <row r="796" spans="3:3" ht="15.75" customHeight="1" x14ac:dyDescent="0.3">
      <c r="C796" s="40"/>
    </row>
    <row r="797" spans="3:3" ht="15.75" customHeight="1" x14ac:dyDescent="0.3">
      <c r="C797" s="40"/>
    </row>
    <row r="798" spans="3:3" ht="15.75" customHeight="1" x14ac:dyDescent="0.3">
      <c r="C798" s="40"/>
    </row>
    <row r="799" spans="3:3" ht="15.75" customHeight="1" x14ac:dyDescent="0.3">
      <c r="C799" s="40"/>
    </row>
    <row r="800" spans="3:3" ht="15.75" customHeight="1" x14ac:dyDescent="0.3">
      <c r="C800" s="40"/>
    </row>
    <row r="801" spans="3:3" ht="15.75" customHeight="1" x14ac:dyDescent="0.3">
      <c r="C801" s="40"/>
    </row>
    <row r="802" spans="3:3" ht="15.75" customHeight="1" x14ac:dyDescent="0.3">
      <c r="C802" s="40"/>
    </row>
    <row r="803" spans="3:3" ht="15.75" customHeight="1" x14ac:dyDescent="0.3">
      <c r="C803" s="40"/>
    </row>
    <row r="804" spans="3:3" ht="15.75" customHeight="1" x14ac:dyDescent="0.3">
      <c r="C804" s="40"/>
    </row>
    <row r="805" spans="3:3" ht="15.75" customHeight="1" x14ac:dyDescent="0.3">
      <c r="C805" s="40"/>
    </row>
    <row r="806" spans="3:3" ht="15.75" customHeight="1" x14ac:dyDescent="0.3">
      <c r="C806" s="40"/>
    </row>
    <row r="807" spans="3:3" ht="15.75" customHeight="1" x14ac:dyDescent="0.3">
      <c r="C807" s="40"/>
    </row>
    <row r="808" spans="3:3" ht="15.75" customHeight="1" x14ac:dyDescent="0.3">
      <c r="C808" s="40"/>
    </row>
    <row r="809" spans="3:3" ht="15.75" customHeight="1" x14ac:dyDescent="0.3">
      <c r="C809" s="40"/>
    </row>
    <row r="810" spans="3:3" ht="15.75" customHeight="1" x14ac:dyDescent="0.3">
      <c r="C810" s="40"/>
    </row>
    <row r="811" spans="3:3" ht="15.75" customHeight="1" x14ac:dyDescent="0.3">
      <c r="C811" s="40"/>
    </row>
    <row r="812" spans="3:3" ht="15.75" customHeight="1" x14ac:dyDescent="0.3">
      <c r="C812" s="40"/>
    </row>
    <row r="813" spans="3:3" ht="15.75" customHeight="1" x14ac:dyDescent="0.3">
      <c r="C813" s="40"/>
    </row>
    <row r="814" spans="3:3" ht="15.75" customHeight="1" x14ac:dyDescent="0.3">
      <c r="C814" s="40"/>
    </row>
    <row r="815" spans="3:3" ht="15.75" customHeight="1" x14ac:dyDescent="0.3">
      <c r="C815" s="40"/>
    </row>
    <row r="816" spans="3:3" ht="15.75" customHeight="1" x14ac:dyDescent="0.3">
      <c r="C816" s="40"/>
    </row>
    <row r="817" spans="3:3" ht="15.75" customHeight="1" x14ac:dyDescent="0.3">
      <c r="C817" s="40"/>
    </row>
    <row r="818" spans="3:3" ht="15.75" customHeight="1" x14ac:dyDescent="0.3">
      <c r="C818" s="40"/>
    </row>
    <row r="819" spans="3:3" ht="15.75" customHeight="1" x14ac:dyDescent="0.3">
      <c r="C819" s="40"/>
    </row>
    <row r="820" spans="3:3" ht="15.75" customHeight="1" x14ac:dyDescent="0.3">
      <c r="C820" s="40"/>
    </row>
    <row r="821" spans="3:3" ht="15.75" customHeight="1" x14ac:dyDescent="0.3">
      <c r="C821" s="40"/>
    </row>
    <row r="822" spans="3:3" ht="15.75" customHeight="1" x14ac:dyDescent="0.3">
      <c r="C822" s="40"/>
    </row>
    <row r="823" spans="3:3" ht="15.75" customHeight="1" x14ac:dyDescent="0.3">
      <c r="C823" s="40"/>
    </row>
    <row r="824" spans="3:3" ht="15.75" customHeight="1" x14ac:dyDescent="0.3">
      <c r="C824" s="40"/>
    </row>
    <row r="825" spans="3:3" ht="15.75" customHeight="1" x14ac:dyDescent="0.3">
      <c r="C825" s="40"/>
    </row>
    <row r="826" spans="3:3" ht="15.75" customHeight="1" x14ac:dyDescent="0.3">
      <c r="C826" s="40"/>
    </row>
    <row r="827" spans="3:3" ht="15.75" customHeight="1" x14ac:dyDescent="0.3">
      <c r="C827" s="40"/>
    </row>
    <row r="828" spans="3:3" ht="15.75" customHeight="1" x14ac:dyDescent="0.3">
      <c r="C828" s="40"/>
    </row>
    <row r="829" spans="3:3" ht="15.75" customHeight="1" x14ac:dyDescent="0.3">
      <c r="C829" s="40"/>
    </row>
    <row r="830" spans="3:3" ht="15.75" customHeight="1" x14ac:dyDescent="0.3">
      <c r="C830" s="40"/>
    </row>
    <row r="831" spans="3:3" ht="15.75" customHeight="1" x14ac:dyDescent="0.3">
      <c r="C831" s="40"/>
    </row>
    <row r="832" spans="3:3" ht="15.75" customHeight="1" x14ac:dyDescent="0.3">
      <c r="C832" s="40"/>
    </row>
    <row r="833" spans="3:3" ht="15.75" customHeight="1" x14ac:dyDescent="0.3">
      <c r="C833" s="40"/>
    </row>
    <row r="834" spans="3:3" ht="15.75" customHeight="1" x14ac:dyDescent="0.3">
      <c r="C834" s="40"/>
    </row>
    <row r="835" spans="3:3" ht="15.75" customHeight="1" x14ac:dyDescent="0.3">
      <c r="C835" s="40"/>
    </row>
    <row r="836" spans="3:3" ht="15.75" customHeight="1" x14ac:dyDescent="0.3">
      <c r="C836" s="40"/>
    </row>
    <row r="837" spans="3:3" ht="15.75" customHeight="1" x14ac:dyDescent="0.3">
      <c r="C837" s="40"/>
    </row>
    <row r="838" spans="3:3" ht="15.75" customHeight="1" x14ac:dyDescent="0.3">
      <c r="C838" s="40"/>
    </row>
    <row r="839" spans="3:3" ht="15.75" customHeight="1" x14ac:dyDescent="0.3">
      <c r="C839" s="40"/>
    </row>
    <row r="840" spans="3:3" ht="15.75" customHeight="1" x14ac:dyDescent="0.3">
      <c r="C840" s="40"/>
    </row>
    <row r="841" spans="3:3" ht="15.75" customHeight="1" x14ac:dyDescent="0.3">
      <c r="C841" s="40"/>
    </row>
    <row r="842" spans="3:3" ht="15.75" customHeight="1" x14ac:dyDescent="0.3">
      <c r="C842" s="40"/>
    </row>
    <row r="843" spans="3:3" ht="15.75" customHeight="1" x14ac:dyDescent="0.3">
      <c r="C843" s="40"/>
    </row>
    <row r="844" spans="3:3" ht="15.75" customHeight="1" x14ac:dyDescent="0.3">
      <c r="C844" s="40"/>
    </row>
    <row r="845" spans="3:3" ht="15.75" customHeight="1" x14ac:dyDescent="0.3">
      <c r="C845" s="40"/>
    </row>
    <row r="846" spans="3:3" ht="15.75" customHeight="1" x14ac:dyDescent="0.3">
      <c r="C846" s="40"/>
    </row>
    <row r="847" spans="3:3" ht="15.75" customHeight="1" x14ac:dyDescent="0.3">
      <c r="C847" s="40"/>
    </row>
    <row r="848" spans="3:3" ht="15.75" customHeight="1" x14ac:dyDescent="0.3">
      <c r="C848" s="40"/>
    </row>
    <row r="849" spans="3:3" ht="15.75" customHeight="1" x14ac:dyDescent="0.3">
      <c r="C849" s="40"/>
    </row>
    <row r="850" spans="3:3" ht="15.75" customHeight="1" x14ac:dyDescent="0.3">
      <c r="C850" s="40"/>
    </row>
    <row r="851" spans="3:3" ht="15.75" customHeight="1" x14ac:dyDescent="0.3">
      <c r="C851" s="40"/>
    </row>
    <row r="852" spans="3:3" ht="15.75" customHeight="1" x14ac:dyDescent="0.3">
      <c r="C852" s="40"/>
    </row>
    <row r="853" spans="3:3" ht="15.75" customHeight="1" x14ac:dyDescent="0.3">
      <c r="C853" s="40"/>
    </row>
    <row r="854" spans="3:3" ht="15.75" customHeight="1" x14ac:dyDescent="0.3">
      <c r="C854" s="40"/>
    </row>
    <row r="855" spans="3:3" ht="15.75" customHeight="1" x14ac:dyDescent="0.3">
      <c r="C855" s="40"/>
    </row>
    <row r="856" spans="3:3" ht="15.75" customHeight="1" x14ac:dyDescent="0.3">
      <c r="C856" s="40"/>
    </row>
    <row r="857" spans="3:3" ht="15.75" customHeight="1" x14ac:dyDescent="0.3">
      <c r="C857" s="40"/>
    </row>
    <row r="858" spans="3:3" ht="15.75" customHeight="1" x14ac:dyDescent="0.3">
      <c r="C858" s="40"/>
    </row>
    <row r="859" spans="3:3" ht="15.75" customHeight="1" x14ac:dyDescent="0.3">
      <c r="C859" s="40"/>
    </row>
    <row r="860" spans="3:3" ht="15.75" customHeight="1" x14ac:dyDescent="0.3">
      <c r="C860" s="40"/>
    </row>
    <row r="861" spans="3:3" ht="15.75" customHeight="1" x14ac:dyDescent="0.3">
      <c r="C861" s="40"/>
    </row>
    <row r="862" spans="3:3" ht="15.75" customHeight="1" x14ac:dyDescent="0.3">
      <c r="C862" s="40"/>
    </row>
    <row r="863" spans="3:3" ht="15.75" customHeight="1" x14ac:dyDescent="0.3">
      <c r="C863" s="40"/>
    </row>
    <row r="864" spans="3:3" ht="15.75" customHeight="1" x14ac:dyDescent="0.3">
      <c r="C864" s="40"/>
    </row>
    <row r="865" spans="3:3" ht="15.75" customHeight="1" x14ac:dyDescent="0.3">
      <c r="C865" s="40"/>
    </row>
    <row r="866" spans="3:3" ht="15.75" customHeight="1" x14ac:dyDescent="0.3">
      <c r="C866" s="40"/>
    </row>
    <row r="867" spans="3:3" ht="15.75" customHeight="1" x14ac:dyDescent="0.3">
      <c r="C867" s="40"/>
    </row>
    <row r="868" spans="3:3" ht="15.75" customHeight="1" x14ac:dyDescent="0.3">
      <c r="C868" s="40"/>
    </row>
    <row r="869" spans="3:3" ht="15.75" customHeight="1" x14ac:dyDescent="0.3">
      <c r="C869" s="40"/>
    </row>
    <row r="870" spans="3:3" ht="15.75" customHeight="1" x14ac:dyDescent="0.3">
      <c r="C870" s="40"/>
    </row>
    <row r="871" spans="3:3" ht="15.75" customHeight="1" x14ac:dyDescent="0.3">
      <c r="C871" s="40"/>
    </row>
    <row r="872" spans="3:3" ht="15.75" customHeight="1" x14ac:dyDescent="0.3">
      <c r="C872" s="40"/>
    </row>
    <row r="873" spans="3:3" ht="15.75" customHeight="1" x14ac:dyDescent="0.3">
      <c r="C873" s="40"/>
    </row>
    <row r="874" spans="3:3" ht="15.75" customHeight="1" x14ac:dyDescent="0.3">
      <c r="C874" s="40"/>
    </row>
    <row r="875" spans="3:3" ht="15.75" customHeight="1" x14ac:dyDescent="0.3">
      <c r="C875" s="40"/>
    </row>
    <row r="876" spans="3:3" ht="15.75" customHeight="1" x14ac:dyDescent="0.3">
      <c r="C876" s="40"/>
    </row>
    <row r="877" spans="3:3" ht="15.75" customHeight="1" x14ac:dyDescent="0.3">
      <c r="C877" s="40"/>
    </row>
    <row r="878" spans="3:3" ht="15.75" customHeight="1" x14ac:dyDescent="0.3">
      <c r="C878" s="40"/>
    </row>
    <row r="879" spans="3:3" ht="15.75" customHeight="1" x14ac:dyDescent="0.3">
      <c r="C879" s="40"/>
    </row>
    <row r="880" spans="3:3" ht="15.75" customHeight="1" x14ac:dyDescent="0.3">
      <c r="C880" s="40"/>
    </row>
    <row r="881" spans="3:3" ht="15.75" customHeight="1" x14ac:dyDescent="0.3">
      <c r="C881" s="40"/>
    </row>
    <row r="882" spans="3:3" ht="15.75" customHeight="1" x14ac:dyDescent="0.3">
      <c r="C882" s="40"/>
    </row>
    <row r="883" spans="3:3" ht="15.75" customHeight="1" x14ac:dyDescent="0.3">
      <c r="C883" s="40"/>
    </row>
    <row r="884" spans="3:3" ht="15.75" customHeight="1" x14ac:dyDescent="0.3">
      <c r="C884" s="40"/>
    </row>
    <row r="885" spans="3:3" ht="15.75" customHeight="1" x14ac:dyDescent="0.3">
      <c r="C885" s="40"/>
    </row>
    <row r="886" spans="3:3" ht="15.75" customHeight="1" x14ac:dyDescent="0.3">
      <c r="C886" s="40"/>
    </row>
    <row r="887" spans="3:3" ht="15.75" customHeight="1" x14ac:dyDescent="0.3">
      <c r="C887" s="40"/>
    </row>
    <row r="888" spans="3:3" ht="15.75" customHeight="1" x14ac:dyDescent="0.3">
      <c r="C888" s="40"/>
    </row>
    <row r="889" spans="3:3" ht="15.75" customHeight="1" x14ac:dyDescent="0.3">
      <c r="C889" s="40"/>
    </row>
    <row r="890" spans="3:3" ht="15.75" customHeight="1" x14ac:dyDescent="0.3">
      <c r="C890" s="40"/>
    </row>
    <row r="891" spans="3:3" ht="15.75" customHeight="1" x14ac:dyDescent="0.3">
      <c r="C891" s="40"/>
    </row>
    <row r="892" spans="3:3" ht="15.75" customHeight="1" x14ac:dyDescent="0.3">
      <c r="C892" s="40"/>
    </row>
    <row r="893" spans="3:3" ht="15.75" customHeight="1" x14ac:dyDescent="0.3">
      <c r="C893" s="40"/>
    </row>
    <row r="894" spans="3:3" ht="15.75" customHeight="1" x14ac:dyDescent="0.3">
      <c r="C894" s="40"/>
    </row>
    <row r="895" spans="3:3" ht="15.75" customHeight="1" x14ac:dyDescent="0.3">
      <c r="C895" s="40"/>
    </row>
    <row r="896" spans="3:3" ht="15.75" customHeight="1" x14ac:dyDescent="0.3">
      <c r="C896" s="40"/>
    </row>
    <row r="897" spans="3:3" ht="15.75" customHeight="1" x14ac:dyDescent="0.3">
      <c r="C897" s="40"/>
    </row>
    <row r="898" spans="3:3" ht="15.75" customHeight="1" x14ac:dyDescent="0.3">
      <c r="C898" s="40"/>
    </row>
    <row r="899" spans="3:3" ht="15.75" customHeight="1" x14ac:dyDescent="0.3">
      <c r="C899" s="40"/>
    </row>
    <row r="900" spans="3:3" ht="15.75" customHeight="1" x14ac:dyDescent="0.3">
      <c r="C900" s="40"/>
    </row>
    <row r="901" spans="3:3" ht="15.75" customHeight="1" x14ac:dyDescent="0.3">
      <c r="C901" s="40"/>
    </row>
    <row r="902" spans="3:3" ht="15.75" customHeight="1" x14ac:dyDescent="0.3">
      <c r="C902" s="40"/>
    </row>
    <row r="903" spans="3:3" ht="15.75" customHeight="1" x14ac:dyDescent="0.3">
      <c r="C903" s="40"/>
    </row>
    <row r="904" spans="3:3" ht="15.75" customHeight="1" x14ac:dyDescent="0.3">
      <c r="C904" s="40"/>
    </row>
    <row r="905" spans="3:3" ht="15.75" customHeight="1" x14ac:dyDescent="0.3">
      <c r="C905" s="40"/>
    </row>
    <row r="906" spans="3:3" ht="15.75" customHeight="1" x14ac:dyDescent="0.3">
      <c r="C906" s="40"/>
    </row>
    <row r="907" spans="3:3" ht="15.75" customHeight="1" x14ac:dyDescent="0.3">
      <c r="C907" s="40"/>
    </row>
    <row r="908" spans="3:3" ht="15.75" customHeight="1" x14ac:dyDescent="0.3">
      <c r="C908" s="40"/>
    </row>
    <row r="909" spans="3:3" ht="15.75" customHeight="1" x14ac:dyDescent="0.3">
      <c r="C909" s="40"/>
    </row>
    <row r="910" spans="3:3" ht="15.75" customHeight="1" x14ac:dyDescent="0.3">
      <c r="C910" s="40"/>
    </row>
    <row r="911" spans="3:3" ht="15.75" customHeight="1" x14ac:dyDescent="0.3">
      <c r="C911" s="40"/>
    </row>
    <row r="912" spans="3:3" ht="15.75" customHeight="1" x14ac:dyDescent="0.3">
      <c r="C912" s="40"/>
    </row>
    <row r="913" spans="3:3" ht="15.75" customHeight="1" x14ac:dyDescent="0.3">
      <c r="C913" s="40"/>
    </row>
    <row r="914" spans="3:3" ht="15.75" customHeight="1" x14ac:dyDescent="0.3">
      <c r="C914" s="40"/>
    </row>
    <row r="915" spans="3:3" ht="15.75" customHeight="1" x14ac:dyDescent="0.3">
      <c r="C915" s="40"/>
    </row>
    <row r="916" spans="3:3" ht="15.75" customHeight="1" x14ac:dyDescent="0.3">
      <c r="C916" s="40"/>
    </row>
    <row r="917" spans="3:3" ht="15.75" customHeight="1" x14ac:dyDescent="0.3">
      <c r="C917" s="40"/>
    </row>
    <row r="918" spans="3:3" ht="15.75" customHeight="1" x14ac:dyDescent="0.3">
      <c r="C918" s="40"/>
    </row>
    <row r="919" spans="3:3" ht="15.75" customHeight="1" x14ac:dyDescent="0.3">
      <c r="C919" s="40"/>
    </row>
    <row r="920" spans="3:3" ht="15.75" customHeight="1" x14ac:dyDescent="0.3">
      <c r="C920" s="40"/>
    </row>
    <row r="921" spans="3:3" ht="15.75" customHeight="1" x14ac:dyDescent="0.3">
      <c r="C921" s="40"/>
    </row>
    <row r="922" spans="3:3" ht="15.75" customHeight="1" x14ac:dyDescent="0.3">
      <c r="C922" s="40"/>
    </row>
    <row r="923" spans="3:3" ht="15.75" customHeight="1" x14ac:dyDescent="0.3">
      <c r="C923" s="40"/>
    </row>
    <row r="924" spans="3:3" ht="15.75" customHeight="1" x14ac:dyDescent="0.3">
      <c r="C924" s="40"/>
    </row>
    <row r="925" spans="3:3" ht="15.75" customHeight="1" x14ac:dyDescent="0.3">
      <c r="C925" s="40"/>
    </row>
    <row r="926" spans="3:3" ht="15.75" customHeight="1" x14ac:dyDescent="0.3">
      <c r="C926" s="40"/>
    </row>
    <row r="927" spans="3:3" ht="15.75" customHeight="1" x14ac:dyDescent="0.3">
      <c r="C927" s="40"/>
    </row>
    <row r="928" spans="3:3" ht="15.75" customHeight="1" x14ac:dyDescent="0.3">
      <c r="C928" s="40"/>
    </row>
    <row r="929" spans="3:3" ht="15.75" customHeight="1" x14ac:dyDescent="0.3">
      <c r="C929" s="40"/>
    </row>
    <row r="930" spans="3:3" ht="15.75" customHeight="1" x14ac:dyDescent="0.3">
      <c r="C930" s="40"/>
    </row>
    <row r="931" spans="3:3" ht="15.75" customHeight="1" x14ac:dyDescent="0.3">
      <c r="C931" s="40"/>
    </row>
    <row r="932" spans="3:3" ht="15.75" customHeight="1" x14ac:dyDescent="0.3">
      <c r="C932" s="40"/>
    </row>
    <row r="933" spans="3:3" ht="15.75" customHeight="1" x14ac:dyDescent="0.3">
      <c r="C933" s="40"/>
    </row>
    <row r="934" spans="3:3" ht="15.75" customHeight="1" x14ac:dyDescent="0.3">
      <c r="C934" s="40"/>
    </row>
    <row r="935" spans="3:3" ht="15.75" customHeight="1" x14ac:dyDescent="0.3">
      <c r="C935" s="40"/>
    </row>
    <row r="936" spans="3:3" ht="15.75" customHeight="1" x14ac:dyDescent="0.3">
      <c r="C936" s="40"/>
    </row>
    <row r="937" spans="3:3" ht="15.75" customHeight="1" x14ac:dyDescent="0.3">
      <c r="C937" s="40"/>
    </row>
    <row r="938" spans="3:3" ht="15.75" customHeight="1" x14ac:dyDescent="0.3">
      <c r="C938" s="40"/>
    </row>
    <row r="939" spans="3:3" ht="15.75" customHeight="1" x14ac:dyDescent="0.3">
      <c r="C939" s="40"/>
    </row>
    <row r="940" spans="3:3" ht="15.75" customHeight="1" x14ac:dyDescent="0.3">
      <c r="C940" s="40"/>
    </row>
    <row r="941" spans="3:3" ht="15.75" customHeight="1" x14ac:dyDescent="0.3">
      <c r="C941" s="40"/>
    </row>
    <row r="942" spans="3:3" ht="15.75" customHeight="1" x14ac:dyDescent="0.3">
      <c r="C942" s="40"/>
    </row>
    <row r="943" spans="3:3" ht="15.75" customHeight="1" x14ac:dyDescent="0.3">
      <c r="C943" s="40"/>
    </row>
    <row r="944" spans="3:3" ht="15.75" customHeight="1" x14ac:dyDescent="0.3">
      <c r="C944" s="40"/>
    </row>
    <row r="945" spans="3:3" ht="15.75" customHeight="1" x14ac:dyDescent="0.3">
      <c r="C945" s="40"/>
    </row>
    <row r="946" spans="3:3" ht="15.75" customHeight="1" x14ac:dyDescent="0.3">
      <c r="C946" s="40"/>
    </row>
    <row r="947" spans="3:3" ht="15.75" customHeight="1" x14ac:dyDescent="0.3">
      <c r="C947" s="40"/>
    </row>
    <row r="948" spans="3:3" ht="15.75" customHeight="1" x14ac:dyDescent="0.3">
      <c r="C948" s="40"/>
    </row>
    <row r="949" spans="3:3" ht="15.75" customHeight="1" x14ac:dyDescent="0.3">
      <c r="C949" s="40"/>
    </row>
    <row r="950" spans="3:3" ht="15.75" customHeight="1" x14ac:dyDescent="0.3">
      <c r="C950" s="40"/>
    </row>
    <row r="951" spans="3:3" ht="15.75" customHeight="1" x14ac:dyDescent="0.3">
      <c r="C951" s="40"/>
    </row>
    <row r="952" spans="3:3" ht="15.75" customHeight="1" x14ac:dyDescent="0.3">
      <c r="C952" s="40"/>
    </row>
    <row r="953" spans="3:3" ht="15.75" customHeight="1" x14ac:dyDescent="0.3">
      <c r="C953" s="40"/>
    </row>
    <row r="954" spans="3:3" ht="15.75" customHeight="1" x14ac:dyDescent="0.3">
      <c r="C954" s="40"/>
    </row>
    <row r="955" spans="3:3" ht="15.75" customHeight="1" x14ac:dyDescent="0.3">
      <c r="C955" s="40"/>
    </row>
    <row r="956" spans="3:3" ht="15.75" customHeight="1" x14ac:dyDescent="0.3">
      <c r="C956" s="40"/>
    </row>
    <row r="957" spans="3:3" ht="15.75" customHeight="1" x14ac:dyDescent="0.3">
      <c r="C957" s="40"/>
    </row>
    <row r="958" spans="3:3" ht="15.75" customHeight="1" x14ac:dyDescent="0.3">
      <c r="C958" s="40"/>
    </row>
    <row r="959" spans="3:3" ht="15.75" customHeight="1" x14ac:dyDescent="0.3">
      <c r="C959" s="40"/>
    </row>
    <row r="960" spans="3:3" ht="15.75" customHeight="1" x14ac:dyDescent="0.3">
      <c r="C960" s="40"/>
    </row>
    <row r="961" spans="3:3" ht="15.75" customHeight="1" x14ac:dyDescent="0.3">
      <c r="C961" s="40"/>
    </row>
    <row r="962" spans="3:3" ht="15.75" customHeight="1" x14ac:dyDescent="0.3">
      <c r="C962" s="40"/>
    </row>
    <row r="963" spans="3:3" ht="15.75" customHeight="1" x14ac:dyDescent="0.3">
      <c r="C963" s="40"/>
    </row>
    <row r="964" spans="3:3" ht="15.75" customHeight="1" x14ac:dyDescent="0.3">
      <c r="C964" s="40"/>
    </row>
    <row r="965" spans="3:3" ht="15.75" customHeight="1" x14ac:dyDescent="0.3">
      <c r="C965" s="40"/>
    </row>
    <row r="966" spans="3:3" ht="15.75" customHeight="1" x14ac:dyDescent="0.3">
      <c r="C966" s="40"/>
    </row>
    <row r="967" spans="3:3" ht="15.75" customHeight="1" x14ac:dyDescent="0.3">
      <c r="C967" s="40"/>
    </row>
    <row r="968" spans="3:3" ht="15.75" customHeight="1" x14ac:dyDescent="0.3">
      <c r="C968" s="40"/>
    </row>
    <row r="969" spans="3:3" ht="15.75" customHeight="1" x14ac:dyDescent="0.3">
      <c r="C969" s="40"/>
    </row>
    <row r="970" spans="3:3" ht="15.75" customHeight="1" x14ac:dyDescent="0.3">
      <c r="C970" s="40"/>
    </row>
    <row r="971" spans="3:3" ht="15.75" customHeight="1" x14ac:dyDescent="0.3">
      <c r="C971" s="40"/>
    </row>
    <row r="972" spans="3:3" ht="15.75" customHeight="1" x14ac:dyDescent="0.3">
      <c r="C972" s="40"/>
    </row>
    <row r="973" spans="3:3" ht="15.75" customHeight="1" x14ac:dyDescent="0.3">
      <c r="C973" s="40"/>
    </row>
    <row r="974" spans="3:3" ht="15.75" customHeight="1" x14ac:dyDescent="0.3">
      <c r="C974" s="40"/>
    </row>
    <row r="975" spans="3:3" ht="15.75" customHeight="1" x14ac:dyDescent="0.3">
      <c r="C975" s="40"/>
    </row>
    <row r="976" spans="3:3" ht="15.75" customHeight="1" x14ac:dyDescent="0.3">
      <c r="C976" s="40"/>
    </row>
    <row r="977" spans="3:3" ht="15.75" customHeight="1" x14ac:dyDescent="0.3">
      <c r="C977" s="40"/>
    </row>
    <row r="978" spans="3:3" ht="15.75" customHeight="1" x14ac:dyDescent="0.3">
      <c r="C978" s="40"/>
    </row>
    <row r="979" spans="3:3" ht="15.75" customHeight="1" x14ac:dyDescent="0.3">
      <c r="C979" s="40"/>
    </row>
    <row r="980" spans="3:3" ht="15.75" customHeight="1" x14ac:dyDescent="0.3">
      <c r="C980" s="40"/>
    </row>
    <row r="981" spans="3:3" ht="15.75" customHeight="1" x14ac:dyDescent="0.3">
      <c r="C981" s="40"/>
    </row>
    <row r="982" spans="3:3" ht="15.75" customHeight="1" x14ac:dyDescent="0.3">
      <c r="C982" s="40"/>
    </row>
    <row r="983" spans="3:3" ht="15.75" customHeight="1" x14ac:dyDescent="0.3">
      <c r="C983" s="40"/>
    </row>
    <row r="984" spans="3:3" ht="15.75" customHeight="1" x14ac:dyDescent="0.3">
      <c r="C984" s="40"/>
    </row>
    <row r="985" spans="3:3" ht="15.75" customHeight="1" x14ac:dyDescent="0.3">
      <c r="C985" s="40"/>
    </row>
    <row r="986" spans="3:3" ht="15.75" customHeight="1" x14ac:dyDescent="0.3">
      <c r="C986" s="40"/>
    </row>
    <row r="987" spans="3:3" ht="15.75" customHeight="1" x14ac:dyDescent="0.3">
      <c r="C987" s="40"/>
    </row>
    <row r="988" spans="3:3" ht="15.75" customHeight="1" x14ac:dyDescent="0.3">
      <c r="C988" s="40"/>
    </row>
    <row r="989" spans="3:3" ht="15.75" customHeight="1" x14ac:dyDescent="0.3">
      <c r="C989" s="40"/>
    </row>
    <row r="990" spans="3:3" ht="15.75" customHeight="1" x14ac:dyDescent="0.3">
      <c r="C990" s="40"/>
    </row>
    <row r="991" spans="3:3" ht="15.75" customHeight="1" x14ac:dyDescent="0.3">
      <c r="C991" s="40"/>
    </row>
    <row r="992" spans="3:3" ht="15.75" customHeight="1" x14ac:dyDescent="0.3">
      <c r="C992" s="40"/>
    </row>
    <row r="993" spans="3:3" ht="15.75" customHeight="1" x14ac:dyDescent="0.3">
      <c r="C993" s="40"/>
    </row>
    <row r="994" spans="3:3" ht="15.75" customHeight="1" x14ac:dyDescent="0.3">
      <c r="C994" s="40"/>
    </row>
    <row r="995" spans="3:3" ht="15.75" customHeight="1" x14ac:dyDescent="0.3">
      <c r="C995" s="40"/>
    </row>
    <row r="996" spans="3:3" ht="15.75" customHeight="1" x14ac:dyDescent="0.3">
      <c r="C996" s="40"/>
    </row>
    <row r="997" spans="3:3" ht="15.75" customHeight="1" x14ac:dyDescent="0.3">
      <c r="C997" s="40"/>
    </row>
    <row r="998" spans="3:3" ht="15.75" customHeight="1" x14ac:dyDescent="0.3">
      <c r="C998" s="40"/>
    </row>
    <row r="999" spans="3:3" ht="15.75" customHeight="1" x14ac:dyDescent="0.3">
      <c r="C999" s="40"/>
    </row>
    <row r="1000" spans="3:3" ht="15.75" customHeight="1" x14ac:dyDescent="0.3">
      <c r="C1000" s="40"/>
    </row>
  </sheetData>
  <autoFilter ref="B4:BD4" xr:uid="{00000000-0009-0000-0000-000006000000}"/>
  <mergeCells count="53">
    <mergeCell ref="C23:C26"/>
    <mergeCell ref="B24:B26"/>
    <mergeCell ref="B27:B30"/>
    <mergeCell ref="C27:C30"/>
    <mergeCell ref="C20:C22"/>
    <mergeCell ref="D11:E11"/>
    <mergeCell ref="D12:E12"/>
    <mergeCell ref="D13:E13"/>
    <mergeCell ref="B20:B22"/>
    <mergeCell ref="C16:C19"/>
    <mergeCell ref="D14:E14"/>
    <mergeCell ref="D15:E15"/>
    <mergeCell ref="D16:E16"/>
    <mergeCell ref="D17:E17"/>
    <mergeCell ref="D18:E18"/>
    <mergeCell ref="B11:B12"/>
    <mergeCell ref="C11:C12"/>
    <mergeCell ref="B13:B15"/>
    <mergeCell ref="C13:C15"/>
    <mergeCell ref="B16:B19"/>
    <mergeCell ref="D19:E19"/>
    <mergeCell ref="D7:E7"/>
    <mergeCell ref="D8:E8"/>
    <mergeCell ref="D4:E4"/>
    <mergeCell ref="B5:B7"/>
    <mergeCell ref="C5:C7"/>
    <mergeCell ref="D5:E5"/>
    <mergeCell ref="D6:E6"/>
    <mergeCell ref="B8:B10"/>
    <mergeCell ref="C8:C10"/>
    <mergeCell ref="D9:E9"/>
    <mergeCell ref="D10:E10"/>
    <mergeCell ref="D20:E20"/>
    <mergeCell ref="D21:E21"/>
    <mergeCell ref="D22:E22"/>
    <mergeCell ref="D30:E30"/>
    <mergeCell ref="D23:E23"/>
    <mergeCell ref="D24:E24"/>
    <mergeCell ref="D25:E25"/>
    <mergeCell ref="D26:E26"/>
    <mergeCell ref="D27:E27"/>
    <mergeCell ref="D28:E28"/>
    <mergeCell ref="D29:E29"/>
    <mergeCell ref="D32:E32"/>
    <mergeCell ref="D33:E33"/>
    <mergeCell ref="D34:E34"/>
    <mergeCell ref="D35:E35"/>
    <mergeCell ref="B31:B34"/>
    <mergeCell ref="D31:E31"/>
    <mergeCell ref="B35:B36"/>
    <mergeCell ref="C35:C36"/>
    <mergeCell ref="D36:E36"/>
    <mergeCell ref="C31:C34"/>
  </mergeCells>
  <conditionalFormatting sqref="F5:BD36">
    <cfRule type="cellIs" dxfId="52" priority="1" operator="between">
      <formula>1.0001</formula>
      <formula>2.9999</formula>
    </cfRule>
    <cfRule type="cellIs" dxfId="51" priority="2" operator="between">
      <formula>0.0001</formula>
      <formula>1</formula>
    </cfRule>
    <cfRule type="cellIs" dxfId="53" priority="3" operator="between">
      <formula>3</formula>
      <formula>4</formula>
    </cfRule>
  </conditionalFormatting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0"/>
  <dimension ref="A1:BB999"/>
  <sheetViews>
    <sheetView showGridLines="0" topLeftCell="A14" workbookViewId="0">
      <selection activeCell="F20" sqref="F20"/>
    </sheetView>
  </sheetViews>
  <sheetFormatPr baseColWidth="10" defaultColWidth="14.44140625" defaultRowHeight="15" customHeight="1" x14ac:dyDescent="0.3"/>
  <cols>
    <col min="1" max="1" width="1.5546875" customWidth="1"/>
    <col min="2" max="2" width="11.33203125" customWidth="1"/>
    <col min="3" max="4" width="23.44140625" customWidth="1"/>
    <col min="5" max="54" width="10.6640625" customWidth="1"/>
  </cols>
  <sheetData>
    <row r="1" spans="1:54" ht="25.5" customHeight="1" x14ac:dyDescent="0.3"/>
    <row r="2" spans="1:54" ht="25.5" customHeight="1" x14ac:dyDescent="0.3"/>
    <row r="3" spans="1:54" ht="25.5" customHeight="1" x14ac:dyDescent="0.3"/>
    <row r="4" spans="1:54" ht="70.05" customHeight="1" x14ac:dyDescent="0.3">
      <c r="B4" s="71" t="s">
        <v>122</v>
      </c>
      <c r="C4" s="71" t="s">
        <v>123</v>
      </c>
      <c r="D4" s="71" t="s">
        <v>339</v>
      </c>
      <c r="E4" s="27" t="str">
        <f>+'BASE DE RESPUESTAS'!G5</f>
        <v>Estudiante 1</v>
      </c>
      <c r="F4" s="27" t="str">
        <f>+'BASE DE RESPUESTAS'!H5</f>
        <v>Estudiante 2</v>
      </c>
      <c r="G4" s="27" t="str">
        <f>+'BASE DE RESPUESTAS'!I5</f>
        <v>Estudiante 3</v>
      </c>
      <c r="H4" s="27" t="str">
        <f>+'BASE DE RESPUESTAS'!J5</f>
        <v>Estudiante 4</v>
      </c>
      <c r="I4" s="27" t="str">
        <f>+'BASE DE RESPUESTAS'!K5</f>
        <v>Estudiante 5</v>
      </c>
      <c r="J4" s="27" t="str">
        <f>+'BASE DE RESPUESTAS'!L5</f>
        <v>Estudiante 6</v>
      </c>
      <c r="K4" s="27" t="str">
        <f>+'BASE DE RESPUESTAS'!M5</f>
        <v>Estudiante 7</v>
      </c>
      <c r="L4" s="27" t="str">
        <f>+'BASE DE RESPUESTAS'!N5</f>
        <v>Estudiante 8</v>
      </c>
      <c r="M4" s="27" t="str">
        <f>+'BASE DE RESPUESTAS'!O5</f>
        <v>Estudiante 9</v>
      </c>
      <c r="N4" s="27" t="str">
        <f>+'BASE DE RESPUESTAS'!P5</f>
        <v>Estudiante 10</v>
      </c>
      <c r="O4" s="27" t="str">
        <f>+'BASE DE RESPUESTAS'!Q5</f>
        <v>Estudiante 11</v>
      </c>
      <c r="P4" s="27" t="str">
        <f>+'BASE DE RESPUESTAS'!R5</f>
        <v>Estudiante 12</v>
      </c>
      <c r="Q4" s="27" t="str">
        <f>+'BASE DE RESPUESTAS'!S5</f>
        <v>Estudiante 13</v>
      </c>
      <c r="R4" s="27" t="str">
        <f>+'BASE DE RESPUESTAS'!T5</f>
        <v>Estudiante 14</v>
      </c>
      <c r="S4" s="27" t="str">
        <f>+'BASE DE RESPUESTAS'!U5</f>
        <v>Estudiante 15</v>
      </c>
      <c r="T4" s="27" t="str">
        <f>+'BASE DE RESPUESTAS'!V5</f>
        <v>Estudiante 16</v>
      </c>
      <c r="U4" s="27" t="str">
        <f>+'BASE DE RESPUESTAS'!W5</f>
        <v>Estudiante 17</v>
      </c>
      <c r="V4" s="27" t="str">
        <f>+'BASE DE RESPUESTAS'!X5</f>
        <v>Estudiante 18</v>
      </c>
      <c r="W4" s="27" t="str">
        <f>+'BASE DE RESPUESTAS'!Y5</f>
        <v>Estudiante 19</v>
      </c>
      <c r="X4" s="27" t="str">
        <f>+'BASE DE RESPUESTAS'!Z5</f>
        <v>Estudiante 20</v>
      </c>
      <c r="Y4" s="27" t="str">
        <f>+'BASE DE RESPUESTAS'!AA5</f>
        <v>Estudiante 21</v>
      </c>
      <c r="Z4" s="27" t="str">
        <f>+'BASE DE RESPUESTAS'!AB5</f>
        <v>Estudiante 22</v>
      </c>
      <c r="AA4" s="27" t="str">
        <f>+'BASE DE RESPUESTAS'!AC5</f>
        <v>Estudiante 23</v>
      </c>
      <c r="AB4" s="27" t="str">
        <f>+'BASE DE RESPUESTAS'!AD5</f>
        <v>Estudiante 24</v>
      </c>
      <c r="AC4" s="27" t="str">
        <f>+'BASE DE RESPUESTAS'!AE5</f>
        <v>Estudiante 25</v>
      </c>
      <c r="AD4" s="27" t="str">
        <f>+'BASE DE RESPUESTAS'!AF5</f>
        <v>Estudiante 26</v>
      </c>
      <c r="AE4" s="27" t="str">
        <f>+'BASE DE RESPUESTAS'!AG5</f>
        <v>Estudiante 27</v>
      </c>
      <c r="AF4" s="27" t="str">
        <f>+'BASE DE RESPUESTAS'!AH5</f>
        <v>Estudiante 28</v>
      </c>
      <c r="AG4" s="27" t="str">
        <f>+'BASE DE RESPUESTAS'!AI5</f>
        <v>Estudiante 29</v>
      </c>
      <c r="AH4" s="27" t="str">
        <f>+'BASE DE RESPUESTAS'!AJ5</f>
        <v>Estudiante 30</v>
      </c>
      <c r="AI4" s="27" t="str">
        <f>+'BASE DE RESPUESTAS'!AK5</f>
        <v>Estudiante 31</v>
      </c>
      <c r="AJ4" s="27" t="str">
        <f>+'BASE DE RESPUESTAS'!AL5</f>
        <v>Estudiante 32</v>
      </c>
      <c r="AK4" s="27" t="str">
        <f>+'BASE DE RESPUESTAS'!AM5</f>
        <v>Estudiante 33</v>
      </c>
      <c r="AL4" s="27" t="str">
        <f>+'BASE DE RESPUESTAS'!AN5</f>
        <v>Estudiante 34</v>
      </c>
      <c r="AM4" s="27" t="str">
        <f>+'BASE DE RESPUESTAS'!AO5</f>
        <v>Estudiante 35</v>
      </c>
      <c r="AN4" s="27" t="str">
        <f>+'BASE DE RESPUESTAS'!AP5</f>
        <v>Estudiante 36</v>
      </c>
      <c r="AO4" s="27" t="str">
        <f>+'BASE DE RESPUESTAS'!AQ5</f>
        <v>Estudiante 37</v>
      </c>
      <c r="AP4" s="27" t="str">
        <f>+'BASE DE RESPUESTAS'!AR5</f>
        <v>Estudiante 38</v>
      </c>
      <c r="AQ4" s="27" t="str">
        <f>+'BASE DE RESPUESTAS'!AS5</f>
        <v>Estudiante 39</v>
      </c>
      <c r="AR4" s="27" t="str">
        <f>+'BASE DE RESPUESTAS'!AT5</f>
        <v>Estudiante 40</v>
      </c>
      <c r="AS4" s="27" t="str">
        <f>+'BASE DE RESPUESTAS'!AU5</f>
        <v>Estudiante 41</v>
      </c>
      <c r="AT4" s="27" t="str">
        <f>+'BASE DE RESPUESTAS'!AV5</f>
        <v>Estudiante 42</v>
      </c>
      <c r="AU4" s="27" t="str">
        <f>+'BASE DE RESPUESTAS'!AW5</f>
        <v>Estudiante 43</v>
      </c>
      <c r="AV4" s="27" t="str">
        <f>+'BASE DE RESPUESTAS'!AX5</f>
        <v>Estudiante 44</v>
      </c>
      <c r="AW4" s="27" t="str">
        <f>+'BASE DE RESPUESTAS'!AY5</f>
        <v>Estudiante 45</v>
      </c>
      <c r="AX4" s="27" t="str">
        <f>+'BASE DE RESPUESTAS'!AZ5</f>
        <v>Estudiante 46</v>
      </c>
      <c r="AY4" s="27" t="str">
        <f>+'BASE DE RESPUESTAS'!BA5</f>
        <v>Estudiante 47</v>
      </c>
      <c r="AZ4" s="27" t="str">
        <f>+'BASE DE RESPUESTAS'!BB5</f>
        <v>Estudiante 48</v>
      </c>
      <c r="BA4" s="27" t="str">
        <f>+'BASE DE RESPUESTAS'!BC5</f>
        <v>Estudiante 49</v>
      </c>
      <c r="BB4" s="27" t="str">
        <f>+'BASE DE RESPUESTAS'!BD5</f>
        <v>Estudiante 50</v>
      </c>
    </row>
    <row r="5" spans="1:54" ht="28.5" customHeight="1" x14ac:dyDescent="0.3">
      <c r="B5" s="38" t="s">
        <v>257</v>
      </c>
      <c r="C5" s="45" t="s">
        <v>258</v>
      </c>
      <c r="D5" s="29">
        <f t="shared" ref="D5:D14" si="0">+IFERROR(AVERAGEIFS(E5:BB5,E5:BB5,"&gt;=0"),"-")</f>
        <v>3.3492063492063489</v>
      </c>
      <c r="E5" s="29">
        <f>+IFERROR(AVERAGEIFS('Resumen de indicadores FR'!G5:G7,'Resumen de indicadores FR'!G5:G7,"&gt;=0"),"-")</f>
        <v>3.6666666666666665</v>
      </c>
      <c r="F5" s="29">
        <f>+IFERROR(AVERAGEIFS('Resumen de indicadores FR'!H5:H7,'Resumen de indicadores FR'!H5:H7,"&gt;=0"),"-")</f>
        <v>3</v>
      </c>
      <c r="G5" s="29">
        <f>+IFERROR(AVERAGEIFS('Resumen de indicadores FR'!I5:I7,'Resumen de indicadores FR'!I5:I7,"&gt;=0"),"-")</f>
        <v>3.6666666666666665</v>
      </c>
      <c r="H5" s="29">
        <f>+IFERROR(AVERAGEIFS('Resumen de indicadores FR'!J5:J7,'Resumen de indicadores FR'!J5:J7,"&gt;=0"),"-")</f>
        <v>3</v>
      </c>
      <c r="I5" s="29">
        <f>+IFERROR(AVERAGEIFS('Resumen de indicadores FR'!K5:K7,'Resumen de indicadores FR'!K5:K7,"&gt;=0"),"-")</f>
        <v>3.6666666666666665</v>
      </c>
      <c r="J5" s="29">
        <f>+IFERROR(AVERAGEIFS('Resumen de indicadores FR'!L5:L7,'Resumen de indicadores FR'!L5:L7,"&gt;=0"),"-")</f>
        <v>3</v>
      </c>
      <c r="K5" s="29">
        <f>+IFERROR(AVERAGEIFS('Resumen de indicadores FR'!M5:M7,'Resumen de indicadores FR'!M5:M7,"&gt;=0"),"-")</f>
        <v>3.6666666666666665</v>
      </c>
      <c r="L5" s="29">
        <f>+IFERROR(AVERAGEIFS('Resumen de indicadores FR'!N5:N7,'Resumen de indicadores FR'!N5:N7,"&gt;=0"),"-")</f>
        <v>3</v>
      </c>
      <c r="M5" s="29">
        <f>+IFERROR(AVERAGEIFS('Resumen de indicadores FR'!O5:O7,'Resumen de indicadores FR'!O5:O7,"&gt;=0"),"-")</f>
        <v>3.6666666666666665</v>
      </c>
      <c r="N5" s="29">
        <f>+IFERROR(AVERAGEIFS('Resumen de indicadores FR'!P5:P7,'Resumen de indicadores FR'!P5:P7,"&gt;=0"),"-")</f>
        <v>3</v>
      </c>
      <c r="O5" s="29">
        <f>+IFERROR(AVERAGEIFS('Resumen de indicadores FR'!Q5:Q7,'Resumen de indicadores FR'!Q5:Q7,"&gt;=0"),"-")</f>
        <v>3.6666666666666665</v>
      </c>
      <c r="P5" s="29">
        <f>+IFERROR(AVERAGEIFS('Resumen de indicadores FR'!R5:R7,'Resumen de indicadores FR'!R5:R7,"&gt;=0"),"-")</f>
        <v>3</v>
      </c>
      <c r="Q5" s="29">
        <f>+IFERROR(AVERAGEIFS('Resumen de indicadores FR'!S5:S7,'Resumen de indicadores FR'!S5:S7,"&gt;=0"),"-")</f>
        <v>3.6666666666666665</v>
      </c>
      <c r="R5" s="29">
        <f>+IFERROR(AVERAGEIFS('Resumen de indicadores FR'!T5:T7,'Resumen de indicadores FR'!T5:T7,"&gt;=0"),"-")</f>
        <v>3</v>
      </c>
      <c r="S5" s="29">
        <f>+IFERROR(AVERAGEIFS('Resumen de indicadores FR'!U5:U7,'Resumen de indicadores FR'!U5:U7,"&gt;=0"),"-")</f>
        <v>3.6666666666666665</v>
      </c>
      <c r="T5" s="29">
        <f>+IFERROR(AVERAGEIFS('Resumen de indicadores FR'!V5:V7,'Resumen de indicadores FR'!V5:V7,"&gt;=0"),"-")</f>
        <v>3</v>
      </c>
      <c r="U5" s="29">
        <f>+IFERROR(AVERAGEIFS('Resumen de indicadores FR'!W5:W7,'Resumen de indicadores FR'!W5:W7,"&gt;=0"),"-")</f>
        <v>3.6666666666666665</v>
      </c>
      <c r="V5" s="29">
        <f>+IFERROR(AVERAGEIFS('Resumen de indicadores FR'!X5:X7,'Resumen de indicadores FR'!X5:X7,"&gt;=0"),"-")</f>
        <v>3</v>
      </c>
      <c r="W5" s="29">
        <f>+IFERROR(AVERAGEIFS('Resumen de indicadores FR'!Y5:Y7,'Resumen de indicadores FR'!Y5:Y7,"&gt;=0"),"-")</f>
        <v>3.6666666666666665</v>
      </c>
      <c r="X5" s="29">
        <f>+IFERROR(AVERAGEIFS('Resumen de indicadores FR'!Z5:Z7,'Resumen de indicadores FR'!Z5:Z7,"&gt;=0"),"-")</f>
        <v>3</v>
      </c>
      <c r="Y5" s="29">
        <f>+IFERROR(AVERAGEIFS('Resumen de indicadores FR'!AA5:AA7,'Resumen de indicadores FR'!AA5:AA7,"&gt;=0"),"-")</f>
        <v>3.6666666666666665</v>
      </c>
      <c r="Z5" s="29" t="str">
        <f>+IFERROR(AVERAGEIFS('Resumen de indicadores FR'!AB5:AB7,'Resumen de indicadores FR'!AB5:AB7,"&gt;=0"),"-")</f>
        <v>-</v>
      </c>
      <c r="AA5" s="29" t="str">
        <f>+IFERROR(AVERAGEIFS('Resumen de indicadores FR'!AC5:AC7,'Resumen de indicadores FR'!AC5:AC7,"&gt;=0"),"-")</f>
        <v>-</v>
      </c>
      <c r="AB5" s="29" t="str">
        <f>+IFERROR(AVERAGEIFS('Resumen de indicadores FR'!AD5:AD7,'Resumen de indicadores FR'!AD5:AD7,"&gt;=0"),"-")</f>
        <v>-</v>
      </c>
      <c r="AC5" s="29" t="str">
        <f>+IFERROR(AVERAGEIFS('Resumen de indicadores FR'!AE5:AE7,'Resumen de indicadores FR'!AE5:AE7,"&gt;=0"),"-")</f>
        <v>-</v>
      </c>
      <c r="AD5" s="29" t="str">
        <f>+IFERROR(AVERAGEIFS('Resumen de indicadores FR'!AF5:AF7,'Resumen de indicadores FR'!AF5:AF7,"&gt;=0"),"-")</f>
        <v>-</v>
      </c>
      <c r="AE5" s="29" t="str">
        <f>+IFERROR(AVERAGEIFS('Resumen de indicadores FR'!AG5:AG7,'Resumen de indicadores FR'!AG5:AG7,"&gt;=0"),"-")</f>
        <v>-</v>
      </c>
      <c r="AF5" s="29" t="str">
        <f>+IFERROR(AVERAGEIFS('Resumen de indicadores FR'!AH5:AH7,'Resumen de indicadores FR'!AH5:AH7,"&gt;=0"),"-")</f>
        <v>-</v>
      </c>
      <c r="AG5" s="29" t="str">
        <f>+IFERROR(AVERAGEIFS('Resumen de indicadores FR'!AI5:AI7,'Resumen de indicadores FR'!AI5:AI7,"&gt;=0"),"-")</f>
        <v>-</v>
      </c>
      <c r="AH5" s="29" t="str">
        <f>+IFERROR(AVERAGEIFS('Resumen de indicadores FR'!AJ5:AJ7,'Resumen de indicadores FR'!AJ5:AJ7,"&gt;=0"),"-")</f>
        <v>-</v>
      </c>
      <c r="AI5" s="29" t="str">
        <f>+IFERROR(AVERAGEIFS('Resumen de indicadores FR'!AK5:AK7,'Resumen de indicadores FR'!AK5:AK7,"&gt;=0"),"-")</f>
        <v>-</v>
      </c>
      <c r="AJ5" s="29" t="str">
        <f>+IFERROR(AVERAGEIFS('Resumen de indicadores FR'!AL5:AL7,'Resumen de indicadores FR'!AL5:AL7,"&gt;=0"),"-")</f>
        <v>-</v>
      </c>
      <c r="AK5" s="29" t="str">
        <f>+IFERROR(AVERAGEIFS('Resumen de indicadores FR'!AM5:AM7,'Resumen de indicadores FR'!AM5:AM7,"&gt;=0"),"-")</f>
        <v>-</v>
      </c>
      <c r="AL5" s="29" t="str">
        <f>+IFERROR(AVERAGEIFS('Resumen de indicadores FR'!AN5:AN7,'Resumen de indicadores FR'!AN5:AN7,"&gt;=0"),"-")</f>
        <v>-</v>
      </c>
      <c r="AM5" s="29" t="str">
        <f>+IFERROR(AVERAGEIFS('Resumen de indicadores FR'!AO5:AO7,'Resumen de indicadores FR'!AO5:AO7,"&gt;=0"),"-")</f>
        <v>-</v>
      </c>
      <c r="AN5" s="29" t="str">
        <f>+IFERROR(AVERAGEIFS('Resumen de indicadores FR'!AP5:AP7,'Resumen de indicadores FR'!AP5:AP7,"&gt;=0"),"-")</f>
        <v>-</v>
      </c>
      <c r="AO5" s="29" t="str">
        <f>+IFERROR(AVERAGEIFS('Resumen de indicadores FR'!AQ5:AQ7,'Resumen de indicadores FR'!AQ5:AQ7,"&gt;=0"),"-")</f>
        <v>-</v>
      </c>
      <c r="AP5" s="29" t="str">
        <f>+IFERROR(AVERAGEIFS('Resumen de indicadores FR'!AR5:AR7,'Resumen de indicadores FR'!AR5:AR7,"&gt;=0"),"-")</f>
        <v>-</v>
      </c>
      <c r="AQ5" s="29" t="str">
        <f>+IFERROR(AVERAGEIFS('Resumen de indicadores FR'!AS5:AS7,'Resumen de indicadores FR'!AS5:AS7,"&gt;=0"),"-")</f>
        <v>-</v>
      </c>
      <c r="AR5" s="29" t="str">
        <f>+IFERROR(AVERAGEIFS('Resumen de indicadores FR'!AT5:AT7,'Resumen de indicadores FR'!AT5:AT7,"&gt;=0"),"-")</f>
        <v>-</v>
      </c>
      <c r="AS5" s="29" t="str">
        <f>+IFERROR(AVERAGEIFS('Resumen de indicadores FR'!AU5:AU7,'Resumen de indicadores FR'!AU5:AU7,"&gt;=0"),"-")</f>
        <v>-</v>
      </c>
      <c r="AT5" s="29" t="str">
        <f>+IFERROR(AVERAGEIFS('Resumen de indicadores FR'!AV5:AV7,'Resumen de indicadores FR'!AV5:AV7,"&gt;=0"),"-")</f>
        <v>-</v>
      </c>
      <c r="AU5" s="29" t="str">
        <f>+IFERROR(AVERAGEIFS('Resumen de indicadores FR'!AW5:AW7,'Resumen de indicadores FR'!AW5:AW7,"&gt;=0"),"-")</f>
        <v>-</v>
      </c>
      <c r="AV5" s="29" t="str">
        <f>+IFERROR(AVERAGEIFS('Resumen de indicadores FR'!AX5:AX7,'Resumen de indicadores FR'!AX5:AX7,"&gt;=0"),"-")</f>
        <v>-</v>
      </c>
      <c r="AW5" s="29" t="str">
        <f>+IFERROR(AVERAGEIFS('Resumen de indicadores FR'!AY5:AY7,'Resumen de indicadores FR'!AY5:AY7,"&gt;=0"),"-")</f>
        <v>-</v>
      </c>
      <c r="AX5" s="29" t="str">
        <f>+IFERROR(AVERAGEIFS('Resumen de indicadores FR'!AZ5:AZ7,'Resumen de indicadores FR'!AZ5:AZ7,"&gt;=0"),"-")</f>
        <v>-</v>
      </c>
      <c r="AY5" s="29" t="str">
        <f>+IFERROR(AVERAGEIFS('Resumen de indicadores FR'!BA5:BA7,'Resumen de indicadores FR'!BA5:BA7,"&gt;=0"),"-")</f>
        <v>-</v>
      </c>
      <c r="AZ5" s="29" t="str">
        <f>+IFERROR(AVERAGEIFS('Resumen de indicadores FR'!BB5:BB7,'Resumen de indicadores FR'!BB5:BB7,"&gt;=0"),"-")</f>
        <v>-</v>
      </c>
      <c r="BA5" s="29" t="str">
        <f>+IFERROR(AVERAGEIFS('Resumen de indicadores FR'!BC5:BC7,'Resumen de indicadores FR'!BC5:BC7,"&gt;=0"),"-")</f>
        <v>-</v>
      </c>
      <c r="BB5" s="29" t="str">
        <f>+IFERROR(AVERAGEIFS('Resumen de indicadores FR'!BD5:BD7,'Resumen de indicadores FR'!BD5:BD7,"&gt;=0"),"-")</f>
        <v>-</v>
      </c>
    </row>
    <row r="6" spans="1:54" ht="28.5" customHeight="1" x14ac:dyDescent="0.3">
      <c r="B6" s="38" t="s">
        <v>257</v>
      </c>
      <c r="C6" s="45" t="s">
        <v>265</v>
      </c>
      <c r="D6" s="29">
        <f t="shared" si="0"/>
        <v>3.1587301587301591</v>
      </c>
      <c r="E6" s="29">
        <f>+IFERROR(AVERAGEIFS('Resumen de indicadores FR'!G8:G10,'Resumen de indicadores FR'!G8:G10,"&gt;=0"),"-")</f>
        <v>3</v>
      </c>
      <c r="F6" s="29">
        <f>+IFERROR(AVERAGEIFS('Resumen de indicadores FR'!H8:H10,'Resumen de indicadores FR'!H8:H10,"&gt;=0"),"-")</f>
        <v>3.3333333333333335</v>
      </c>
      <c r="G6" s="29">
        <f>+IFERROR(AVERAGEIFS('Resumen de indicadores FR'!I8:I10,'Resumen de indicadores FR'!I8:I10,"&gt;=0"),"-")</f>
        <v>3</v>
      </c>
      <c r="H6" s="29">
        <f>+IFERROR(AVERAGEIFS('Resumen de indicadores FR'!J8:J10,'Resumen de indicadores FR'!J8:J10,"&gt;=0"),"-")</f>
        <v>3.3333333333333335</v>
      </c>
      <c r="I6" s="29">
        <f>+IFERROR(AVERAGEIFS('Resumen de indicadores FR'!K8:K10,'Resumen de indicadores FR'!K8:K10,"&gt;=0"),"-")</f>
        <v>3</v>
      </c>
      <c r="J6" s="29">
        <f>+IFERROR(AVERAGEIFS('Resumen de indicadores FR'!L8:L10,'Resumen de indicadores FR'!L8:L10,"&gt;=0"),"-")</f>
        <v>3.3333333333333335</v>
      </c>
      <c r="K6" s="29">
        <f>+IFERROR(AVERAGEIFS('Resumen de indicadores FR'!M8:M10,'Resumen de indicadores FR'!M8:M10,"&gt;=0"),"-")</f>
        <v>3</v>
      </c>
      <c r="L6" s="29">
        <f>+IFERROR(AVERAGEIFS('Resumen de indicadores FR'!N8:N10,'Resumen de indicadores FR'!N8:N10,"&gt;=0"),"-")</f>
        <v>3.3333333333333335</v>
      </c>
      <c r="M6" s="29">
        <f>+IFERROR(AVERAGEIFS('Resumen de indicadores FR'!O8:O10,'Resumen de indicadores FR'!O8:O10,"&gt;=0"),"-")</f>
        <v>3</v>
      </c>
      <c r="N6" s="29">
        <f>+IFERROR(AVERAGEIFS('Resumen de indicadores FR'!P8:P10,'Resumen de indicadores FR'!P8:P10,"&gt;=0"),"-")</f>
        <v>3.3333333333333335</v>
      </c>
      <c r="O6" s="29">
        <f>+IFERROR(AVERAGEIFS('Resumen de indicadores FR'!Q8:Q10,'Resumen de indicadores FR'!Q8:Q10,"&gt;=0"),"-")</f>
        <v>3</v>
      </c>
      <c r="P6" s="29">
        <f>+IFERROR(AVERAGEIFS('Resumen de indicadores FR'!R8:R10,'Resumen de indicadores FR'!R8:R10,"&gt;=0"),"-")</f>
        <v>3.3333333333333335</v>
      </c>
      <c r="Q6" s="29">
        <f>+IFERROR(AVERAGEIFS('Resumen de indicadores FR'!S8:S10,'Resumen de indicadores FR'!S8:S10,"&gt;=0"),"-")</f>
        <v>3</v>
      </c>
      <c r="R6" s="29">
        <f>+IFERROR(AVERAGEIFS('Resumen de indicadores FR'!T8:T10,'Resumen de indicadores FR'!T8:T10,"&gt;=0"),"-")</f>
        <v>3.3333333333333335</v>
      </c>
      <c r="S6" s="29">
        <f>+IFERROR(AVERAGEIFS('Resumen de indicadores FR'!U8:U10,'Resumen de indicadores FR'!U8:U10,"&gt;=0"),"-")</f>
        <v>3</v>
      </c>
      <c r="T6" s="29">
        <f>+IFERROR(AVERAGEIFS('Resumen de indicadores FR'!V8:V10,'Resumen de indicadores FR'!V8:V10,"&gt;=0"),"-")</f>
        <v>3.3333333333333335</v>
      </c>
      <c r="U6" s="29">
        <f>+IFERROR(AVERAGEIFS('Resumen de indicadores FR'!W8:W10,'Resumen de indicadores FR'!W8:W10,"&gt;=0"),"-")</f>
        <v>3</v>
      </c>
      <c r="V6" s="29">
        <f>+IFERROR(AVERAGEIFS('Resumen de indicadores FR'!X8:X10,'Resumen de indicadores FR'!X8:X10,"&gt;=0"),"-")</f>
        <v>3.3333333333333335</v>
      </c>
      <c r="W6" s="29">
        <f>+IFERROR(AVERAGEIFS('Resumen de indicadores FR'!Y8:Y10,'Resumen de indicadores FR'!Y8:Y10,"&gt;=0"),"-")</f>
        <v>3</v>
      </c>
      <c r="X6" s="29">
        <f>+IFERROR(AVERAGEIFS('Resumen de indicadores FR'!Z8:Z10,'Resumen de indicadores FR'!Z8:Z10,"&gt;=0"),"-")</f>
        <v>3.3333333333333335</v>
      </c>
      <c r="Y6" s="29">
        <f>+IFERROR(AVERAGEIFS('Resumen de indicadores FR'!AA8:AA10,'Resumen de indicadores FR'!AA8:AA10,"&gt;=0"),"-")</f>
        <v>3</v>
      </c>
      <c r="Z6" s="29" t="str">
        <f>+IFERROR(AVERAGEIFS('Resumen de indicadores FR'!AB8:AB10,'Resumen de indicadores FR'!AB8:AB10,"&gt;=0"),"-")</f>
        <v>-</v>
      </c>
      <c r="AA6" s="29" t="str">
        <f>+IFERROR(AVERAGEIFS('Resumen de indicadores FR'!AC8:AC10,'Resumen de indicadores FR'!AC8:AC10,"&gt;=0"),"-")</f>
        <v>-</v>
      </c>
      <c r="AB6" s="29" t="str">
        <f>+IFERROR(AVERAGEIFS('Resumen de indicadores FR'!AD8:AD10,'Resumen de indicadores FR'!AD8:AD10,"&gt;=0"),"-")</f>
        <v>-</v>
      </c>
      <c r="AC6" s="29" t="str">
        <f>+IFERROR(AVERAGEIFS('Resumen de indicadores FR'!AE8:AE10,'Resumen de indicadores FR'!AE8:AE10,"&gt;=0"),"-")</f>
        <v>-</v>
      </c>
      <c r="AD6" s="29" t="str">
        <f>+IFERROR(AVERAGEIFS('Resumen de indicadores FR'!AF8:AF10,'Resumen de indicadores FR'!AF8:AF10,"&gt;=0"),"-")</f>
        <v>-</v>
      </c>
      <c r="AE6" s="29" t="str">
        <f>+IFERROR(AVERAGEIFS('Resumen de indicadores FR'!AG8:AG10,'Resumen de indicadores FR'!AG8:AG10,"&gt;=0"),"-")</f>
        <v>-</v>
      </c>
      <c r="AF6" s="29" t="str">
        <f>+IFERROR(AVERAGEIFS('Resumen de indicadores FR'!AH8:AH10,'Resumen de indicadores FR'!AH8:AH10,"&gt;=0"),"-")</f>
        <v>-</v>
      </c>
      <c r="AG6" s="29" t="str">
        <f>+IFERROR(AVERAGEIFS('Resumen de indicadores FR'!AI8:AI10,'Resumen de indicadores FR'!AI8:AI10,"&gt;=0"),"-")</f>
        <v>-</v>
      </c>
      <c r="AH6" s="29" t="str">
        <f>+IFERROR(AVERAGEIFS('Resumen de indicadores FR'!AJ8:AJ10,'Resumen de indicadores FR'!AJ8:AJ10,"&gt;=0"),"-")</f>
        <v>-</v>
      </c>
      <c r="AI6" s="29" t="str">
        <f>+IFERROR(AVERAGEIFS('Resumen de indicadores FR'!AK8:AK10,'Resumen de indicadores FR'!AK8:AK10,"&gt;=0"),"-")</f>
        <v>-</v>
      </c>
      <c r="AJ6" s="29" t="str">
        <f>+IFERROR(AVERAGEIFS('Resumen de indicadores FR'!AL8:AL10,'Resumen de indicadores FR'!AL8:AL10,"&gt;=0"),"-")</f>
        <v>-</v>
      </c>
      <c r="AK6" s="29" t="str">
        <f>+IFERROR(AVERAGEIFS('Resumen de indicadores FR'!AM8:AM10,'Resumen de indicadores FR'!AM8:AM10,"&gt;=0"),"-")</f>
        <v>-</v>
      </c>
      <c r="AL6" s="29" t="str">
        <f>+IFERROR(AVERAGEIFS('Resumen de indicadores FR'!AN8:AN10,'Resumen de indicadores FR'!AN8:AN10,"&gt;=0"),"-")</f>
        <v>-</v>
      </c>
      <c r="AM6" s="29" t="str">
        <f>+IFERROR(AVERAGEIFS('Resumen de indicadores FR'!AO8:AO10,'Resumen de indicadores FR'!AO8:AO10,"&gt;=0"),"-")</f>
        <v>-</v>
      </c>
      <c r="AN6" s="29" t="str">
        <f>+IFERROR(AVERAGEIFS('Resumen de indicadores FR'!AP8:AP10,'Resumen de indicadores FR'!AP8:AP10,"&gt;=0"),"-")</f>
        <v>-</v>
      </c>
      <c r="AO6" s="29" t="str">
        <f>+IFERROR(AVERAGEIFS('Resumen de indicadores FR'!AQ8:AQ10,'Resumen de indicadores FR'!AQ8:AQ10,"&gt;=0"),"-")</f>
        <v>-</v>
      </c>
      <c r="AP6" s="29" t="str">
        <f>+IFERROR(AVERAGEIFS('Resumen de indicadores FR'!AR8:AR10,'Resumen de indicadores FR'!AR8:AR10,"&gt;=0"),"-")</f>
        <v>-</v>
      </c>
      <c r="AQ6" s="29" t="str">
        <f>+IFERROR(AVERAGEIFS('Resumen de indicadores FR'!AS8:AS10,'Resumen de indicadores FR'!AS8:AS10,"&gt;=0"),"-")</f>
        <v>-</v>
      </c>
      <c r="AR6" s="29" t="str">
        <f>+IFERROR(AVERAGEIFS('Resumen de indicadores FR'!AT8:AT10,'Resumen de indicadores FR'!AT8:AT10,"&gt;=0"),"-")</f>
        <v>-</v>
      </c>
      <c r="AS6" s="29" t="str">
        <f>+IFERROR(AVERAGEIFS('Resumen de indicadores FR'!AU8:AU10,'Resumen de indicadores FR'!AU8:AU10,"&gt;=0"),"-")</f>
        <v>-</v>
      </c>
      <c r="AT6" s="29" t="str">
        <f>+IFERROR(AVERAGEIFS('Resumen de indicadores FR'!AV8:AV10,'Resumen de indicadores FR'!AV8:AV10,"&gt;=0"),"-")</f>
        <v>-</v>
      </c>
      <c r="AU6" s="29" t="str">
        <f>+IFERROR(AVERAGEIFS('Resumen de indicadores FR'!AW8:AW10,'Resumen de indicadores FR'!AW8:AW10,"&gt;=0"),"-")</f>
        <v>-</v>
      </c>
      <c r="AV6" s="29" t="str">
        <f>+IFERROR(AVERAGEIFS('Resumen de indicadores FR'!AX8:AX10,'Resumen de indicadores FR'!AX8:AX10,"&gt;=0"),"-")</f>
        <v>-</v>
      </c>
      <c r="AW6" s="29" t="str">
        <f>+IFERROR(AVERAGEIFS('Resumen de indicadores FR'!AY8:AY10,'Resumen de indicadores FR'!AY8:AY10,"&gt;=0"),"-")</f>
        <v>-</v>
      </c>
      <c r="AX6" s="29" t="str">
        <f>+IFERROR(AVERAGEIFS('Resumen de indicadores FR'!AZ8:AZ10,'Resumen de indicadores FR'!AZ8:AZ10,"&gt;=0"),"-")</f>
        <v>-</v>
      </c>
      <c r="AY6" s="29" t="str">
        <f>+IFERROR(AVERAGEIFS('Resumen de indicadores FR'!BA8:BA10,'Resumen de indicadores FR'!BA8:BA10,"&gt;=0"),"-")</f>
        <v>-</v>
      </c>
      <c r="AZ6" s="29" t="str">
        <f>+IFERROR(AVERAGEIFS('Resumen de indicadores FR'!BB8:BB10,'Resumen de indicadores FR'!BB8:BB10,"&gt;=0"),"-")</f>
        <v>-</v>
      </c>
      <c r="BA6" s="29" t="str">
        <f>+IFERROR(AVERAGEIFS('Resumen de indicadores FR'!BC8:BC10,'Resumen de indicadores FR'!BC8:BC10,"&gt;=0"),"-")</f>
        <v>-</v>
      </c>
      <c r="BB6" s="29" t="str">
        <f>+IFERROR(AVERAGEIFS('Resumen de indicadores FR'!BD8:BD10,'Resumen de indicadores FR'!BD8:BD10,"&gt;=0"),"-")</f>
        <v>-</v>
      </c>
    </row>
    <row r="7" spans="1:54" ht="28.5" customHeight="1" x14ac:dyDescent="0.3">
      <c r="B7" s="38" t="s">
        <v>257</v>
      </c>
      <c r="C7" s="45" t="s">
        <v>272</v>
      </c>
      <c r="D7" s="29">
        <f t="shared" si="0"/>
        <v>3</v>
      </c>
      <c r="E7" s="29">
        <f>+IFERROR(AVERAGEIFS('Resumen de indicadores FR'!G11:G12,'Resumen de indicadores FR'!G11:G12,"&gt;=0"),"-")</f>
        <v>3</v>
      </c>
      <c r="F7" s="29">
        <f>+IFERROR(AVERAGEIFS('Resumen de indicadores FR'!H11:H12,'Resumen de indicadores FR'!H11:H12,"&gt;=0"),"-")</f>
        <v>3</v>
      </c>
      <c r="G7" s="29">
        <f>+IFERROR(AVERAGEIFS('Resumen de indicadores FR'!I11:I12,'Resumen de indicadores FR'!I11:I12,"&gt;=0"),"-")</f>
        <v>3</v>
      </c>
      <c r="H7" s="29">
        <f>+IFERROR(AVERAGEIFS('Resumen de indicadores FR'!J11:J12,'Resumen de indicadores FR'!J11:J12,"&gt;=0"),"-")</f>
        <v>3</v>
      </c>
      <c r="I7" s="29">
        <f>+IFERROR(AVERAGEIFS('Resumen de indicadores FR'!K11:K12,'Resumen de indicadores FR'!K11:K12,"&gt;=0"),"-")</f>
        <v>3</v>
      </c>
      <c r="J7" s="29">
        <f>+IFERROR(AVERAGEIFS('Resumen de indicadores FR'!L11:L12,'Resumen de indicadores FR'!L11:L12,"&gt;=0"),"-")</f>
        <v>3</v>
      </c>
      <c r="K7" s="29">
        <f>+IFERROR(AVERAGEIFS('Resumen de indicadores FR'!M11:M12,'Resumen de indicadores FR'!M11:M12,"&gt;=0"),"-")</f>
        <v>3</v>
      </c>
      <c r="L7" s="29">
        <f>+IFERROR(AVERAGEIFS('Resumen de indicadores FR'!N11:N12,'Resumen de indicadores FR'!N11:N12,"&gt;=0"),"-")</f>
        <v>3</v>
      </c>
      <c r="M7" s="29">
        <f>+IFERROR(AVERAGEIFS('Resumen de indicadores FR'!O11:O12,'Resumen de indicadores FR'!O11:O12,"&gt;=0"),"-")</f>
        <v>3</v>
      </c>
      <c r="N7" s="29">
        <f>+IFERROR(AVERAGEIFS('Resumen de indicadores FR'!P11:P12,'Resumen de indicadores FR'!P11:P12,"&gt;=0"),"-")</f>
        <v>3</v>
      </c>
      <c r="O7" s="29">
        <f>+IFERROR(AVERAGEIFS('Resumen de indicadores FR'!Q11:Q12,'Resumen de indicadores FR'!Q11:Q12,"&gt;=0"),"-")</f>
        <v>3</v>
      </c>
      <c r="P7" s="29">
        <f>+IFERROR(AVERAGEIFS('Resumen de indicadores FR'!R11:R12,'Resumen de indicadores FR'!R11:R12,"&gt;=0"),"-")</f>
        <v>3</v>
      </c>
      <c r="Q7" s="29">
        <f>+IFERROR(AVERAGEIFS('Resumen de indicadores FR'!S11:S12,'Resumen de indicadores FR'!S11:S12,"&gt;=0"),"-")</f>
        <v>3</v>
      </c>
      <c r="R7" s="29">
        <f>+IFERROR(AVERAGEIFS('Resumen de indicadores FR'!T11:T12,'Resumen de indicadores FR'!T11:T12,"&gt;=0"),"-")</f>
        <v>3</v>
      </c>
      <c r="S7" s="29">
        <f>+IFERROR(AVERAGEIFS('Resumen de indicadores FR'!U11:U12,'Resumen de indicadores FR'!U11:U12,"&gt;=0"),"-")</f>
        <v>3</v>
      </c>
      <c r="T7" s="29">
        <f>+IFERROR(AVERAGEIFS('Resumen de indicadores FR'!V11:V12,'Resumen de indicadores FR'!V11:V12,"&gt;=0"),"-")</f>
        <v>3</v>
      </c>
      <c r="U7" s="29">
        <f>+IFERROR(AVERAGEIFS('Resumen de indicadores FR'!W11:W12,'Resumen de indicadores FR'!W11:W12,"&gt;=0"),"-")</f>
        <v>3</v>
      </c>
      <c r="V7" s="29">
        <f>+IFERROR(AVERAGEIFS('Resumen de indicadores FR'!X11:X12,'Resumen de indicadores FR'!X11:X12,"&gt;=0"),"-")</f>
        <v>3</v>
      </c>
      <c r="W7" s="29">
        <f>+IFERROR(AVERAGEIFS('Resumen de indicadores FR'!Y11:Y12,'Resumen de indicadores FR'!Y11:Y12,"&gt;=0"),"-")</f>
        <v>3</v>
      </c>
      <c r="X7" s="29">
        <f>+IFERROR(AVERAGEIFS('Resumen de indicadores FR'!Z11:Z12,'Resumen de indicadores FR'!Z11:Z12,"&gt;=0"),"-")</f>
        <v>3</v>
      </c>
      <c r="Y7" s="29">
        <f>+IFERROR(AVERAGEIFS('Resumen de indicadores FR'!AA11:AA12,'Resumen de indicadores FR'!AA11:AA12,"&gt;=0"),"-")</f>
        <v>3</v>
      </c>
      <c r="Z7" s="29" t="str">
        <f>+IFERROR(AVERAGEIFS('Resumen de indicadores FR'!AB11:AB12,'Resumen de indicadores FR'!AB11:AB12,"&gt;=0"),"-")</f>
        <v>-</v>
      </c>
      <c r="AA7" s="29" t="str">
        <f>+IFERROR(AVERAGEIFS('Resumen de indicadores FR'!AC11:AC12,'Resumen de indicadores FR'!AC11:AC12,"&gt;=0"),"-")</f>
        <v>-</v>
      </c>
      <c r="AB7" s="29" t="str">
        <f>+IFERROR(AVERAGEIFS('Resumen de indicadores FR'!AD11:AD12,'Resumen de indicadores FR'!AD11:AD12,"&gt;=0"),"-")</f>
        <v>-</v>
      </c>
      <c r="AC7" s="29" t="str">
        <f>+IFERROR(AVERAGEIFS('Resumen de indicadores FR'!AE11:AE12,'Resumen de indicadores FR'!AE11:AE12,"&gt;=0"),"-")</f>
        <v>-</v>
      </c>
      <c r="AD7" s="29" t="str">
        <f>+IFERROR(AVERAGEIFS('Resumen de indicadores FR'!AF11:AF12,'Resumen de indicadores FR'!AF11:AF12,"&gt;=0"),"-")</f>
        <v>-</v>
      </c>
      <c r="AE7" s="29" t="str">
        <f>+IFERROR(AVERAGEIFS('Resumen de indicadores FR'!AG11:AG12,'Resumen de indicadores FR'!AG11:AG12,"&gt;=0"),"-")</f>
        <v>-</v>
      </c>
      <c r="AF7" s="29" t="str">
        <f>+IFERROR(AVERAGEIFS('Resumen de indicadores FR'!AH11:AH12,'Resumen de indicadores FR'!AH11:AH12,"&gt;=0"),"-")</f>
        <v>-</v>
      </c>
      <c r="AG7" s="29" t="str">
        <f>+IFERROR(AVERAGEIFS('Resumen de indicadores FR'!AI11:AI12,'Resumen de indicadores FR'!AI11:AI12,"&gt;=0"),"-")</f>
        <v>-</v>
      </c>
      <c r="AH7" s="29" t="str">
        <f>+IFERROR(AVERAGEIFS('Resumen de indicadores FR'!AJ11:AJ12,'Resumen de indicadores FR'!AJ11:AJ12,"&gt;=0"),"-")</f>
        <v>-</v>
      </c>
      <c r="AI7" s="29" t="str">
        <f>+IFERROR(AVERAGEIFS('Resumen de indicadores FR'!AK11:AK12,'Resumen de indicadores FR'!AK11:AK12,"&gt;=0"),"-")</f>
        <v>-</v>
      </c>
      <c r="AJ7" s="29" t="str">
        <f>+IFERROR(AVERAGEIFS('Resumen de indicadores FR'!AL11:AL12,'Resumen de indicadores FR'!AL11:AL12,"&gt;=0"),"-")</f>
        <v>-</v>
      </c>
      <c r="AK7" s="29" t="str">
        <f>+IFERROR(AVERAGEIFS('Resumen de indicadores FR'!AM11:AM12,'Resumen de indicadores FR'!AM11:AM12,"&gt;=0"),"-")</f>
        <v>-</v>
      </c>
      <c r="AL7" s="29" t="str">
        <f>+IFERROR(AVERAGEIFS('Resumen de indicadores FR'!AN11:AN12,'Resumen de indicadores FR'!AN11:AN12,"&gt;=0"),"-")</f>
        <v>-</v>
      </c>
      <c r="AM7" s="29" t="str">
        <f>+IFERROR(AVERAGEIFS('Resumen de indicadores FR'!AO11:AO12,'Resumen de indicadores FR'!AO11:AO12,"&gt;=0"),"-")</f>
        <v>-</v>
      </c>
      <c r="AN7" s="29" t="str">
        <f>+IFERROR(AVERAGEIFS('Resumen de indicadores FR'!AP11:AP12,'Resumen de indicadores FR'!AP11:AP12,"&gt;=0"),"-")</f>
        <v>-</v>
      </c>
      <c r="AO7" s="29" t="str">
        <f>+IFERROR(AVERAGEIFS('Resumen de indicadores FR'!AQ11:AQ12,'Resumen de indicadores FR'!AQ11:AQ12,"&gt;=0"),"-")</f>
        <v>-</v>
      </c>
      <c r="AP7" s="29" t="str">
        <f>+IFERROR(AVERAGEIFS('Resumen de indicadores FR'!AR11:AR12,'Resumen de indicadores FR'!AR11:AR12,"&gt;=0"),"-")</f>
        <v>-</v>
      </c>
      <c r="AQ7" s="29" t="str">
        <f>+IFERROR(AVERAGEIFS('Resumen de indicadores FR'!AS11:AS12,'Resumen de indicadores FR'!AS11:AS12,"&gt;=0"),"-")</f>
        <v>-</v>
      </c>
      <c r="AR7" s="29" t="str">
        <f>+IFERROR(AVERAGEIFS('Resumen de indicadores FR'!AT11:AT12,'Resumen de indicadores FR'!AT11:AT12,"&gt;=0"),"-")</f>
        <v>-</v>
      </c>
      <c r="AS7" s="29" t="str">
        <f>+IFERROR(AVERAGEIFS('Resumen de indicadores FR'!AU11:AU12,'Resumen de indicadores FR'!AU11:AU12,"&gt;=0"),"-")</f>
        <v>-</v>
      </c>
      <c r="AT7" s="29" t="str">
        <f>+IFERROR(AVERAGEIFS('Resumen de indicadores FR'!AV11:AV12,'Resumen de indicadores FR'!AV11:AV12,"&gt;=0"),"-")</f>
        <v>-</v>
      </c>
      <c r="AU7" s="29" t="str">
        <f>+IFERROR(AVERAGEIFS('Resumen de indicadores FR'!AW11:AW12,'Resumen de indicadores FR'!AW11:AW12,"&gt;=0"),"-")</f>
        <v>-</v>
      </c>
      <c r="AV7" s="29" t="str">
        <f>+IFERROR(AVERAGEIFS('Resumen de indicadores FR'!AX11:AX12,'Resumen de indicadores FR'!AX11:AX12,"&gt;=0"),"-")</f>
        <v>-</v>
      </c>
      <c r="AW7" s="29" t="str">
        <f>+IFERROR(AVERAGEIFS('Resumen de indicadores FR'!AY11:AY12,'Resumen de indicadores FR'!AY11:AY12,"&gt;=0"),"-")</f>
        <v>-</v>
      </c>
      <c r="AX7" s="29" t="str">
        <f>+IFERROR(AVERAGEIFS('Resumen de indicadores FR'!AZ11:AZ12,'Resumen de indicadores FR'!AZ11:AZ12,"&gt;=0"),"-")</f>
        <v>-</v>
      </c>
      <c r="AY7" s="29" t="str">
        <f>+IFERROR(AVERAGEIFS('Resumen de indicadores FR'!BA11:BA12,'Resumen de indicadores FR'!BA11:BA12,"&gt;=0"),"-")</f>
        <v>-</v>
      </c>
      <c r="AZ7" s="29" t="str">
        <f>+IFERROR(AVERAGEIFS('Resumen de indicadores FR'!BB11:BB12,'Resumen de indicadores FR'!BB11:BB12,"&gt;=0"),"-")</f>
        <v>-</v>
      </c>
      <c r="BA7" s="29" t="str">
        <f>+IFERROR(AVERAGEIFS('Resumen de indicadores FR'!BC11:BC12,'Resumen de indicadores FR'!BC11:BC12,"&gt;=0"),"-")</f>
        <v>-</v>
      </c>
      <c r="BB7" s="29" t="str">
        <f>+IFERROR(AVERAGEIFS('Resumen de indicadores FR'!BD11:BD12,'Resumen de indicadores FR'!BD11:BD12,"&gt;=0"),"-")</f>
        <v>-</v>
      </c>
    </row>
    <row r="8" spans="1:54" ht="28.5" customHeight="1" x14ac:dyDescent="0.3">
      <c r="B8" s="38" t="s">
        <v>257</v>
      </c>
      <c r="C8" s="45" t="s">
        <v>277</v>
      </c>
      <c r="D8" s="29">
        <f t="shared" si="0"/>
        <v>3.6666666666666665</v>
      </c>
      <c r="E8" s="29">
        <f>+IFERROR(AVERAGEIFS('Resumen de indicadores FR'!G13:G15,'Resumen de indicadores FR'!G13:G15,"&gt;=0"),"-")</f>
        <v>3.6666666666666665</v>
      </c>
      <c r="F8" s="29">
        <f>+IFERROR(AVERAGEIFS('Resumen de indicadores FR'!H13:H15,'Resumen de indicadores FR'!H13:H15,"&gt;=0"),"-")</f>
        <v>3.6666666666666665</v>
      </c>
      <c r="G8" s="29">
        <f>+IFERROR(AVERAGEIFS('Resumen de indicadores FR'!I13:I15,'Resumen de indicadores FR'!I13:I15,"&gt;=0"),"-")</f>
        <v>3.6666666666666665</v>
      </c>
      <c r="H8" s="29">
        <f>+IFERROR(AVERAGEIFS('Resumen de indicadores FR'!J13:J15,'Resumen de indicadores FR'!J13:J15,"&gt;=0"),"-")</f>
        <v>3.6666666666666665</v>
      </c>
      <c r="I8" s="29">
        <f>+IFERROR(AVERAGEIFS('Resumen de indicadores FR'!K13:K15,'Resumen de indicadores FR'!K13:K15,"&gt;=0"),"-")</f>
        <v>3.6666666666666665</v>
      </c>
      <c r="J8" s="29">
        <f>+IFERROR(AVERAGEIFS('Resumen de indicadores FR'!L13:L15,'Resumen de indicadores FR'!L13:L15,"&gt;=0"),"-")</f>
        <v>3.6666666666666665</v>
      </c>
      <c r="K8" s="29">
        <f>+IFERROR(AVERAGEIFS('Resumen de indicadores FR'!M13:M15,'Resumen de indicadores FR'!M13:M15,"&gt;=0"),"-")</f>
        <v>3.6666666666666665</v>
      </c>
      <c r="L8" s="29">
        <f>+IFERROR(AVERAGEIFS('Resumen de indicadores FR'!N13:N15,'Resumen de indicadores FR'!N13:N15,"&gt;=0"),"-")</f>
        <v>3.6666666666666665</v>
      </c>
      <c r="M8" s="29">
        <f>+IFERROR(AVERAGEIFS('Resumen de indicadores FR'!O13:O15,'Resumen de indicadores FR'!O13:O15,"&gt;=0"),"-")</f>
        <v>3.6666666666666665</v>
      </c>
      <c r="N8" s="29">
        <f>+IFERROR(AVERAGEIFS('Resumen de indicadores FR'!P13:P15,'Resumen de indicadores FR'!P13:P15,"&gt;=0"),"-")</f>
        <v>3.6666666666666665</v>
      </c>
      <c r="O8" s="29">
        <f>+IFERROR(AVERAGEIFS('Resumen de indicadores FR'!Q13:Q15,'Resumen de indicadores FR'!Q13:Q15,"&gt;=0"),"-")</f>
        <v>3.6666666666666665</v>
      </c>
      <c r="P8" s="29">
        <f>+IFERROR(AVERAGEIFS('Resumen de indicadores FR'!R13:R15,'Resumen de indicadores FR'!R13:R15,"&gt;=0"),"-")</f>
        <v>3.6666666666666665</v>
      </c>
      <c r="Q8" s="29">
        <f>+IFERROR(AVERAGEIFS('Resumen de indicadores FR'!S13:S15,'Resumen de indicadores FR'!S13:S15,"&gt;=0"),"-")</f>
        <v>3.6666666666666665</v>
      </c>
      <c r="R8" s="29">
        <f>+IFERROR(AVERAGEIFS('Resumen de indicadores FR'!T13:T15,'Resumen de indicadores FR'!T13:T15,"&gt;=0"),"-")</f>
        <v>3.6666666666666665</v>
      </c>
      <c r="S8" s="29">
        <f>+IFERROR(AVERAGEIFS('Resumen de indicadores FR'!U13:U15,'Resumen de indicadores FR'!U13:U15,"&gt;=0"),"-")</f>
        <v>3.6666666666666665</v>
      </c>
      <c r="T8" s="29">
        <f>+IFERROR(AVERAGEIFS('Resumen de indicadores FR'!V13:V15,'Resumen de indicadores FR'!V13:V15,"&gt;=0"),"-")</f>
        <v>3.6666666666666665</v>
      </c>
      <c r="U8" s="29">
        <f>+IFERROR(AVERAGEIFS('Resumen de indicadores FR'!W13:W15,'Resumen de indicadores FR'!W13:W15,"&gt;=0"),"-")</f>
        <v>3.6666666666666665</v>
      </c>
      <c r="V8" s="29">
        <f>+IFERROR(AVERAGEIFS('Resumen de indicadores FR'!X13:X15,'Resumen de indicadores FR'!X13:X15,"&gt;=0"),"-")</f>
        <v>3.6666666666666665</v>
      </c>
      <c r="W8" s="29">
        <f>+IFERROR(AVERAGEIFS('Resumen de indicadores FR'!Y13:Y15,'Resumen de indicadores FR'!Y13:Y15,"&gt;=0"),"-")</f>
        <v>3.6666666666666665</v>
      </c>
      <c r="X8" s="29">
        <f>+IFERROR(AVERAGEIFS('Resumen de indicadores FR'!Z13:Z15,'Resumen de indicadores FR'!Z13:Z15,"&gt;=0"),"-")</f>
        <v>3.6666666666666665</v>
      </c>
      <c r="Y8" s="29">
        <f>+IFERROR(AVERAGEIFS('Resumen de indicadores FR'!AA13:AA15,'Resumen de indicadores FR'!AA13:AA15,"&gt;=0"),"-")</f>
        <v>3.6666666666666665</v>
      </c>
      <c r="Z8" s="29" t="str">
        <f>+IFERROR(AVERAGEIFS('Resumen de indicadores FR'!AB13:AB15,'Resumen de indicadores FR'!AB13:AB15,"&gt;=0"),"-")</f>
        <v>-</v>
      </c>
      <c r="AA8" s="29" t="str">
        <f>+IFERROR(AVERAGEIFS('Resumen de indicadores FR'!AC13:AC15,'Resumen de indicadores FR'!AC13:AC15,"&gt;=0"),"-")</f>
        <v>-</v>
      </c>
      <c r="AB8" s="29" t="str">
        <f>+IFERROR(AVERAGEIFS('Resumen de indicadores FR'!AD13:AD15,'Resumen de indicadores FR'!AD13:AD15,"&gt;=0"),"-")</f>
        <v>-</v>
      </c>
      <c r="AC8" s="29" t="str">
        <f>+IFERROR(AVERAGEIFS('Resumen de indicadores FR'!AE13:AE15,'Resumen de indicadores FR'!AE13:AE15,"&gt;=0"),"-")</f>
        <v>-</v>
      </c>
      <c r="AD8" s="29" t="str">
        <f>+IFERROR(AVERAGEIFS('Resumen de indicadores FR'!AF13:AF15,'Resumen de indicadores FR'!AF13:AF15,"&gt;=0"),"-")</f>
        <v>-</v>
      </c>
      <c r="AE8" s="29" t="str">
        <f>+IFERROR(AVERAGEIFS('Resumen de indicadores FR'!AG13:AG15,'Resumen de indicadores FR'!AG13:AG15,"&gt;=0"),"-")</f>
        <v>-</v>
      </c>
      <c r="AF8" s="29" t="str">
        <f>+IFERROR(AVERAGEIFS('Resumen de indicadores FR'!AH13:AH15,'Resumen de indicadores FR'!AH13:AH15,"&gt;=0"),"-")</f>
        <v>-</v>
      </c>
      <c r="AG8" s="29" t="str">
        <f>+IFERROR(AVERAGEIFS('Resumen de indicadores FR'!AI13:AI15,'Resumen de indicadores FR'!AI13:AI15,"&gt;=0"),"-")</f>
        <v>-</v>
      </c>
      <c r="AH8" s="29" t="str">
        <f>+IFERROR(AVERAGEIFS('Resumen de indicadores FR'!AJ13:AJ15,'Resumen de indicadores FR'!AJ13:AJ15,"&gt;=0"),"-")</f>
        <v>-</v>
      </c>
      <c r="AI8" s="29" t="str">
        <f>+IFERROR(AVERAGEIFS('Resumen de indicadores FR'!AK13:AK15,'Resumen de indicadores FR'!AK13:AK15,"&gt;=0"),"-")</f>
        <v>-</v>
      </c>
      <c r="AJ8" s="29" t="str">
        <f>+IFERROR(AVERAGEIFS('Resumen de indicadores FR'!AL13:AL15,'Resumen de indicadores FR'!AL13:AL15,"&gt;=0"),"-")</f>
        <v>-</v>
      </c>
      <c r="AK8" s="29" t="str">
        <f>+IFERROR(AVERAGEIFS('Resumen de indicadores FR'!AM13:AM15,'Resumen de indicadores FR'!AM13:AM15,"&gt;=0"),"-")</f>
        <v>-</v>
      </c>
      <c r="AL8" s="29" t="str">
        <f>+IFERROR(AVERAGEIFS('Resumen de indicadores FR'!AN13:AN15,'Resumen de indicadores FR'!AN13:AN15,"&gt;=0"),"-")</f>
        <v>-</v>
      </c>
      <c r="AM8" s="29" t="str">
        <f>+IFERROR(AVERAGEIFS('Resumen de indicadores FR'!AO13:AO15,'Resumen de indicadores FR'!AO13:AO15,"&gt;=0"),"-")</f>
        <v>-</v>
      </c>
      <c r="AN8" s="29" t="str">
        <f>+IFERROR(AVERAGEIFS('Resumen de indicadores FR'!AP13:AP15,'Resumen de indicadores FR'!AP13:AP15,"&gt;=0"),"-")</f>
        <v>-</v>
      </c>
      <c r="AO8" s="29" t="str">
        <f>+IFERROR(AVERAGEIFS('Resumen de indicadores FR'!AQ13:AQ15,'Resumen de indicadores FR'!AQ13:AQ15,"&gt;=0"),"-")</f>
        <v>-</v>
      </c>
      <c r="AP8" s="29" t="str">
        <f>+IFERROR(AVERAGEIFS('Resumen de indicadores FR'!AR13:AR15,'Resumen de indicadores FR'!AR13:AR15,"&gt;=0"),"-")</f>
        <v>-</v>
      </c>
      <c r="AQ8" s="29" t="str">
        <f>+IFERROR(AVERAGEIFS('Resumen de indicadores FR'!AS13:AS15,'Resumen de indicadores FR'!AS13:AS15,"&gt;=0"),"-")</f>
        <v>-</v>
      </c>
      <c r="AR8" s="29" t="str">
        <f>+IFERROR(AVERAGEIFS('Resumen de indicadores FR'!AT13:AT15,'Resumen de indicadores FR'!AT13:AT15,"&gt;=0"),"-")</f>
        <v>-</v>
      </c>
      <c r="AS8" s="29" t="str">
        <f>+IFERROR(AVERAGEIFS('Resumen de indicadores FR'!AU13:AU15,'Resumen de indicadores FR'!AU13:AU15,"&gt;=0"),"-")</f>
        <v>-</v>
      </c>
      <c r="AT8" s="29" t="str">
        <f>+IFERROR(AVERAGEIFS('Resumen de indicadores FR'!AV13:AV15,'Resumen de indicadores FR'!AV13:AV15,"&gt;=0"),"-")</f>
        <v>-</v>
      </c>
      <c r="AU8" s="29" t="str">
        <f>+IFERROR(AVERAGEIFS('Resumen de indicadores FR'!AW13:AW15,'Resumen de indicadores FR'!AW13:AW15,"&gt;=0"),"-")</f>
        <v>-</v>
      </c>
      <c r="AV8" s="29" t="str">
        <f>+IFERROR(AVERAGEIFS('Resumen de indicadores FR'!AX13:AX15,'Resumen de indicadores FR'!AX13:AX15,"&gt;=0"),"-")</f>
        <v>-</v>
      </c>
      <c r="AW8" s="29" t="str">
        <f>+IFERROR(AVERAGEIFS('Resumen de indicadores FR'!AY13:AY15,'Resumen de indicadores FR'!AY13:AY15,"&gt;=0"),"-")</f>
        <v>-</v>
      </c>
      <c r="AX8" s="29" t="str">
        <f>+IFERROR(AVERAGEIFS('Resumen de indicadores FR'!AZ13:AZ15,'Resumen de indicadores FR'!AZ13:AZ15,"&gt;=0"),"-")</f>
        <v>-</v>
      </c>
      <c r="AY8" s="29" t="str">
        <f>+IFERROR(AVERAGEIFS('Resumen de indicadores FR'!BA13:BA15,'Resumen de indicadores FR'!BA13:BA15,"&gt;=0"),"-")</f>
        <v>-</v>
      </c>
      <c r="AZ8" s="29" t="str">
        <f>+IFERROR(AVERAGEIFS('Resumen de indicadores FR'!BB13:BB15,'Resumen de indicadores FR'!BB13:BB15,"&gt;=0"),"-")</f>
        <v>-</v>
      </c>
      <c r="BA8" s="29" t="str">
        <f>+IFERROR(AVERAGEIFS('Resumen de indicadores FR'!BC13:BC15,'Resumen de indicadores FR'!BC13:BC15,"&gt;=0"),"-")</f>
        <v>-</v>
      </c>
      <c r="BB8" s="29" t="str">
        <f>+IFERROR(AVERAGEIFS('Resumen de indicadores FR'!BD13:BD15,'Resumen de indicadores FR'!BD13:BD15,"&gt;=0"),"-")</f>
        <v>-</v>
      </c>
    </row>
    <row r="9" spans="1:54" ht="28.5" customHeight="1" x14ac:dyDescent="0.3">
      <c r="B9" s="38" t="s">
        <v>257</v>
      </c>
      <c r="C9" s="45" t="s">
        <v>284</v>
      </c>
      <c r="D9" s="29">
        <f t="shared" si="0"/>
        <v>3.25</v>
      </c>
      <c r="E9" s="29">
        <f>+IFERROR(AVERAGEIFS('Resumen de indicadores FR'!G16:G19,'Resumen de indicadores FR'!G16:G19,"&gt;=0"),"-")</f>
        <v>3.25</v>
      </c>
      <c r="F9" s="29">
        <f>+IFERROR(AVERAGEIFS('Resumen de indicadores FR'!H16:H19,'Resumen de indicadores FR'!H16:H19,"&gt;=0"),"-")</f>
        <v>3.25</v>
      </c>
      <c r="G9" s="29">
        <f>+IFERROR(AVERAGEIFS('Resumen de indicadores FR'!I16:I19,'Resumen de indicadores FR'!I16:I19,"&gt;=0"),"-")</f>
        <v>3.25</v>
      </c>
      <c r="H9" s="29">
        <f>+IFERROR(AVERAGEIFS('Resumen de indicadores FR'!J16:J19,'Resumen de indicadores FR'!J16:J19,"&gt;=0"),"-")</f>
        <v>3.25</v>
      </c>
      <c r="I9" s="29">
        <f>+IFERROR(AVERAGEIFS('Resumen de indicadores FR'!K16:K19,'Resumen de indicadores FR'!K16:K19,"&gt;=0"),"-")</f>
        <v>3.25</v>
      </c>
      <c r="J9" s="29">
        <f>+IFERROR(AVERAGEIFS('Resumen de indicadores FR'!L16:L19,'Resumen de indicadores FR'!L16:L19,"&gt;=0"),"-")</f>
        <v>3.25</v>
      </c>
      <c r="K9" s="29">
        <f>+IFERROR(AVERAGEIFS('Resumen de indicadores FR'!M16:M19,'Resumen de indicadores FR'!M16:M19,"&gt;=0"),"-")</f>
        <v>3.25</v>
      </c>
      <c r="L9" s="29">
        <f>+IFERROR(AVERAGEIFS('Resumen de indicadores FR'!N16:N19,'Resumen de indicadores FR'!N16:N19,"&gt;=0"),"-")</f>
        <v>3.25</v>
      </c>
      <c r="M9" s="29">
        <f>+IFERROR(AVERAGEIFS('Resumen de indicadores FR'!O16:O19,'Resumen de indicadores FR'!O16:O19,"&gt;=0"),"-")</f>
        <v>3.25</v>
      </c>
      <c r="N9" s="29">
        <f>+IFERROR(AVERAGEIFS('Resumen de indicadores FR'!P16:P19,'Resumen de indicadores FR'!P16:P19,"&gt;=0"),"-")</f>
        <v>3.25</v>
      </c>
      <c r="O9" s="29">
        <f>+IFERROR(AVERAGEIFS('Resumen de indicadores FR'!Q16:Q19,'Resumen de indicadores FR'!Q16:Q19,"&gt;=0"),"-")</f>
        <v>3.25</v>
      </c>
      <c r="P9" s="29">
        <f>+IFERROR(AVERAGEIFS('Resumen de indicadores FR'!R16:R19,'Resumen de indicadores FR'!R16:R19,"&gt;=0"),"-")</f>
        <v>3.25</v>
      </c>
      <c r="Q9" s="29">
        <f>+IFERROR(AVERAGEIFS('Resumen de indicadores FR'!S16:S19,'Resumen de indicadores FR'!S16:S19,"&gt;=0"),"-")</f>
        <v>3.25</v>
      </c>
      <c r="R9" s="29">
        <f>+IFERROR(AVERAGEIFS('Resumen de indicadores FR'!T16:T19,'Resumen de indicadores FR'!T16:T19,"&gt;=0"),"-")</f>
        <v>3.25</v>
      </c>
      <c r="S9" s="29">
        <f>+IFERROR(AVERAGEIFS('Resumen de indicadores FR'!U16:U19,'Resumen de indicadores FR'!U16:U19,"&gt;=0"),"-")</f>
        <v>3.25</v>
      </c>
      <c r="T9" s="29">
        <f>+IFERROR(AVERAGEIFS('Resumen de indicadores FR'!V16:V19,'Resumen de indicadores FR'!V16:V19,"&gt;=0"),"-")</f>
        <v>3.25</v>
      </c>
      <c r="U9" s="29">
        <f>+IFERROR(AVERAGEIFS('Resumen de indicadores FR'!W16:W19,'Resumen de indicadores FR'!W16:W19,"&gt;=0"),"-")</f>
        <v>3.25</v>
      </c>
      <c r="V9" s="29">
        <f>+IFERROR(AVERAGEIFS('Resumen de indicadores FR'!X16:X19,'Resumen de indicadores FR'!X16:X19,"&gt;=0"),"-")</f>
        <v>3.25</v>
      </c>
      <c r="W9" s="29">
        <f>+IFERROR(AVERAGEIFS('Resumen de indicadores FR'!Y16:Y19,'Resumen de indicadores FR'!Y16:Y19,"&gt;=0"),"-")</f>
        <v>3.25</v>
      </c>
      <c r="X9" s="29">
        <f>+IFERROR(AVERAGEIFS('Resumen de indicadores FR'!Z16:Z19,'Resumen de indicadores FR'!Z16:Z19,"&gt;=0"),"-")</f>
        <v>3.25</v>
      </c>
      <c r="Y9" s="29">
        <f>+IFERROR(AVERAGEIFS('Resumen de indicadores FR'!AA16:AA19,'Resumen de indicadores FR'!AA16:AA19,"&gt;=0"),"-")</f>
        <v>3.25</v>
      </c>
      <c r="Z9" s="29" t="str">
        <f>+IFERROR(AVERAGEIFS('Resumen de indicadores FR'!AB16:AB19,'Resumen de indicadores FR'!AB16:AB19,"&gt;=0"),"-")</f>
        <v>-</v>
      </c>
      <c r="AA9" s="29" t="str">
        <f>+IFERROR(AVERAGEIFS('Resumen de indicadores FR'!AC16:AC19,'Resumen de indicadores FR'!AC16:AC19,"&gt;=0"),"-")</f>
        <v>-</v>
      </c>
      <c r="AB9" s="29" t="str">
        <f>+IFERROR(AVERAGEIFS('Resumen de indicadores FR'!AD16:AD19,'Resumen de indicadores FR'!AD16:AD19,"&gt;=0"),"-")</f>
        <v>-</v>
      </c>
      <c r="AC9" s="29" t="str">
        <f>+IFERROR(AVERAGEIFS('Resumen de indicadores FR'!AE16:AE19,'Resumen de indicadores FR'!AE16:AE19,"&gt;=0"),"-")</f>
        <v>-</v>
      </c>
      <c r="AD9" s="29" t="str">
        <f>+IFERROR(AVERAGEIFS('Resumen de indicadores FR'!AF16:AF19,'Resumen de indicadores FR'!AF16:AF19,"&gt;=0"),"-")</f>
        <v>-</v>
      </c>
      <c r="AE9" s="29" t="str">
        <f>+IFERROR(AVERAGEIFS('Resumen de indicadores FR'!AG16:AG19,'Resumen de indicadores FR'!AG16:AG19,"&gt;=0"),"-")</f>
        <v>-</v>
      </c>
      <c r="AF9" s="29" t="str">
        <f>+IFERROR(AVERAGEIFS('Resumen de indicadores FR'!AH16:AH19,'Resumen de indicadores FR'!AH16:AH19,"&gt;=0"),"-")</f>
        <v>-</v>
      </c>
      <c r="AG9" s="29" t="str">
        <f>+IFERROR(AVERAGEIFS('Resumen de indicadores FR'!AI16:AI19,'Resumen de indicadores FR'!AI16:AI19,"&gt;=0"),"-")</f>
        <v>-</v>
      </c>
      <c r="AH9" s="29" t="str">
        <f>+IFERROR(AVERAGEIFS('Resumen de indicadores FR'!AJ16:AJ19,'Resumen de indicadores FR'!AJ16:AJ19,"&gt;=0"),"-")</f>
        <v>-</v>
      </c>
      <c r="AI9" s="29" t="str">
        <f>+IFERROR(AVERAGEIFS('Resumen de indicadores FR'!AK16:AK19,'Resumen de indicadores FR'!AK16:AK19,"&gt;=0"),"-")</f>
        <v>-</v>
      </c>
      <c r="AJ9" s="29" t="str">
        <f>+IFERROR(AVERAGEIFS('Resumen de indicadores FR'!AL16:AL19,'Resumen de indicadores FR'!AL16:AL19,"&gt;=0"),"-")</f>
        <v>-</v>
      </c>
      <c r="AK9" s="29" t="str">
        <f>+IFERROR(AVERAGEIFS('Resumen de indicadores FR'!AM16:AM19,'Resumen de indicadores FR'!AM16:AM19,"&gt;=0"),"-")</f>
        <v>-</v>
      </c>
      <c r="AL9" s="29" t="str">
        <f>+IFERROR(AVERAGEIFS('Resumen de indicadores FR'!AN16:AN19,'Resumen de indicadores FR'!AN16:AN19,"&gt;=0"),"-")</f>
        <v>-</v>
      </c>
      <c r="AM9" s="29" t="str">
        <f>+IFERROR(AVERAGEIFS('Resumen de indicadores FR'!AO16:AO19,'Resumen de indicadores FR'!AO16:AO19,"&gt;=0"),"-")</f>
        <v>-</v>
      </c>
      <c r="AN9" s="29" t="str">
        <f>+IFERROR(AVERAGEIFS('Resumen de indicadores FR'!AP16:AP19,'Resumen de indicadores FR'!AP16:AP19,"&gt;=0"),"-")</f>
        <v>-</v>
      </c>
      <c r="AO9" s="29" t="str">
        <f>+IFERROR(AVERAGEIFS('Resumen de indicadores FR'!AQ16:AQ19,'Resumen de indicadores FR'!AQ16:AQ19,"&gt;=0"),"-")</f>
        <v>-</v>
      </c>
      <c r="AP9" s="29" t="str">
        <f>+IFERROR(AVERAGEIFS('Resumen de indicadores FR'!AR16:AR19,'Resumen de indicadores FR'!AR16:AR19,"&gt;=0"),"-")</f>
        <v>-</v>
      </c>
      <c r="AQ9" s="29" t="str">
        <f>+IFERROR(AVERAGEIFS('Resumen de indicadores FR'!AS16:AS19,'Resumen de indicadores FR'!AS16:AS19,"&gt;=0"),"-")</f>
        <v>-</v>
      </c>
      <c r="AR9" s="29" t="str">
        <f>+IFERROR(AVERAGEIFS('Resumen de indicadores FR'!AT16:AT19,'Resumen de indicadores FR'!AT16:AT19,"&gt;=0"),"-")</f>
        <v>-</v>
      </c>
      <c r="AS9" s="29" t="str">
        <f>+IFERROR(AVERAGEIFS('Resumen de indicadores FR'!AU16:AU19,'Resumen de indicadores FR'!AU16:AU19,"&gt;=0"),"-")</f>
        <v>-</v>
      </c>
      <c r="AT9" s="29" t="str">
        <f>+IFERROR(AVERAGEIFS('Resumen de indicadores FR'!AV16:AV19,'Resumen de indicadores FR'!AV16:AV19,"&gt;=0"),"-")</f>
        <v>-</v>
      </c>
      <c r="AU9" s="29" t="str">
        <f>+IFERROR(AVERAGEIFS('Resumen de indicadores FR'!AW16:AW19,'Resumen de indicadores FR'!AW16:AW19,"&gt;=0"),"-")</f>
        <v>-</v>
      </c>
      <c r="AV9" s="29" t="str">
        <f>+IFERROR(AVERAGEIFS('Resumen de indicadores FR'!AX16:AX19,'Resumen de indicadores FR'!AX16:AX19,"&gt;=0"),"-")</f>
        <v>-</v>
      </c>
      <c r="AW9" s="29" t="str">
        <f>+IFERROR(AVERAGEIFS('Resumen de indicadores FR'!AY16:AY19,'Resumen de indicadores FR'!AY16:AY19,"&gt;=0"),"-")</f>
        <v>-</v>
      </c>
      <c r="AX9" s="29" t="str">
        <f>+IFERROR(AVERAGEIFS('Resumen de indicadores FR'!AZ16:AZ19,'Resumen de indicadores FR'!AZ16:AZ19,"&gt;=0"),"-")</f>
        <v>-</v>
      </c>
      <c r="AY9" s="29" t="str">
        <f>+IFERROR(AVERAGEIFS('Resumen de indicadores FR'!BA16:BA19,'Resumen de indicadores FR'!BA16:BA19,"&gt;=0"),"-")</f>
        <v>-</v>
      </c>
      <c r="AZ9" s="29" t="str">
        <f>+IFERROR(AVERAGEIFS('Resumen de indicadores FR'!BB16:BB19,'Resumen de indicadores FR'!BB16:BB19,"&gt;=0"),"-")</f>
        <v>-</v>
      </c>
      <c r="BA9" s="29" t="str">
        <f>+IFERROR(AVERAGEIFS('Resumen de indicadores FR'!BC16:BC19,'Resumen de indicadores FR'!BC16:BC19,"&gt;=0"),"-")</f>
        <v>-</v>
      </c>
      <c r="BB9" s="29" t="str">
        <f>+IFERROR(AVERAGEIFS('Resumen de indicadores FR'!BD16:BD19,'Resumen de indicadores FR'!BD16:BD19,"&gt;=0"),"-")</f>
        <v>-</v>
      </c>
    </row>
    <row r="10" spans="1:54" ht="28.5" customHeight="1" x14ac:dyDescent="0.3">
      <c r="B10" s="38" t="s">
        <v>257</v>
      </c>
      <c r="C10" s="45" t="s">
        <v>293</v>
      </c>
      <c r="D10" s="29">
        <f t="shared" si="0"/>
        <v>3</v>
      </c>
      <c r="E10" s="29">
        <f>+IFERROR(AVERAGEIFS('Resumen de indicadores FR'!G20:G22,'Resumen de indicadores FR'!G20:G22,"&gt;=0"),"-")</f>
        <v>3</v>
      </c>
      <c r="F10" s="29">
        <f>+IFERROR(AVERAGEIFS('Resumen de indicadores FR'!H20:H22,'Resumen de indicadores FR'!H20:H22,"&gt;=0"),"-")</f>
        <v>3</v>
      </c>
      <c r="G10" s="29">
        <f>+IFERROR(AVERAGEIFS('Resumen de indicadores FR'!I20:I22,'Resumen de indicadores FR'!I20:I22,"&gt;=0"),"-")</f>
        <v>3</v>
      </c>
      <c r="H10" s="29">
        <f>+IFERROR(AVERAGEIFS('Resumen de indicadores FR'!J20:J22,'Resumen de indicadores FR'!J20:J22,"&gt;=0"),"-")</f>
        <v>3</v>
      </c>
      <c r="I10" s="29">
        <f>+IFERROR(AVERAGEIFS('Resumen de indicadores FR'!K20:K22,'Resumen de indicadores FR'!K20:K22,"&gt;=0"),"-")</f>
        <v>3</v>
      </c>
      <c r="J10" s="29">
        <f>+IFERROR(AVERAGEIFS('Resumen de indicadores FR'!L20:L22,'Resumen de indicadores FR'!L20:L22,"&gt;=0"),"-")</f>
        <v>3</v>
      </c>
      <c r="K10" s="29">
        <f>+IFERROR(AVERAGEIFS('Resumen de indicadores FR'!M20:M22,'Resumen de indicadores FR'!M20:M22,"&gt;=0"),"-")</f>
        <v>3</v>
      </c>
      <c r="L10" s="29">
        <f>+IFERROR(AVERAGEIFS('Resumen de indicadores FR'!N20:N22,'Resumen de indicadores FR'!N20:N22,"&gt;=0"),"-")</f>
        <v>3</v>
      </c>
      <c r="M10" s="29">
        <f>+IFERROR(AVERAGEIFS('Resumen de indicadores FR'!O20:O22,'Resumen de indicadores FR'!O20:O22,"&gt;=0"),"-")</f>
        <v>3</v>
      </c>
      <c r="N10" s="29">
        <f>+IFERROR(AVERAGEIFS('Resumen de indicadores FR'!P20:P22,'Resumen de indicadores FR'!P20:P22,"&gt;=0"),"-")</f>
        <v>3</v>
      </c>
      <c r="O10" s="29">
        <f>+IFERROR(AVERAGEIFS('Resumen de indicadores FR'!Q20:Q22,'Resumen de indicadores FR'!Q20:Q22,"&gt;=0"),"-")</f>
        <v>3</v>
      </c>
      <c r="P10" s="29">
        <f>+IFERROR(AVERAGEIFS('Resumen de indicadores FR'!R20:R22,'Resumen de indicadores FR'!R20:R22,"&gt;=0"),"-")</f>
        <v>3</v>
      </c>
      <c r="Q10" s="29">
        <f>+IFERROR(AVERAGEIFS('Resumen de indicadores FR'!S20:S22,'Resumen de indicadores FR'!S20:S22,"&gt;=0"),"-")</f>
        <v>3</v>
      </c>
      <c r="R10" s="29">
        <f>+IFERROR(AVERAGEIFS('Resumen de indicadores FR'!T20:T22,'Resumen de indicadores FR'!T20:T22,"&gt;=0"),"-")</f>
        <v>3</v>
      </c>
      <c r="S10" s="29">
        <f>+IFERROR(AVERAGEIFS('Resumen de indicadores FR'!U20:U22,'Resumen de indicadores FR'!U20:U22,"&gt;=0"),"-")</f>
        <v>3</v>
      </c>
      <c r="T10" s="29">
        <f>+IFERROR(AVERAGEIFS('Resumen de indicadores FR'!V20:V22,'Resumen de indicadores FR'!V20:V22,"&gt;=0"),"-")</f>
        <v>3</v>
      </c>
      <c r="U10" s="29">
        <f>+IFERROR(AVERAGEIFS('Resumen de indicadores FR'!W20:W22,'Resumen de indicadores FR'!W20:W22,"&gt;=0"),"-")</f>
        <v>3</v>
      </c>
      <c r="V10" s="29">
        <f>+IFERROR(AVERAGEIFS('Resumen de indicadores FR'!X20:X22,'Resumen de indicadores FR'!X20:X22,"&gt;=0"),"-")</f>
        <v>3</v>
      </c>
      <c r="W10" s="29">
        <f>+IFERROR(AVERAGEIFS('Resumen de indicadores FR'!Y20:Y22,'Resumen de indicadores FR'!Y20:Y22,"&gt;=0"),"-")</f>
        <v>3</v>
      </c>
      <c r="X10" s="29">
        <f>+IFERROR(AVERAGEIFS('Resumen de indicadores FR'!Z20:Z22,'Resumen de indicadores FR'!Z20:Z22,"&gt;=0"),"-")</f>
        <v>3</v>
      </c>
      <c r="Y10" s="29">
        <f>+IFERROR(AVERAGEIFS('Resumen de indicadores FR'!AA20:AA22,'Resumen de indicadores FR'!AA20:AA22,"&gt;=0"),"-")</f>
        <v>3</v>
      </c>
      <c r="Z10" s="29" t="str">
        <f>+IFERROR(AVERAGEIFS('Resumen de indicadores FR'!AB20:AB22,'Resumen de indicadores FR'!AB20:AB22,"&gt;=0"),"-")</f>
        <v>-</v>
      </c>
      <c r="AA10" s="29" t="str">
        <f>+IFERROR(AVERAGEIFS('Resumen de indicadores FR'!AC20:AC22,'Resumen de indicadores FR'!AC20:AC22,"&gt;=0"),"-")</f>
        <v>-</v>
      </c>
      <c r="AB10" s="29" t="str">
        <f>+IFERROR(AVERAGEIFS('Resumen de indicadores FR'!AD20:AD22,'Resumen de indicadores FR'!AD20:AD22,"&gt;=0"),"-")</f>
        <v>-</v>
      </c>
      <c r="AC10" s="29" t="str">
        <f>+IFERROR(AVERAGEIFS('Resumen de indicadores FR'!AE20:AE22,'Resumen de indicadores FR'!AE20:AE22,"&gt;=0"),"-")</f>
        <v>-</v>
      </c>
      <c r="AD10" s="29" t="str">
        <f>+IFERROR(AVERAGEIFS('Resumen de indicadores FR'!AF20:AF22,'Resumen de indicadores FR'!AF20:AF22,"&gt;=0"),"-")</f>
        <v>-</v>
      </c>
      <c r="AE10" s="29" t="str">
        <f>+IFERROR(AVERAGEIFS('Resumen de indicadores FR'!AG20:AG22,'Resumen de indicadores FR'!AG20:AG22,"&gt;=0"),"-")</f>
        <v>-</v>
      </c>
      <c r="AF10" s="29" t="str">
        <f>+IFERROR(AVERAGEIFS('Resumen de indicadores FR'!AH20:AH22,'Resumen de indicadores FR'!AH20:AH22,"&gt;=0"),"-")</f>
        <v>-</v>
      </c>
      <c r="AG10" s="29" t="str">
        <f>+IFERROR(AVERAGEIFS('Resumen de indicadores FR'!AI20:AI22,'Resumen de indicadores FR'!AI20:AI22,"&gt;=0"),"-")</f>
        <v>-</v>
      </c>
      <c r="AH10" s="29" t="str">
        <f>+IFERROR(AVERAGEIFS('Resumen de indicadores FR'!AJ20:AJ22,'Resumen de indicadores FR'!AJ20:AJ22,"&gt;=0"),"-")</f>
        <v>-</v>
      </c>
      <c r="AI10" s="29" t="str">
        <f>+IFERROR(AVERAGEIFS('Resumen de indicadores FR'!AK20:AK22,'Resumen de indicadores FR'!AK20:AK22,"&gt;=0"),"-")</f>
        <v>-</v>
      </c>
      <c r="AJ10" s="29" t="str">
        <f>+IFERROR(AVERAGEIFS('Resumen de indicadores FR'!AL20:AL22,'Resumen de indicadores FR'!AL20:AL22,"&gt;=0"),"-")</f>
        <v>-</v>
      </c>
      <c r="AK10" s="29" t="str">
        <f>+IFERROR(AVERAGEIFS('Resumen de indicadores FR'!AM20:AM22,'Resumen de indicadores FR'!AM20:AM22,"&gt;=0"),"-")</f>
        <v>-</v>
      </c>
      <c r="AL10" s="29" t="str">
        <f>+IFERROR(AVERAGEIFS('Resumen de indicadores FR'!AN20:AN22,'Resumen de indicadores FR'!AN20:AN22,"&gt;=0"),"-")</f>
        <v>-</v>
      </c>
      <c r="AM10" s="29" t="str">
        <f>+IFERROR(AVERAGEIFS('Resumen de indicadores FR'!AO20:AO22,'Resumen de indicadores FR'!AO20:AO22,"&gt;=0"),"-")</f>
        <v>-</v>
      </c>
      <c r="AN10" s="29" t="str">
        <f>+IFERROR(AVERAGEIFS('Resumen de indicadores FR'!AP20:AP22,'Resumen de indicadores FR'!AP20:AP22,"&gt;=0"),"-")</f>
        <v>-</v>
      </c>
      <c r="AO10" s="29" t="str">
        <f>+IFERROR(AVERAGEIFS('Resumen de indicadores FR'!AQ20:AQ22,'Resumen de indicadores FR'!AQ20:AQ22,"&gt;=0"),"-")</f>
        <v>-</v>
      </c>
      <c r="AP10" s="29" t="str">
        <f>+IFERROR(AVERAGEIFS('Resumen de indicadores FR'!AR20:AR22,'Resumen de indicadores FR'!AR20:AR22,"&gt;=0"),"-")</f>
        <v>-</v>
      </c>
      <c r="AQ10" s="29" t="str">
        <f>+IFERROR(AVERAGEIFS('Resumen de indicadores FR'!AS20:AS22,'Resumen de indicadores FR'!AS20:AS22,"&gt;=0"),"-")</f>
        <v>-</v>
      </c>
      <c r="AR10" s="29" t="str">
        <f>+IFERROR(AVERAGEIFS('Resumen de indicadores FR'!AT20:AT22,'Resumen de indicadores FR'!AT20:AT22,"&gt;=0"),"-")</f>
        <v>-</v>
      </c>
      <c r="AS10" s="29" t="str">
        <f>+IFERROR(AVERAGEIFS('Resumen de indicadores FR'!AU20:AU22,'Resumen de indicadores FR'!AU20:AU22,"&gt;=0"),"-")</f>
        <v>-</v>
      </c>
      <c r="AT10" s="29" t="str">
        <f>+IFERROR(AVERAGEIFS('Resumen de indicadores FR'!AV20:AV22,'Resumen de indicadores FR'!AV20:AV22,"&gt;=0"),"-")</f>
        <v>-</v>
      </c>
      <c r="AU10" s="29" t="str">
        <f>+IFERROR(AVERAGEIFS('Resumen de indicadores FR'!AW20:AW22,'Resumen de indicadores FR'!AW20:AW22,"&gt;=0"),"-")</f>
        <v>-</v>
      </c>
      <c r="AV10" s="29" t="str">
        <f>+IFERROR(AVERAGEIFS('Resumen de indicadores FR'!AX20:AX22,'Resumen de indicadores FR'!AX20:AX22,"&gt;=0"),"-")</f>
        <v>-</v>
      </c>
      <c r="AW10" s="29" t="str">
        <f>+IFERROR(AVERAGEIFS('Resumen de indicadores FR'!AY20:AY22,'Resumen de indicadores FR'!AY20:AY22,"&gt;=0"),"-")</f>
        <v>-</v>
      </c>
      <c r="AX10" s="29" t="str">
        <f>+IFERROR(AVERAGEIFS('Resumen de indicadores FR'!AZ20:AZ22,'Resumen de indicadores FR'!AZ20:AZ22,"&gt;=0"),"-")</f>
        <v>-</v>
      </c>
      <c r="AY10" s="29" t="str">
        <f>+IFERROR(AVERAGEIFS('Resumen de indicadores FR'!BA20:BA22,'Resumen de indicadores FR'!BA20:BA22,"&gt;=0"),"-")</f>
        <v>-</v>
      </c>
      <c r="AZ10" s="29" t="str">
        <f>+IFERROR(AVERAGEIFS('Resumen de indicadores FR'!BB20:BB22,'Resumen de indicadores FR'!BB20:BB22,"&gt;=0"),"-")</f>
        <v>-</v>
      </c>
      <c r="BA10" s="29" t="str">
        <f>+IFERROR(AVERAGEIFS('Resumen de indicadores FR'!BC20:BC22,'Resumen de indicadores FR'!BC20:BC22,"&gt;=0"),"-")</f>
        <v>-</v>
      </c>
      <c r="BB10" s="29" t="str">
        <f>+IFERROR(AVERAGEIFS('Resumen de indicadores FR'!BD20:BD22,'Resumen de indicadores FR'!BD20:BD22,"&gt;=0"),"-")</f>
        <v>-</v>
      </c>
    </row>
    <row r="11" spans="1:54" ht="28.5" customHeight="1" x14ac:dyDescent="0.3">
      <c r="B11" s="38" t="s">
        <v>257</v>
      </c>
      <c r="C11" s="45" t="s">
        <v>300</v>
      </c>
      <c r="D11" s="29">
        <f t="shared" si="0"/>
        <v>3.25</v>
      </c>
      <c r="E11" s="29">
        <f>+IFERROR(AVERAGEIFS('Resumen de indicadores FR'!G23:G26,'Resumen de indicadores FR'!G23:G26,"&gt;=0"),"-")</f>
        <v>3.25</v>
      </c>
      <c r="F11" s="29">
        <f>+IFERROR(AVERAGEIFS('Resumen de indicadores FR'!H23:H26,'Resumen de indicadores FR'!H23:H26,"&gt;=0"),"-")</f>
        <v>3.25</v>
      </c>
      <c r="G11" s="29">
        <f>+IFERROR(AVERAGEIFS('Resumen de indicadores FR'!I23:I26,'Resumen de indicadores FR'!I23:I26,"&gt;=0"),"-")</f>
        <v>3.25</v>
      </c>
      <c r="H11" s="29">
        <f>+IFERROR(AVERAGEIFS('Resumen de indicadores FR'!J23:J26,'Resumen de indicadores FR'!J23:J26,"&gt;=0"),"-")</f>
        <v>3.25</v>
      </c>
      <c r="I11" s="29">
        <f>+IFERROR(AVERAGEIFS('Resumen de indicadores FR'!K23:K26,'Resumen de indicadores FR'!K23:K26,"&gt;=0"),"-")</f>
        <v>3.25</v>
      </c>
      <c r="J11" s="29">
        <f>+IFERROR(AVERAGEIFS('Resumen de indicadores FR'!L23:L26,'Resumen de indicadores FR'!L23:L26,"&gt;=0"),"-")</f>
        <v>3.25</v>
      </c>
      <c r="K11" s="29">
        <f>+IFERROR(AVERAGEIFS('Resumen de indicadores FR'!M23:M26,'Resumen de indicadores FR'!M23:M26,"&gt;=0"),"-")</f>
        <v>3.25</v>
      </c>
      <c r="L11" s="29">
        <f>+IFERROR(AVERAGEIFS('Resumen de indicadores FR'!N23:N26,'Resumen de indicadores FR'!N23:N26,"&gt;=0"),"-")</f>
        <v>3.25</v>
      </c>
      <c r="M11" s="29">
        <f>+IFERROR(AVERAGEIFS('Resumen de indicadores FR'!O23:O26,'Resumen de indicadores FR'!O23:O26,"&gt;=0"),"-")</f>
        <v>3.25</v>
      </c>
      <c r="N11" s="29">
        <f>+IFERROR(AVERAGEIFS('Resumen de indicadores FR'!P23:P26,'Resumen de indicadores FR'!P23:P26,"&gt;=0"),"-")</f>
        <v>3.25</v>
      </c>
      <c r="O11" s="29">
        <f>+IFERROR(AVERAGEIFS('Resumen de indicadores FR'!Q23:Q26,'Resumen de indicadores FR'!Q23:Q26,"&gt;=0"),"-")</f>
        <v>3.25</v>
      </c>
      <c r="P11" s="29">
        <f>+IFERROR(AVERAGEIFS('Resumen de indicadores FR'!R23:R26,'Resumen de indicadores FR'!R23:R26,"&gt;=0"),"-")</f>
        <v>3.25</v>
      </c>
      <c r="Q11" s="29">
        <f>+IFERROR(AVERAGEIFS('Resumen de indicadores FR'!S23:S26,'Resumen de indicadores FR'!S23:S26,"&gt;=0"),"-")</f>
        <v>3.25</v>
      </c>
      <c r="R11" s="29">
        <f>+IFERROR(AVERAGEIFS('Resumen de indicadores FR'!T23:T26,'Resumen de indicadores FR'!T23:T26,"&gt;=0"),"-")</f>
        <v>3.25</v>
      </c>
      <c r="S11" s="29">
        <f>+IFERROR(AVERAGEIFS('Resumen de indicadores FR'!U23:U26,'Resumen de indicadores FR'!U23:U26,"&gt;=0"),"-")</f>
        <v>3.25</v>
      </c>
      <c r="T11" s="29">
        <f>+IFERROR(AVERAGEIFS('Resumen de indicadores FR'!V23:V26,'Resumen de indicadores FR'!V23:V26,"&gt;=0"),"-")</f>
        <v>3.25</v>
      </c>
      <c r="U11" s="29">
        <f>+IFERROR(AVERAGEIFS('Resumen de indicadores FR'!W23:W26,'Resumen de indicadores FR'!W23:W26,"&gt;=0"),"-")</f>
        <v>3.25</v>
      </c>
      <c r="V11" s="29">
        <f>+IFERROR(AVERAGEIFS('Resumen de indicadores FR'!X23:X26,'Resumen de indicadores FR'!X23:X26,"&gt;=0"),"-")</f>
        <v>3.25</v>
      </c>
      <c r="W11" s="29">
        <f>+IFERROR(AVERAGEIFS('Resumen de indicadores FR'!Y23:Y26,'Resumen de indicadores FR'!Y23:Y26,"&gt;=0"),"-")</f>
        <v>3.25</v>
      </c>
      <c r="X11" s="29">
        <f>+IFERROR(AVERAGEIFS('Resumen de indicadores FR'!Z23:Z26,'Resumen de indicadores FR'!Z23:Z26,"&gt;=0"),"-")</f>
        <v>3.25</v>
      </c>
      <c r="Y11" s="29">
        <f>+IFERROR(AVERAGEIFS('Resumen de indicadores FR'!AA23:AA26,'Resumen de indicadores FR'!AA23:AA26,"&gt;=0"),"-")</f>
        <v>3.25</v>
      </c>
      <c r="Z11" s="29" t="str">
        <f>+IFERROR(AVERAGEIFS('Resumen de indicadores FR'!AB23:AB26,'Resumen de indicadores FR'!AB23:AB26,"&gt;=0"),"-")</f>
        <v>-</v>
      </c>
      <c r="AA11" s="29" t="str">
        <f>+IFERROR(AVERAGEIFS('Resumen de indicadores FR'!AC23:AC26,'Resumen de indicadores FR'!AC23:AC26,"&gt;=0"),"-")</f>
        <v>-</v>
      </c>
      <c r="AB11" s="29" t="str">
        <f>+IFERROR(AVERAGEIFS('Resumen de indicadores FR'!AD23:AD26,'Resumen de indicadores FR'!AD23:AD26,"&gt;=0"),"-")</f>
        <v>-</v>
      </c>
      <c r="AC11" s="29" t="str">
        <f>+IFERROR(AVERAGEIFS('Resumen de indicadores FR'!AE23:AE26,'Resumen de indicadores FR'!AE23:AE26,"&gt;=0"),"-")</f>
        <v>-</v>
      </c>
      <c r="AD11" s="29" t="str">
        <f>+IFERROR(AVERAGEIFS('Resumen de indicadores FR'!AF23:AF26,'Resumen de indicadores FR'!AF23:AF26,"&gt;=0"),"-")</f>
        <v>-</v>
      </c>
      <c r="AE11" s="29" t="str">
        <f>+IFERROR(AVERAGEIFS('Resumen de indicadores FR'!AG23:AG26,'Resumen de indicadores FR'!AG23:AG26,"&gt;=0"),"-")</f>
        <v>-</v>
      </c>
      <c r="AF11" s="29" t="str">
        <f>+IFERROR(AVERAGEIFS('Resumen de indicadores FR'!AH23:AH26,'Resumen de indicadores FR'!AH23:AH26,"&gt;=0"),"-")</f>
        <v>-</v>
      </c>
      <c r="AG11" s="29" t="str">
        <f>+IFERROR(AVERAGEIFS('Resumen de indicadores FR'!AI23:AI26,'Resumen de indicadores FR'!AI23:AI26,"&gt;=0"),"-")</f>
        <v>-</v>
      </c>
      <c r="AH11" s="29" t="str">
        <f>+IFERROR(AVERAGEIFS('Resumen de indicadores FR'!AJ23:AJ26,'Resumen de indicadores FR'!AJ23:AJ26,"&gt;=0"),"-")</f>
        <v>-</v>
      </c>
      <c r="AI11" s="29" t="str">
        <f>+IFERROR(AVERAGEIFS('Resumen de indicadores FR'!AK23:AK26,'Resumen de indicadores FR'!AK23:AK26,"&gt;=0"),"-")</f>
        <v>-</v>
      </c>
      <c r="AJ11" s="29" t="str">
        <f>+IFERROR(AVERAGEIFS('Resumen de indicadores FR'!AL23:AL26,'Resumen de indicadores FR'!AL23:AL26,"&gt;=0"),"-")</f>
        <v>-</v>
      </c>
      <c r="AK11" s="29" t="str">
        <f>+IFERROR(AVERAGEIFS('Resumen de indicadores FR'!AM23:AM26,'Resumen de indicadores FR'!AM23:AM26,"&gt;=0"),"-")</f>
        <v>-</v>
      </c>
      <c r="AL11" s="29" t="str">
        <f>+IFERROR(AVERAGEIFS('Resumen de indicadores FR'!AN23:AN26,'Resumen de indicadores FR'!AN23:AN26,"&gt;=0"),"-")</f>
        <v>-</v>
      </c>
      <c r="AM11" s="29" t="str">
        <f>+IFERROR(AVERAGEIFS('Resumen de indicadores FR'!AO23:AO26,'Resumen de indicadores FR'!AO23:AO26,"&gt;=0"),"-")</f>
        <v>-</v>
      </c>
      <c r="AN11" s="29" t="str">
        <f>+IFERROR(AVERAGEIFS('Resumen de indicadores FR'!AP23:AP26,'Resumen de indicadores FR'!AP23:AP26,"&gt;=0"),"-")</f>
        <v>-</v>
      </c>
      <c r="AO11" s="29" t="str">
        <f>+IFERROR(AVERAGEIFS('Resumen de indicadores FR'!AQ23:AQ26,'Resumen de indicadores FR'!AQ23:AQ26,"&gt;=0"),"-")</f>
        <v>-</v>
      </c>
      <c r="AP11" s="29" t="str">
        <f>+IFERROR(AVERAGEIFS('Resumen de indicadores FR'!AR23:AR26,'Resumen de indicadores FR'!AR23:AR26,"&gt;=0"),"-")</f>
        <v>-</v>
      </c>
      <c r="AQ11" s="29" t="str">
        <f>+IFERROR(AVERAGEIFS('Resumen de indicadores FR'!AS23:AS26,'Resumen de indicadores FR'!AS23:AS26,"&gt;=0"),"-")</f>
        <v>-</v>
      </c>
      <c r="AR11" s="29" t="str">
        <f>+IFERROR(AVERAGEIFS('Resumen de indicadores FR'!AT23:AT26,'Resumen de indicadores FR'!AT23:AT26,"&gt;=0"),"-")</f>
        <v>-</v>
      </c>
      <c r="AS11" s="29" t="str">
        <f>+IFERROR(AVERAGEIFS('Resumen de indicadores FR'!AU23:AU26,'Resumen de indicadores FR'!AU23:AU26,"&gt;=0"),"-")</f>
        <v>-</v>
      </c>
      <c r="AT11" s="29" t="str">
        <f>+IFERROR(AVERAGEIFS('Resumen de indicadores FR'!AV23:AV26,'Resumen de indicadores FR'!AV23:AV26,"&gt;=0"),"-")</f>
        <v>-</v>
      </c>
      <c r="AU11" s="29" t="str">
        <f>+IFERROR(AVERAGEIFS('Resumen de indicadores FR'!AW23:AW26,'Resumen de indicadores FR'!AW23:AW26,"&gt;=0"),"-")</f>
        <v>-</v>
      </c>
      <c r="AV11" s="29" t="str">
        <f>+IFERROR(AVERAGEIFS('Resumen de indicadores FR'!AX23:AX26,'Resumen de indicadores FR'!AX23:AX26,"&gt;=0"),"-")</f>
        <v>-</v>
      </c>
      <c r="AW11" s="29" t="str">
        <f>+IFERROR(AVERAGEIFS('Resumen de indicadores FR'!AY23:AY26,'Resumen de indicadores FR'!AY23:AY26,"&gt;=0"),"-")</f>
        <v>-</v>
      </c>
      <c r="AX11" s="29" t="str">
        <f>+IFERROR(AVERAGEIFS('Resumen de indicadores FR'!AZ23:AZ26,'Resumen de indicadores FR'!AZ23:AZ26,"&gt;=0"),"-")</f>
        <v>-</v>
      </c>
      <c r="AY11" s="29" t="str">
        <f>+IFERROR(AVERAGEIFS('Resumen de indicadores FR'!BA23:BA26,'Resumen de indicadores FR'!BA23:BA26,"&gt;=0"),"-")</f>
        <v>-</v>
      </c>
      <c r="AZ11" s="29" t="str">
        <f>+IFERROR(AVERAGEIFS('Resumen de indicadores FR'!BB23:BB26,'Resumen de indicadores FR'!BB23:BB26,"&gt;=0"),"-")</f>
        <v>-</v>
      </c>
      <c r="BA11" s="29" t="str">
        <f>+IFERROR(AVERAGEIFS('Resumen de indicadores FR'!BC23:BC26,'Resumen de indicadores FR'!BC23:BC26,"&gt;=0"),"-")</f>
        <v>-</v>
      </c>
      <c r="BB11" s="29" t="str">
        <f>+IFERROR(AVERAGEIFS('Resumen de indicadores FR'!BD23:BD26,'Resumen de indicadores FR'!BD23:BD26,"&gt;=0"),"-")</f>
        <v>-</v>
      </c>
    </row>
    <row r="12" spans="1:54" ht="28.5" customHeight="1" x14ac:dyDescent="0.3">
      <c r="B12" s="38" t="s">
        <v>257</v>
      </c>
      <c r="C12" s="45" t="s">
        <v>309</v>
      </c>
      <c r="D12" s="29">
        <f t="shared" si="0"/>
        <v>3.3690476190476191</v>
      </c>
      <c r="E12" s="29">
        <f>+IFERROR(AVERAGEIFS('Resumen de indicadores FR'!G27:G30,'Resumen de indicadores FR'!G27:G30,"&gt;=0"),"-")</f>
        <v>3.25</v>
      </c>
      <c r="F12" s="29">
        <f>+IFERROR(AVERAGEIFS('Resumen de indicadores FR'!H27:H30,'Resumen de indicadores FR'!H27:H30,"&gt;=0"),"-")</f>
        <v>3.5</v>
      </c>
      <c r="G12" s="29">
        <f>+IFERROR(AVERAGEIFS('Resumen de indicadores FR'!I27:I30,'Resumen de indicadores FR'!I27:I30,"&gt;=0"),"-")</f>
        <v>3.25</v>
      </c>
      <c r="H12" s="29">
        <f>+IFERROR(AVERAGEIFS('Resumen de indicadores FR'!J27:J30,'Resumen de indicadores FR'!J27:J30,"&gt;=0"),"-")</f>
        <v>3.5</v>
      </c>
      <c r="I12" s="29">
        <f>+IFERROR(AVERAGEIFS('Resumen de indicadores FR'!K27:K30,'Resumen de indicadores FR'!K27:K30,"&gt;=0"),"-")</f>
        <v>3.25</v>
      </c>
      <c r="J12" s="29">
        <f>+IFERROR(AVERAGEIFS('Resumen de indicadores FR'!L27:L30,'Resumen de indicadores FR'!L27:L30,"&gt;=0"),"-")</f>
        <v>3.5</v>
      </c>
      <c r="K12" s="29">
        <f>+IFERROR(AVERAGEIFS('Resumen de indicadores FR'!M27:M30,'Resumen de indicadores FR'!M27:M30,"&gt;=0"),"-")</f>
        <v>3.25</v>
      </c>
      <c r="L12" s="29">
        <f>+IFERROR(AVERAGEIFS('Resumen de indicadores FR'!N27:N30,'Resumen de indicadores FR'!N27:N30,"&gt;=0"),"-")</f>
        <v>3.5</v>
      </c>
      <c r="M12" s="29">
        <f>+IFERROR(AVERAGEIFS('Resumen de indicadores FR'!O27:O30,'Resumen de indicadores FR'!O27:O30,"&gt;=0"),"-")</f>
        <v>3.25</v>
      </c>
      <c r="N12" s="29">
        <f>+IFERROR(AVERAGEIFS('Resumen de indicadores FR'!P27:P30,'Resumen de indicadores FR'!P27:P30,"&gt;=0"),"-")</f>
        <v>3.5</v>
      </c>
      <c r="O12" s="29">
        <f>+IFERROR(AVERAGEIFS('Resumen de indicadores FR'!Q27:Q30,'Resumen de indicadores FR'!Q27:Q30,"&gt;=0"),"-")</f>
        <v>3.25</v>
      </c>
      <c r="P12" s="29">
        <f>+IFERROR(AVERAGEIFS('Resumen de indicadores FR'!R27:R30,'Resumen de indicadores FR'!R27:R30,"&gt;=0"),"-")</f>
        <v>3.5</v>
      </c>
      <c r="Q12" s="29">
        <f>+IFERROR(AVERAGEIFS('Resumen de indicadores FR'!S27:S30,'Resumen de indicadores FR'!S27:S30,"&gt;=0"),"-")</f>
        <v>3.25</v>
      </c>
      <c r="R12" s="29">
        <f>+IFERROR(AVERAGEIFS('Resumen de indicadores FR'!T27:T30,'Resumen de indicadores FR'!T27:T30,"&gt;=0"),"-")</f>
        <v>3.5</v>
      </c>
      <c r="S12" s="29">
        <f>+IFERROR(AVERAGEIFS('Resumen de indicadores FR'!U27:U30,'Resumen de indicadores FR'!U27:U30,"&gt;=0"),"-")</f>
        <v>3.25</v>
      </c>
      <c r="T12" s="29">
        <f>+IFERROR(AVERAGEIFS('Resumen de indicadores FR'!V27:V30,'Resumen de indicadores FR'!V27:V30,"&gt;=0"),"-")</f>
        <v>3.5</v>
      </c>
      <c r="U12" s="29">
        <f>+IFERROR(AVERAGEIFS('Resumen de indicadores FR'!W27:W30,'Resumen de indicadores FR'!W27:W30,"&gt;=0"),"-")</f>
        <v>3.25</v>
      </c>
      <c r="V12" s="29">
        <f>+IFERROR(AVERAGEIFS('Resumen de indicadores FR'!X27:X30,'Resumen de indicadores FR'!X27:X30,"&gt;=0"),"-")</f>
        <v>3.5</v>
      </c>
      <c r="W12" s="29">
        <f>+IFERROR(AVERAGEIFS('Resumen de indicadores FR'!Y27:Y30,'Resumen de indicadores FR'!Y27:Y30,"&gt;=0"),"-")</f>
        <v>3.25</v>
      </c>
      <c r="X12" s="29">
        <f>+IFERROR(AVERAGEIFS('Resumen de indicadores FR'!Z27:Z30,'Resumen de indicadores FR'!Z27:Z30,"&gt;=0"),"-")</f>
        <v>3.5</v>
      </c>
      <c r="Y12" s="29">
        <f>+IFERROR(AVERAGEIFS('Resumen de indicadores FR'!AA27:AA30,'Resumen de indicadores FR'!AA27:AA30,"&gt;=0"),"-")</f>
        <v>3.25</v>
      </c>
      <c r="Z12" s="29" t="str">
        <f>+IFERROR(AVERAGEIFS('Resumen de indicadores FR'!AB27:AB30,'Resumen de indicadores FR'!AB27:AB30,"&gt;=0"),"-")</f>
        <v>-</v>
      </c>
      <c r="AA12" s="29" t="str">
        <f>+IFERROR(AVERAGEIFS('Resumen de indicadores FR'!AC27:AC30,'Resumen de indicadores FR'!AC27:AC30,"&gt;=0"),"-")</f>
        <v>-</v>
      </c>
      <c r="AB12" s="29" t="str">
        <f>+IFERROR(AVERAGEIFS('Resumen de indicadores FR'!AD27:AD30,'Resumen de indicadores FR'!AD27:AD30,"&gt;=0"),"-")</f>
        <v>-</v>
      </c>
      <c r="AC12" s="29" t="str">
        <f>+IFERROR(AVERAGEIFS('Resumen de indicadores FR'!AE27:AE30,'Resumen de indicadores FR'!AE27:AE30,"&gt;=0"),"-")</f>
        <v>-</v>
      </c>
      <c r="AD12" s="29" t="str">
        <f>+IFERROR(AVERAGEIFS('Resumen de indicadores FR'!AF27:AF30,'Resumen de indicadores FR'!AF27:AF30,"&gt;=0"),"-")</f>
        <v>-</v>
      </c>
      <c r="AE12" s="29" t="str">
        <f>+IFERROR(AVERAGEIFS('Resumen de indicadores FR'!AG27:AG30,'Resumen de indicadores FR'!AG27:AG30,"&gt;=0"),"-")</f>
        <v>-</v>
      </c>
      <c r="AF12" s="29" t="str">
        <f>+IFERROR(AVERAGEIFS('Resumen de indicadores FR'!AH27:AH30,'Resumen de indicadores FR'!AH27:AH30,"&gt;=0"),"-")</f>
        <v>-</v>
      </c>
      <c r="AG12" s="29" t="str">
        <f>+IFERROR(AVERAGEIFS('Resumen de indicadores FR'!AI27:AI30,'Resumen de indicadores FR'!AI27:AI30,"&gt;=0"),"-")</f>
        <v>-</v>
      </c>
      <c r="AH12" s="29" t="str">
        <f>+IFERROR(AVERAGEIFS('Resumen de indicadores FR'!AJ27:AJ30,'Resumen de indicadores FR'!AJ27:AJ30,"&gt;=0"),"-")</f>
        <v>-</v>
      </c>
      <c r="AI12" s="29" t="str">
        <f>+IFERROR(AVERAGEIFS('Resumen de indicadores FR'!AK27:AK30,'Resumen de indicadores FR'!AK27:AK30,"&gt;=0"),"-")</f>
        <v>-</v>
      </c>
      <c r="AJ12" s="29" t="str">
        <f>+IFERROR(AVERAGEIFS('Resumen de indicadores FR'!AL27:AL30,'Resumen de indicadores FR'!AL27:AL30,"&gt;=0"),"-")</f>
        <v>-</v>
      </c>
      <c r="AK12" s="29" t="str">
        <f>+IFERROR(AVERAGEIFS('Resumen de indicadores FR'!AM27:AM30,'Resumen de indicadores FR'!AM27:AM30,"&gt;=0"),"-")</f>
        <v>-</v>
      </c>
      <c r="AL12" s="29" t="str">
        <f>+IFERROR(AVERAGEIFS('Resumen de indicadores FR'!AN27:AN30,'Resumen de indicadores FR'!AN27:AN30,"&gt;=0"),"-")</f>
        <v>-</v>
      </c>
      <c r="AM12" s="29" t="str">
        <f>+IFERROR(AVERAGEIFS('Resumen de indicadores FR'!AO27:AO30,'Resumen de indicadores FR'!AO27:AO30,"&gt;=0"),"-")</f>
        <v>-</v>
      </c>
      <c r="AN12" s="29" t="str">
        <f>+IFERROR(AVERAGEIFS('Resumen de indicadores FR'!AP27:AP30,'Resumen de indicadores FR'!AP27:AP30,"&gt;=0"),"-")</f>
        <v>-</v>
      </c>
      <c r="AO12" s="29" t="str">
        <f>+IFERROR(AVERAGEIFS('Resumen de indicadores FR'!AQ27:AQ30,'Resumen de indicadores FR'!AQ27:AQ30,"&gt;=0"),"-")</f>
        <v>-</v>
      </c>
      <c r="AP12" s="29" t="str">
        <f>+IFERROR(AVERAGEIFS('Resumen de indicadores FR'!AR27:AR30,'Resumen de indicadores FR'!AR27:AR30,"&gt;=0"),"-")</f>
        <v>-</v>
      </c>
      <c r="AQ12" s="29" t="str">
        <f>+IFERROR(AVERAGEIFS('Resumen de indicadores FR'!AS27:AS30,'Resumen de indicadores FR'!AS27:AS30,"&gt;=0"),"-")</f>
        <v>-</v>
      </c>
      <c r="AR12" s="29" t="str">
        <f>+IFERROR(AVERAGEIFS('Resumen de indicadores FR'!AT27:AT30,'Resumen de indicadores FR'!AT27:AT30,"&gt;=0"),"-")</f>
        <v>-</v>
      </c>
      <c r="AS12" s="29" t="str">
        <f>+IFERROR(AVERAGEIFS('Resumen de indicadores FR'!AU27:AU30,'Resumen de indicadores FR'!AU27:AU30,"&gt;=0"),"-")</f>
        <v>-</v>
      </c>
      <c r="AT12" s="29" t="str">
        <f>+IFERROR(AVERAGEIFS('Resumen de indicadores FR'!AV27:AV30,'Resumen de indicadores FR'!AV27:AV30,"&gt;=0"),"-")</f>
        <v>-</v>
      </c>
      <c r="AU12" s="29" t="str">
        <f>+IFERROR(AVERAGEIFS('Resumen de indicadores FR'!AW27:AW30,'Resumen de indicadores FR'!AW27:AW30,"&gt;=0"),"-")</f>
        <v>-</v>
      </c>
      <c r="AV12" s="29" t="str">
        <f>+IFERROR(AVERAGEIFS('Resumen de indicadores FR'!AX27:AX30,'Resumen de indicadores FR'!AX27:AX30,"&gt;=0"),"-")</f>
        <v>-</v>
      </c>
      <c r="AW12" s="29" t="str">
        <f>+IFERROR(AVERAGEIFS('Resumen de indicadores FR'!AY27:AY30,'Resumen de indicadores FR'!AY27:AY30,"&gt;=0"),"-")</f>
        <v>-</v>
      </c>
      <c r="AX12" s="29" t="str">
        <f>+IFERROR(AVERAGEIFS('Resumen de indicadores FR'!AZ27:AZ30,'Resumen de indicadores FR'!AZ27:AZ30,"&gt;=0"),"-")</f>
        <v>-</v>
      </c>
      <c r="AY12" s="29" t="str">
        <f>+IFERROR(AVERAGEIFS('Resumen de indicadores FR'!BA27:BA30,'Resumen de indicadores FR'!BA27:BA30,"&gt;=0"),"-")</f>
        <v>-</v>
      </c>
      <c r="AZ12" s="29" t="str">
        <f>+IFERROR(AVERAGEIFS('Resumen de indicadores FR'!BB27:BB30,'Resumen de indicadores FR'!BB27:BB30,"&gt;=0"),"-")</f>
        <v>-</v>
      </c>
      <c r="BA12" s="29" t="str">
        <f>+IFERROR(AVERAGEIFS('Resumen de indicadores FR'!BC27:BC30,'Resumen de indicadores FR'!BC27:BC30,"&gt;=0"),"-")</f>
        <v>-</v>
      </c>
      <c r="BB12" s="29" t="str">
        <f>+IFERROR(AVERAGEIFS('Resumen de indicadores FR'!BD27:BD30,'Resumen de indicadores FR'!BD27:BD30,"&gt;=0"),"-")</f>
        <v>-</v>
      </c>
    </row>
    <row r="13" spans="1:54" ht="28.5" customHeight="1" x14ac:dyDescent="0.3">
      <c r="B13" s="38" t="s">
        <v>257</v>
      </c>
      <c r="C13" s="45" t="s">
        <v>318</v>
      </c>
      <c r="D13" s="29">
        <f t="shared" si="0"/>
        <v>3.25</v>
      </c>
      <c r="E13" s="29">
        <f>+IFERROR(AVERAGEIFS('Resumen de indicadores FR'!G31:G34,'Resumen de indicadores FR'!G31:G34,"&gt;=0"),"-")</f>
        <v>3.25</v>
      </c>
      <c r="F13" s="29">
        <f>+IFERROR(AVERAGEIFS('Resumen de indicadores FR'!H31:H34,'Resumen de indicadores FR'!H31:H34,"&gt;=0"),"-")</f>
        <v>3.25</v>
      </c>
      <c r="G13" s="29">
        <f>+IFERROR(AVERAGEIFS('Resumen de indicadores FR'!I31:I34,'Resumen de indicadores FR'!I31:I34,"&gt;=0"),"-")</f>
        <v>3.25</v>
      </c>
      <c r="H13" s="29">
        <f>+IFERROR(AVERAGEIFS('Resumen de indicadores FR'!J31:J34,'Resumen de indicadores FR'!J31:J34,"&gt;=0"),"-")</f>
        <v>3.25</v>
      </c>
      <c r="I13" s="29">
        <f>+IFERROR(AVERAGEIFS('Resumen de indicadores FR'!K31:K34,'Resumen de indicadores FR'!K31:K34,"&gt;=0"),"-")</f>
        <v>3.25</v>
      </c>
      <c r="J13" s="29">
        <f>+IFERROR(AVERAGEIFS('Resumen de indicadores FR'!L31:L34,'Resumen de indicadores FR'!L31:L34,"&gt;=0"),"-")</f>
        <v>3.25</v>
      </c>
      <c r="K13" s="29">
        <f>+IFERROR(AVERAGEIFS('Resumen de indicadores FR'!M31:M34,'Resumen de indicadores FR'!M31:M34,"&gt;=0"),"-")</f>
        <v>3.25</v>
      </c>
      <c r="L13" s="29">
        <f>+IFERROR(AVERAGEIFS('Resumen de indicadores FR'!N31:N34,'Resumen de indicadores FR'!N31:N34,"&gt;=0"),"-")</f>
        <v>3.25</v>
      </c>
      <c r="M13" s="29">
        <f>+IFERROR(AVERAGEIFS('Resumen de indicadores FR'!O31:O34,'Resumen de indicadores FR'!O31:O34,"&gt;=0"),"-")</f>
        <v>3.25</v>
      </c>
      <c r="N13" s="29">
        <f>+IFERROR(AVERAGEIFS('Resumen de indicadores FR'!P31:P34,'Resumen de indicadores FR'!P31:P34,"&gt;=0"),"-")</f>
        <v>3.25</v>
      </c>
      <c r="O13" s="29">
        <f>+IFERROR(AVERAGEIFS('Resumen de indicadores FR'!Q31:Q34,'Resumen de indicadores FR'!Q31:Q34,"&gt;=0"),"-")</f>
        <v>3.25</v>
      </c>
      <c r="P13" s="29">
        <f>+IFERROR(AVERAGEIFS('Resumen de indicadores FR'!R31:R34,'Resumen de indicadores FR'!R31:R34,"&gt;=0"),"-")</f>
        <v>3.25</v>
      </c>
      <c r="Q13" s="29">
        <f>+IFERROR(AVERAGEIFS('Resumen de indicadores FR'!S31:S34,'Resumen de indicadores FR'!S31:S34,"&gt;=0"),"-")</f>
        <v>3.25</v>
      </c>
      <c r="R13" s="29">
        <f>+IFERROR(AVERAGEIFS('Resumen de indicadores FR'!T31:T34,'Resumen de indicadores FR'!T31:T34,"&gt;=0"),"-")</f>
        <v>3.25</v>
      </c>
      <c r="S13" s="29">
        <f>+IFERROR(AVERAGEIFS('Resumen de indicadores FR'!U31:U34,'Resumen de indicadores FR'!U31:U34,"&gt;=0"),"-")</f>
        <v>3.25</v>
      </c>
      <c r="T13" s="29">
        <f>+IFERROR(AVERAGEIFS('Resumen de indicadores FR'!V31:V34,'Resumen de indicadores FR'!V31:V34,"&gt;=0"),"-")</f>
        <v>3.25</v>
      </c>
      <c r="U13" s="29">
        <f>+IFERROR(AVERAGEIFS('Resumen de indicadores FR'!W31:W34,'Resumen de indicadores FR'!W31:W34,"&gt;=0"),"-")</f>
        <v>3.25</v>
      </c>
      <c r="V13" s="29">
        <f>+IFERROR(AVERAGEIFS('Resumen de indicadores FR'!X31:X34,'Resumen de indicadores FR'!X31:X34,"&gt;=0"),"-")</f>
        <v>3.25</v>
      </c>
      <c r="W13" s="29">
        <f>+IFERROR(AVERAGEIFS('Resumen de indicadores FR'!Y31:Y34,'Resumen de indicadores FR'!Y31:Y34,"&gt;=0"),"-")</f>
        <v>3.25</v>
      </c>
      <c r="X13" s="29">
        <f>+IFERROR(AVERAGEIFS('Resumen de indicadores FR'!Z31:Z34,'Resumen de indicadores FR'!Z31:Z34,"&gt;=0"),"-")</f>
        <v>3.25</v>
      </c>
      <c r="Y13" s="29">
        <f>+IFERROR(AVERAGEIFS('Resumen de indicadores FR'!AA31:AA34,'Resumen de indicadores FR'!AA31:AA34,"&gt;=0"),"-")</f>
        <v>3.25</v>
      </c>
      <c r="Z13" s="29" t="str">
        <f>+IFERROR(AVERAGEIFS('Resumen de indicadores FR'!AB31:AB34,'Resumen de indicadores FR'!AB31:AB34,"&gt;=0"),"-")</f>
        <v>-</v>
      </c>
      <c r="AA13" s="29" t="str">
        <f>+IFERROR(AVERAGEIFS('Resumen de indicadores FR'!AC31:AC34,'Resumen de indicadores FR'!AC31:AC34,"&gt;=0"),"-")</f>
        <v>-</v>
      </c>
      <c r="AB13" s="29" t="str">
        <f>+IFERROR(AVERAGEIFS('Resumen de indicadores FR'!AD31:AD34,'Resumen de indicadores FR'!AD31:AD34,"&gt;=0"),"-")</f>
        <v>-</v>
      </c>
      <c r="AC13" s="29" t="str">
        <f>+IFERROR(AVERAGEIFS('Resumen de indicadores FR'!AE31:AE34,'Resumen de indicadores FR'!AE31:AE34,"&gt;=0"),"-")</f>
        <v>-</v>
      </c>
      <c r="AD13" s="29" t="str">
        <f>+IFERROR(AVERAGEIFS('Resumen de indicadores FR'!AF31:AF34,'Resumen de indicadores FR'!AF31:AF34,"&gt;=0"),"-")</f>
        <v>-</v>
      </c>
      <c r="AE13" s="29" t="str">
        <f>+IFERROR(AVERAGEIFS('Resumen de indicadores FR'!AG31:AG34,'Resumen de indicadores FR'!AG31:AG34,"&gt;=0"),"-")</f>
        <v>-</v>
      </c>
      <c r="AF13" s="29" t="str">
        <f>+IFERROR(AVERAGEIFS('Resumen de indicadores FR'!AH31:AH34,'Resumen de indicadores FR'!AH31:AH34,"&gt;=0"),"-")</f>
        <v>-</v>
      </c>
      <c r="AG13" s="29" t="str">
        <f>+IFERROR(AVERAGEIFS('Resumen de indicadores FR'!AI31:AI34,'Resumen de indicadores FR'!AI31:AI34,"&gt;=0"),"-")</f>
        <v>-</v>
      </c>
      <c r="AH13" s="29" t="str">
        <f>+IFERROR(AVERAGEIFS('Resumen de indicadores FR'!AJ31:AJ34,'Resumen de indicadores FR'!AJ31:AJ34,"&gt;=0"),"-")</f>
        <v>-</v>
      </c>
      <c r="AI13" s="29" t="str">
        <f>+IFERROR(AVERAGEIFS('Resumen de indicadores FR'!AK31:AK34,'Resumen de indicadores FR'!AK31:AK34,"&gt;=0"),"-")</f>
        <v>-</v>
      </c>
      <c r="AJ13" s="29" t="str">
        <f>+IFERROR(AVERAGEIFS('Resumen de indicadores FR'!AL31:AL34,'Resumen de indicadores FR'!AL31:AL34,"&gt;=0"),"-")</f>
        <v>-</v>
      </c>
      <c r="AK13" s="29" t="str">
        <f>+IFERROR(AVERAGEIFS('Resumen de indicadores FR'!AM31:AM34,'Resumen de indicadores FR'!AM31:AM34,"&gt;=0"),"-")</f>
        <v>-</v>
      </c>
      <c r="AL13" s="29" t="str">
        <f>+IFERROR(AVERAGEIFS('Resumen de indicadores FR'!AN31:AN34,'Resumen de indicadores FR'!AN31:AN34,"&gt;=0"),"-")</f>
        <v>-</v>
      </c>
      <c r="AM13" s="29" t="str">
        <f>+IFERROR(AVERAGEIFS('Resumen de indicadores FR'!AO31:AO34,'Resumen de indicadores FR'!AO31:AO34,"&gt;=0"),"-")</f>
        <v>-</v>
      </c>
      <c r="AN13" s="29" t="str">
        <f>+IFERROR(AVERAGEIFS('Resumen de indicadores FR'!AP31:AP34,'Resumen de indicadores FR'!AP31:AP34,"&gt;=0"),"-")</f>
        <v>-</v>
      </c>
      <c r="AO13" s="29" t="str">
        <f>+IFERROR(AVERAGEIFS('Resumen de indicadores FR'!AQ31:AQ34,'Resumen de indicadores FR'!AQ31:AQ34,"&gt;=0"),"-")</f>
        <v>-</v>
      </c>
      <c r="AP13" s="29" t="str">
        <f>+IFERROR(AVERAGEIFS('Resumen de indicadores FR'!AR31:AR34,'Resumen de indicadores FR'!AR31:AR34,"&gt;=0"),"-")</f>
        <v>-</v>
      </c>
      <c r="AQ13" s="29" t="str">
        <f>+IFERROR(AVERAGEIFS('Resumen de indicadores FR'!AS31:AS34,'Resumen de indicadores FR'!AS31:AS34,"&gt;=0"),"-")</f>
        <v>-</v>
      </c>
      <c r="AR13" s="29" t="str">
        <f>+IFERROR(AVERAGEIFS('Resumen de indicadores FR'!AT31:AT34,'Resumen de indicadores FR'!AT31:AT34,"&gt;=0"),"-")</f>
        <v>-</v>
      </c>
      <c r="AS13" s="29" t="str">
        <f>+IFERROR(AVERAGEIFS('Resumen de indicadores FR'!AU31:AU34,'Resumen de indicadores FR'!AU31:AU34,"&gt;=0"),"-")</f>
        <v>-</v>
      </c>
      <c r="AT13" s="29" t="str">
        <f>+IFERROR(AVERAGEIFS('Resumen de indicadores FR'!AV31:AV34,'Resumen de indicadores FR'!AV31:AV34,"&gt;=0"),"-")</f>
        <v>-</v>
      </c>
      <c r="AU13" s="29" t="str">
        <f>+IFERROR(AVERAGEIFS('Resumen de indicadores FR'!AW31:AW34,'Resumen de indicadores FR'!AW31:AW34,"&gt;=0"),"-")</f>
        <v>-</v>
      </c>
      <c r="AV13" s="29" t="str">
        <f>+IFERROR(AVERAGEIFS('Resumen de indicadores FR'!AX31:AX34,'Resumen de indicadores FR'!AX31:AX34,"&gt;=0"),"-")</f>
        <v>-</v>
      </c>
      <c r="AW13" s="29" t="str">
        <f>+IFERROR(AVERAGEIFS('Resumen de indicadores FR'!AY31:AY34,'Resumen de indicadores FR'!AY31:AY34,"&gt;=0"),"-")</f>
        <v>-</v>
      </c>
      <c r="AX13" s="29" t="str">
        <f>+IFERROR(AVERAGEIFS('Resumen de indicadores FR'!AZ31:AZ34,'Resumen de indicadores FR'!AZ31:AZ34,"&gt;=0"),"-")</f>
        <v>-</v>
      </c>
      <c r="AY13" s="29" t="str">
        <f>+IFERROR(AVERAGEIFS('Resumen de indicadores FR'!BA31:BA34,'Resumen de indicadores FR'!BA31:BA34,"&gt;=0"),"-")</f>
        <v>-</v>
      </c>
      <c r="AZ13" s="29" t="str">
        <f>+IFERROR(AVERAGEIFS('Resumen de indicadores FR'!BB31:BB34,'Resumen de indicadores FR'!BB31:BB34,"&gt;=0"),"-")</f>
        <v>-</v>
      </c>
      <c r="BA13" s="29" t="str">
        <f>+IFERROR(AVERAGEIFS('Resumen de indicadores FR'!BC31:BC34,'Resumen de indicadores FR'!BC31:BC34,"&gt;=0"),"-")</f>
        <v>-</v>
      </c>
      <c r="BB13" s="29" t="str">
        <f>+IFERROR(AVERAGEIFS('Resumen de indicadores FR'!BD31:BD34,'Resumen de indicadores FR'!BD31:BD34,"&gt;=0"),"-")</f>
        <v>-</v>
      </c>
    </row>
    <row r="14" spans="1:54" ht="28.5" customHeight="1" x14ac:dyDescent="0.3">
      <c r="B14" s="38" t="s">
        <v>257</v>
      </c>
      <c r="C14" s="45" t="s">
        <v>327</v>
      </c>
      <c r="D14" s="29">
        <f t="shared" si="0"/>
        <v>2.7619047619047619</v>
      </c>
      <c r="E14" s="29">
        <f>+IFERROR(AVERAGEIFS('Resumen de indicadores FR'!G35:G36,'Resumen de indicadores FR'!G35:G36,"&gt;=0"),"-")</f>
        <v>3</v>
      </c>
      <c r="F14" s="29">
        <f>+IFERROR(AVERAGEIFS('Resumen de indicadores FR'!H35:H36,'Resumen de indicadores FR'!H35:H36,"&gt;=0"),"-")</f>
        <v>2.5</v>
      </c>
      <c r="G14" s="29">
        <f>+IFERROR(AVERAGEIFS('Resumen de indicadores FR'!I35:I36,'Resumen de indicadores FR'!I35:I36,"&gt;=0"),"-")</f>
        <v>3</v>
      </c>
      <c r="H14" s="29">
        <f>+IFERROR(AVERAGEIFS('Resumen de indicadores FR'!J35:J36,'Resumen de indicadores FR'!J35:J36,"&gt;=0"),"-")</f>
        <v>2.5</v>
      </c>
      <c r="I14" s="29">
        <f>+IFERROR(AVERAGEIFS('Resumen de indicadores FR'!K35:K36,'Resumen de indicadores FR'!K35:K36,"&gt;=0"),"-")</f>
        <v>3</v>
      </c>
      <c r="J14" s="29">
        <f>+IFERROR(AVERAGEIFS('Resumen de indicadores FR'!L35:L36,'Resumen de indicadores FR'!L35:L36,"&gt;=0"),"-")</f>
        <v>2.5</v>
      </c>
      <c r="K14" s="29">
        <f>+IFERROR(AVERAGEIFS('Resumen de indicadores FR'!M35:M36,'Resumen de indicadores FR'!M35:M36,"&gt;=0"),"-")</f>
        <v>3</v>
      </c>
      <c r="L14" s="29">
        <f>+IFERROR(AVERAGEIFS('Resumen de indicadores FR'!N35:N36,'Resumen de indicadores FR'!N35:N36,"&gt;=0"),"-")</f>
        <v>2.5</v>
      </c>
      <c r="M14" s="29">
        <f>+IFERROR(AVERAGEIFS('Resumen de indicadores FR'!O35:O36,'Resumen de indicadores FR'!O35:O36,"&gt;=0"),"-")</f>
        <v>3</v>
      </c>
      <c r="N14" s="29">
        <f>+IFERROR(AVERAGEIFS('Resumen de indicadores FR'!P35:P36,'Resumen de indicadores FR'!P35:P36,"&gt;=0"),"-")</f>
        <v>2.5</v>
      </c>
      <c r="O14" s="29">
        <f>+IFERROR(AVERAGEIFS('Resumen de indicadores FR'!Q35:Q36,'Resumen de indicadores FR'!Q35:Q36,"&gt;=0"),"-")</f>
        <v>3</v>
      </c>
      <c r="P14" s="29">
        <f>+IFERROR(AVERAGEIFS('Resumen de indicadores FR'!R35:R36,'Resumen de indicadores FR'!R35:R36,"&gt;=0"),"-")</f>
        <v>2.5</v>
      </c>
      <c r="Q14" s="29">
        <f>+IFERROR(AVERAGEIFS('Resumen de indicadores FR'!S35:S36,'Resumen de indicadores FR'!S35:S36,"&gt;=0"),"-")</f>
        <v>3</v>
      </c>
      <c r="R14" s="29">
        <f>+IFERROR(AVERAGEIFS('Resumen de indicadores FR'!T35:T36,'Resumen de indicadores FR'!T35:T36,"&gt;=0"),"-")</f>
        <v>2.5</v>
      </c>
      <c r="S14" s="29">
        <f>+IFERROR(AVERAGEIFS('Resumen de indicadores FR'!U35:U36,'Resumen de indicadores FR'!U35:U36,"&gt;=0"),"-")</f>
        <v>3</v>
      </c>
      <c r="T14" s="29">
        <f>+IFERROR(AVERAGEIFS('Resumen de indicadores FR'!V35:V36,'Resumen de indicadores FR'!V35:V36,"&gt;=0"),"-")</f>
        <v>2.5</v>
      </c>
      <c r="U14" s="29">
        <f>+IFERROR(AVERAGEIFS('Resumen de indicadores FR'!W35:W36,'Resumen de indicadores FR'!W35:W36,"&gt;=0"),"-")</f>
        <v>3</v>
      </c>
      <c r="V14" s="29">
        <f>+IFERROR(AVERAGEIFS('Resumen de indicadores FR'!X35:X36,'Resumen de indicadores FR'!X35:X36,"&gt;=0"),"-")</f>
        <v>2.5</v>
      </c>
      <c r="W14" s="29">
        <f>+IFERROR(AVERAGEIFS('Resumen de indicadores FR'!Y35:Y36,'Resumen de indicadores FR'!Y35:Y36,"&gt;=0"),"-")</f>
        <v>3</v>
      </c>
      <c r="X14" s="29">
        <f>+IFERROR(AVERAGEIFS('Resumen de indicadores FR'!Z35:Z36,'Resumen de indicadores FR'!Z35:Z36,"&gt;=0"),"-")</f>
        <v>2.5</v>
      </c>
      <c r="Y14" s="29">
        <f>+IFERROR(AVERAGEIFS('Resumen de indicadores FR'!AA35:AA36,'Resumen de indicadores FR'!AA35:AA36,"&gt;=0"),"-")</f>
        <v>3</v>
      </c>
      <c r="Z14" s="29" t="str">
        <f>+IFERROR(AVERAGEIFS('Resumen de indicadores FR'!AB35:AB36,'Resumen de indicadores FR'!AB35:AB36,"&gt;=0"),"-")</f>
        <v>-</v>
      </c>
      <c r="AA14" s="29" t="str">
        <f>+IFERROR(AVERAGEIFS('Resumen de indicadores FR'!AC35:AC36,'Resumen de indicadores FR'!AC35:AC36,"&gt;=0"),"-")</f>
        <v>-</v>
      </c>
      <c r="AB14" s="29" t="str">
        <f>+IFERROR(AVERAGEIFS('Resumen de indicadores FR'!AD35:AD36,'Resumen de indicadores FR'!AD35:AD36,"&gt;=0"),"-")</f>
        <v>-</v>
      </c>
      <c r="AC14" s="29" t="str">
        <f>+IFERROR(AVERAGEIFS('Resumen de indicadores FR'!AE35:AE36,'Resumen de indicadores FR'!AE35:AE36,"&gt;=0"),"-")</f>
        <v>-</v>
      </c>
      <c r="AD14" s="29" t="str">
        <f>+IFERROR(AVERAGEIFS('Resumen de indicadores FR'!AF35:AF36,'Resumen de indicadores FR'!AF35:AF36,"&gt;=0"),"-")</f>
        <v>-</v>
      </c>
      <c r="AE14" s="29" t="str">
        <f>+IFERROR(AVERAGEIFS('Resumen de indicadores FR'!AG35:AG36,'Resumen de indicadores FR'!AG35:AG36,"&gt;=0"),"-")</f>
        <v>-</v>
      </c>
      <c r="AF14" s="29" t="str">
        <f>+IFERROR(AVERAGEIFS('Resumen de indicadores FR'!AH35:AH36,'Resumen de indicadores FR'!AH35:AH36,"&gt;=0"),"-")</f>
        <v>-</v>
      </c>
      <c r="AG14" s="29" t="str">
        <f>+IFERROR(AVERAGEIFS('Resumen de indicadores FR'!AI35:AI36,'Resumen de indicadores FR'!AI35:AI36,"&gt;=0"),"-")</f>
        <v>-</v>
      </c>
      <c r="AH14" s="29" t="str">
        <f>+IFERROR(AVERAGEIFS('Resumen de indicadores FR'!AJ35:AJ36,'Resumen de indicadores FR'!AJ35:AJ36,"&gt;=0"),"-")</f>
        <v>-</v>
      </c>
      <c r="AI14" s="29" t="str">
        <f>+IFERROR(AVERAGEIFS('Resumen de indicadores FR'!AK35:AK36,'Resumen de indicadores FR'!AK35:AK36,"&gt;=0"),"-")</f>
        <v>-</v>
      </c>
      <c r="AJ14" s="29" t="str">
        <f>+IFERROR(AVERAGEIFS('Resumen de indicadores FR'!AL35:AL36,'Resumen de indicadores FR'!AL35:AL36,"&gt;=0"),"-")</f>
        <v>-</v>
      </c>
      <c r="AK14" s="29" t="str">
        <f>+IFERROR(AVERAGEIFS('Resumen de indicadores FR'!AM35:AM36,'Resumen de indicadores FR'!AM35:AM36,"&gt;=0"),"-")</f>
        <v>-</v>
      </c>
      <c r="AL14" s="29" t="str">
        <f>+IFERROR(AVERAGEIFS('Resumen de indicadores FR'!AN35:AN36,'Resumen de indicadores FR'!AN35:AN36,"&gt;=0"),"-")</f>
        <v>-</v>
      </c>
      <c r="AM14" s="29" t="str">
        <f>+IFERROR(AVERAGEIFS('Resumen de indicadores FR'!AO35:AO36,'Resumen de indicadores FR'!AO35:AO36,"&gt;=0"),"-")</f>
        <v>-</v>
      </c>
      <c r="AN14" s="29" t="str">
        <f>+IFERROR(AVERAGEIFS('Resumen de indicadores FR'!AP35:AP36,'Resumen de indicadores FR'!AP35:AP36,"&gt;=0"),"-")</f>
        <v>-</v>
      </c>
      <c r="AO14" s="29" t="str">
        <f>+IFERROR(AVERAGEIFS('Resumen de indicadores FR'!AQ35:AQ36,'Resumen de indicadores FR'!AQ35:AQ36,"&gt;=0"),"-")</f>
        <v>-</v>
      </c>
      <c r="AP14" s="29" t="str">
        <f>+IFERROR(AVERAGEIFS('Resumen de indicadores FR'!AR35:AR36,'Resumen de indicadores FR'!AR35:AR36,"&gt;=0"),"-")</f>
        <v>-</v>
      </c>
      <c r="AQ14" s="29" t="str">
        <f>+IFERROR(AVERAGEIFS('Resumen de indicadores FR'!AS35:AS36,'Resumen de indicadores FR'!AS35:AS36,"&gt;=0"),"-")</f>
        <v>-</v>
      </c>
      <c r="AR14" s="29" t="str">
        <f>+IFERROR(AVERAGEIFS('Resumen de indicadores FR'!AT35:AT36,'Resumen de indicadores FR'!AT35:AT36,"&gt;=0"),"-")</f>
        <v>-</v>
      </c>
      <c r="AS14" s="29" t="str">
        <f>+IFERROR(AVERAGEIFS('Resumen de indicadores FR'!AU35:AU36,'Resumen de indicadores FR'!AU35:AU36,"&gt;=0"),"-")</f>
        <v>-</v>
      </c>
      <c r="AT14" s="29" t="str">
        <f>+IFERROR(AVERAGEIFS('Resumen de indicadores FR'!AV35:AV36,'Resumen de indicadores FR'!AV35:AV36,"&gt;=0"),"-")</f>
        <v>-</v>
      </c>
      <c r="AU14" s="29" t="str">
        <f>+IFERROR(AVERAGEIFS('Resumen de indicadores FR'!AW35:AW36,'Resumen de indicadores FR'!AW35:AW36,"&gt;=0"),"-")</f>
        <v>-</v>
      </c>
      <c r="AV14" s="29" t="str">
        <f>+IFERROR(AVERAGEIFS('Resumen de indicadores FR'!AX35:AX36,'Resumen de indicadores FR'!AX35:AX36,"&gt;=0"),"-")</f>
        <v>-</v>
      </c>
      <c r="AW14" s="29" t="str">
        <f>+IFERROR(AVERAGEIFS('Resumen de indicadores FR'!AY35:AY36,'Resumen de indicadores FR'!AY35:AY36,"&gt;=0"),"-")</f>
        <v>-</v>
      </c>
      <c r="AX14" s="29" t="str">
        <f>+IFERROR(AVERAGEIFS('Resumen de indicadores FR'!AZ35:AZ36,'Resumen de indicadores FR'!AZ35:AZ36,"&gt;=0"),"-")</f>
        <v>-</v>
      </c>
      <c r="AY14" s="29" t="str">
        <f>+IFERROR(AVERAGEIFS('Resumen de indicadores FR'!BA35:BA36,'Resumen de indicadores FR'!BA35:BA36,"&gt;=0"),"-")</f>
        <v>-</v>
      </c>
      <c r="AZ14" s="29" t="str">
        <f>+IFERROR(AVERAGEIFS('Resumen de indicadores FR'!BB35:BB36,'Resumen de indicadores FR'!BB35:BB36,"&gt;=0"),"-")</f>
        <v>-</v>
      </c>
      <c r="BA14" s="29" t="str">
        <f>+IFERROR(AVERAGEIFS('Resumen de indicadores FR'!BC35:BC36,'Resumen de indicadores FR'!BC35:BC36,"&gt;=0"),"-")</f>
        <v>-</v>
      </c>
      <c r="BB14" s="29" t="str">
        <f>+IFERROR(AVERAGEIFS('Resumen de indicadores FR'!BD35:BD36,'Resumen de indicadores FR'!BD35:BD36,"&gt;=0"),"-")</f>
        <v>-</v>
      </c>
    </row>
    <row r="15" spans="1:54" ht="14.4" x14ac:dyDescent="0.3">
      <c r="A15" s="46"/>
    </row>
    <row r="16" spans="1:54" ht="70.05" customHeight="1" x14ac:dyDescent="0.3">
      <c r="D16" s="72" t="s">
        <v>332</v>
      </c>
      <c r="E16" s="30" t="str">
        <f t="shared" ref="E16:AJ16" si="1">+E4</f>
        <v>Estudiante 1</v>
      </c>
      <c r="F16" s="30" t="str">
        <f t="shared" si="1"/>
        <v>Estudiante 2</v>
      </c>
      <c r="G16" s="30" t="str">
        <f t="shared" si="1"/>
        <v>Estudiante 3</v>
      </c>
      <c r="H16" s="30" t="str">
        <f t="shared" si="1"/>
        <v>Estudiante 4</v>
      </c>
      <c r="I16" s="30" t="str">
        <f t="shared" si="1"/>
        <v>Estudiante 5</v>
      </c>
      <c r="J16" s="30" t="str">
        <f t="shared" si="1"/>
        <v>Estudiante 6</v>
      </c>
      <c r="K16" s="30" t="str">
        <f t="shared" si="1"/>
        <v>Estudiante 7</v>
      </c>
      <c r="L16" s="30" t="str">
        <f t="shared" si="1"/>
        <v>Estudiante 8</v>
      </c>
      <c r="M16" s="30" t="str">
        <f t="shared" si="1"/>
        <v>Estudiante 9</v>
      </c>
      <c r="N16" s="30" t="str">
        <f t="shared" si="1"/>
        <v>Estudiante 10</v>
      </c>
      <c r="O16" s="30" t="str">
        <f t="shared" si="1"/>
        <v>Estudiante 11</v>
      </c>
      <c r="P16" s="30" t="str">
        <f t="shared" si="1"/>
        <v>Estudiante 12</v>
      </c>
      <c r="Q16" s="30" t="str">
        <f t="shared" si="1"/>
        <v>Estudiante 13</v>
      </c>
      <c r="R16" s="30" t="str">
        <f t="shared" si="1"/>
        <v>Estudiante 14</v>
      </c>
      <c r="S16" s="30" t="str">
        <f t="shared" si="1"/>
        <v>Estudiante 15</v>
      </c>
      <c r="T16" s="30" t="str">
        <f t="shared" si="1"/>
        <v>Estudiante 16</v>
      </c>
      <c r="U16" s="30" t="str">
        <f t="shared" si="1"/>
        <v>Estudiante 17</v>
      </c>
      <c r="V16" s="30" t="str">
        <f t="shared" si="1"/>
        <v>Estudiante 18</v>
      </c>
      <c r="W16" s="30" t="str">
        <f t="shared" si="1"/>
        <v>Estudiante 19</v>
      </c>
      <c r="X16" s="30" t="str">
        <f t="shared" si="1"/>
        <v>Estudiante 20</v>
      </c>
      <c r="Y16" s="30" t="str">
        <f t="shared" si="1"/>
        <v>Estudiante 21</v>
      </c>
      <c r="Z16" s="30" t="str">
        <f t="shared" si="1"/>
        <v>Estudiante 22</v>
      </c>
      <c r="AA16" s="30" t="str">
        <f t="shared" si="1"/>
        <v>Estudiante 23</v>
      </c>
      <c r="AB16" s="30" t="str">
        <f t="shared" si="1"/>
        <v>Estudiante 24</v>
      </c>
      <c r="AC16" s="30" t="str">
        <f t="shared" si="1"/>
        <v>Estudiante 25</v>
      </c>
      <c r="AD16" s="30" t="str">
        <f t="shared" si="1"/>
        <v>Estudiante 26</v>
      </c>
      <c r="AE16" s="30" t="str">
        <f t="shared" si="1"/>
        <v>Estudiante 27</v>
      </c>
      <c r="AF16" s="30" t="str">
        <f t="shared" si="1"/>
        <v>Estudiante 28</v>
      </c>
      <c r="AG16" s="30" t="str">
        <f t="shared" si="1"/>
        <v>Estudiante 29</v>
      </c>
      <c r="AH16" s="30" t="str">
        <f t="shared" si="1"/>
        <v>Estudiante 30</v>
      </c>
      <c r="AI16" s="30" t="str">
        <f t="shared" si="1"/>
        <v>Estudiante 31</v>
      </c>
      <c r="AJ16" s="30" t="str">
        <f t="shared" si="1"/>
        <v>Estudiante 32</v>
      </c>
      <c r="AK16" s="30" t="str">
        <f t="shared" ref="AK16:BB16" si="2">+AK4</f>
        <v>Estudiante 33</v>
      </c>
      <c r="AL16" s="30" t="str">
        <f t="shared" si="2"/>
        <v>Estudiante 34</v>
      </c>
      <c r="AM16" s="30" t="str">
        <f t="shared" si="2"/>
        <v>Estudiante 35</v>
      </c>
      <c r="AN16" s="30" t="str">
        <f t="shared" si="2"/>
        <v>Estudiante 36</v>
      </c>
      <c r="AO16" s="30" t="str">
        <f t="shared" si="2"/>
        <v>Estudiante 37</v>
      </c>
      <c r="AP16" s="30" t="str">
        <f t="shared" si="2"/>
        <v>Estudiante 38</v>
      </c>
      <c r="AQ16" s="30" t="str">
        <f t="shared" si="2"/>
        <v>Estudiante 39</v>
      </c>
      <c r="AR16" s="30" t="str">
        <f t="shared" si="2"/>
        <v>Estudiante 40</v>
      </c>
      <c r="AS16" s="30" t="str">
        <f t="shared" si="2"/>
        <v>Estudiante 41</v>
      </c>
      <c r="AT16" s="30" t="str">
        <f t="shared" si="2"/>
        <v>Estudiante 42</v>
      </c>
      <c r="AU16" s="30" t="str">
        <f t="shared" si="2"/>
        <v>Estudiante 43</v>
      </c>
      <c r="AV16" s="30" t="str">
        <f t="shared" si="2"/>
        <v>Estudiante 44</v>
      </c>
      <c r="AW16" s="30" t="str">
        <f t="shared" si="2"/>
        <v>Estudiante 45</v>
      </c>
      <c r="AX16" s="30" t="str">
        <f t="shared" si="2"/>
        <v>Estudiante 46</v>
      </c>
      <c r="AY16" s="30" t="str">
        <f t="shared" si="2"/>
        <v>Estudiante 47</v>
      </c>
      <c r="AZ16" s="30" t="str">
        <f t="shared" si="2"/>
        <v>Estudiante 48</v>
      </c>
      <c r="BA16" s="30" t="str">
        <f t="shared" si="2"/>
        <v>Estudiante 49</v>
      </c>
      <c r="BB16" s="30" t="str">
        <f t="shared" si="2"/>
        <v>Estudiante 50</v>
      </c>
    </row>
    <row r="17" spans="4:54" ht="14.4" x14ac:dyDescent="0.3">
      <c r="D17" s="30" t="s">
        <v>347</v>
      </c>
      <c r="E17" s="29">
        <f t="shared" ref="E17:BB17" si="3">IFERROR(AVERAGEIFS(E5:E14,E5:E14,"&gt;=0"),"-")</f>
        <v>3.2333333333333329</v>
      </c>
      <c r="F17" s="29">
        <f t="shared" si="3"/>
        <v>3.1749999999999998</v>
      </c>
      <c r="G17" s="29">
        <f t="shared" si="3"/>
        <v>3.2333333333333329</v>
      </c>
      <c r="H17" s="29">
        <f t="shared" si="3"/>
        <v>3.1749999999999998</v>
      </c>
      <c r="I17" s="29">
        <f t="shared" si="3"/>
        <v>3.2333333333333329</v>
      </c>
      <c r="J17" s="29">
        <f t="shared" si="3"/>
        <v>3.1749999999999998</v>
      </c>
      <c r="K17" s="29">
        <f t="shared" si="3"/>
        <v>3.2333333333333329</v>
      </c>
      <c r="L17" s="29">
        <f t="shared" si="3"/>
        <v>3.1749999999999998</v>
      </c>
      <c r="M17" s="29">
        <f t="shared" si="3"/>
        <v>3.2333333333333329</v>
      </c>
      <c r="N17" s="29">
        <f t="shared" si="3"/>
        <v>3.1749999999999998</v>
      </c>
      <c r="O17" s="29">
        <f t="shared" si="3"/>
        <v>3.2333333333333329</v>
      </c>
      <c r="P17" s="29">
        <f t="shared" si="3"/>
        <v>3.1749999999999998</v>
      </c>
      <c r="Q17" s="29">
        <f t="shared" si="3"/>
        <v>3.2333333333333329</v>
      </c>
      <c r="R17" s="29">
        <f t="shared" si="3"/>
        <v>3.1749999999999998</v>
      </c>
      <c r="S17" s="29">
        <f t="shared" si="3"/>
        <v>3.2333333333333329</v>
      </c>
      <c r="T17" s="29">
        <f t="shared" si="3"/>
        <v>3.1749999999999998</v>
      </c>
      <c r="U17" s="29">
        <f t="shared" si="3"/>
        <v>3.2333333333333329</v>
      </c>
      <c r="V17" s="29">
        <f t="shared" si="3"/>
        <v>3.1749999999999998</v>
      </c>
      <c r="W17" s="29">
        <f t="shared" si="3"/>
        <v>3.2333333333333329</v>
      </c>
      <c r="X17" s="29">
        <f t="shared" si="3"/>
        <v>3.1749999999999998</v>
      </c>
      <c r="Y17" s="29">
        <f t="shared" si="3"/>
        <v>3.2333333333333329</v>
      </c>
      <c r="Z17" s="29" t="str">
        <f t="shared" si="3"/>
        <v>-</v>
      </c>
      <c r="AA17" s="29" t="str">
        <f t="shared" si="3"/>
        <v>-</v>
      </c>
      <c r="AB17" s="29" t="str">
        <f t="shared" si="3"/>
        <v>-</v>
      </c>
      <c r="AC17" s="29" t="str">
        <f t="shared" si="3"/>
        <v>-</v>
      </c>
      <c r="AD17" s="29" t="str">
        <f t="shared" si="3"/>
        <v>-</v>
      </c>
      <c r="AE17" s="29" t="str">
        <f t="shared" si="3"/>
        <v>-</v>
      </c>
      <c r="AF17" s="29" t="str">
        <f t="shared" si="3"/>
        <v>-</v>
      </c>
      <c r="AG17" s="29" t="str">
        <f t="shared" si="3"/>
        <v>-</v>
      </c>
      <c r="AH17" s="29" t="str">
        <f t="shared" si="3"/>
        <v>-</v>
      </c>
      <c r="AI17" s="29" t="str">
        <f t="shared" si="3"/>
        <v>-</v>
      </c>
      <c r="AJ17" s="29" t="str">
        <f t="shared" si="3"/>
        <v>-</v>
      </c>
      <c r="AK17" s="29" t="str">
        <f t="shared" si="3"/>
        <v>-</v>
      </c>
      <c r="AL17" s="29" t="str">
        <f t="shared" si="3"/>
        <v>-</v>
      </c>
      <c r="AM17" s="29" t="str">
        <f t="shared" si="3"/>
        <v>-</v>
      </c>
      <c r="AN17" s="29" t="str">
        <f t="shared" si="3"/>
        <v>-</v>
      </c>
      <c r="AO17" s="29" t="str">
        <f t="shared" si="3"/>
        <v>-</v>
      </c>
      <c r="AP17" s="29" t="str">
        <f t="shared" si="3"/>
        <v>-</v>
      </c>
      <c r="AQ17" s="29" t="str">
        <f t="shared" si="3"/>
        <v>-</v>
      </c>
      <c r="AR17" s="29" t="str">
        <f t="shared" si="3"/>
        <v>-</v>
      </c>
      <c r="AS17" s="29" t="str">
        <f t="shared" si="3"/>
        <v>-</v>
      </c>
      <c r="AT17" s="29" t="str">
        <f t="shared" si="3"/>
        <v>-</v>
      </c>
      <c r="AU17" s="29" t="str">
        <f t="shared" si="3"/>
        <v>-</v>
      </c>
      <c r="AV17" s="29" t="str">
        <f t="shared" si="3"/>
        <v>-</v>
      </c>
      <c r="AW17" s="29" t="str">
        <f t="shared" si="3"/>
        <v>-</v>
      </c>
      <c r="AX17" s="29" t="str">
        <f t="shared" si="3"/>
        <v>-</v>
      </c>
      <c r="AY17" s="29" t="str">
        <f t="shared" si="3"/>
        <v>-</v>
      </c>
      <c r="AZ17" s="29" t="str">
        <f t="shared" si="3"/>
        <v>-</v>
      </c>
      <c r="BA17" s="29" t="str">
        <f t="shared" si="3"/>
        <v>-</v>
      </c>
      <c r="BB17" s="29" t="str">
        <f t="shared" si="3"/>
        <v>-</v>
      </c>
    </row>
    <row r="18" spans="4:54" ht="14.4" x14ac:dyDescent="0.3">
      <c r="D18" s="42" t="s">
        <v>348</v>
      </c>
      <c r="E18" s="33">
        <f t="shared" ref="E18:BB18" si="4">IF(ISNUMBER(E17),COUNTIFS(E5:E14,"&gt;=3",E5:E14,"&lt;4.1"),0)</f>
        <v>10</v>
      </c>
      <c r="F18" s="33">
        <f t="shared" si="4"/>
        <v>9</v>
      </c>
      <c r="G18" s="33">
        <f t="shared" si="4"/>
        <v>10</v>
      </c>
      <c r="H18" s="33">
        <f t="shared" si="4"/>
        <v>9</v>
      </c>
      <c r="I18" s="33">
        <f t="shared" si="4"/>
        <v>10</v>
      </c>
      <c r="J18" s="33">
        <f t="shared" si="4"/>
        <v>9</v>
      </c>
      <c r="K18" s="33">
        <f t="shared" si="4"/>
        <v>10</v>
      </c>
      <c r="L18" s="33">
        <f t="shared" si="4"/>
        <v>9</v>
      </c>
      <c r="M18" s="33">
        <f t="shared" si="4"/>
        <v>10</v>
      </c>
      <c r="N18" s="33">
        <f t="shared" si="4"/>
        <v>9</v>
      </c>
      <c r="O18" s="33">
        <f t="shared" si="4"/>
        <v>10</v>
      </c>
      <c r="P18" s="33">
        <f t="shared" si="4"/>
        <v>9</v>
      </c>
      <c r="Q18" s="33">
        <f t="shared" si="4"/>
        <v>10</v>
      </c>
      <c r="R18" s="33">
        <f t="shared" si="4"/>
        <v>9</v>
      </c>
      <c r="S18" s="33">
        <f t="shared" si="4"/>
        <v>10</v>
      </c>
      <c r="T18" s="33">
        <f t="shared" si="4"/>
        <v>9</v>
      </c>
      <c r="U18" s="33">
        <f t="shared" si="4"/>
        <v>10</v>
      </c>
      <c r="V18" s="33">
        <f t="shared" si="4"/>
        <v>9</v>
      </c>
      <c r="W18" s="33">
        <f t="shared" si="4"/>
        <v>10</v>
      </c>
      <c r="X18" s="33">
        <f t="shared" si="4"/>
        <v>9</v>
      </c>
      <c r="Y18" s="33">
        <f t="shared" si="4"/>
        <v>10</v>
      </c>
      <c r="Z18" s="33">
        <f t="shared" si="4"/>
        <v>0</v>
      </c>
      <c r="AA18" s="33">
        <f t="shared" si="4"/>
        <v>0</v>
      </c>
      <c r="AB18" s="33">
        <f t="shared" si="4"/>
        <v>0</v>
      </c>
      <c r="AC18" s="33">
        <f t="shared" si="4"/>
        <v>0</v>
      </c>
      <c r="AD18" s="33">
        <f t="shared" si="4"/>
        <v>0</v>
      </c>
      <c r="AE18" s="33">
        <f t="shared" si="4"/>
        <v>0</v>
      </c>
      <c r="AF18" s="33">
        <f t="shared" si="4"/>
        <v>0</v>
      </c>
      <c r="AG18" s="33">
        <f t="shared" si="4"/>
        <v>0</v>
      </c>
      <c r="AH18" s="33">
        <f t="shared" si="4"/>
        <v>0</v>
      </c>
      <c r="AI18" s="33">
        <f t="shared" si="4"/>
        <v>0</v>
      </c>
      <c r="AJ18" s="33">
        <f t="shared" si="4"/>
        <v>0</v>
      </c>
      <c r="AK18" s="33">
        <f t="shared" si="4"/>
        <v>0</v>
      </c>
      <c r="AL18" s="33">
        <f t="shared" si="4"/>
        <v>0</v>
      </c>
      <c r="AM18" s="33">
        <f t="shared" si="4"/>
        <v>0</v>
      </c>
      <c r="AN18" s="33">
        <f t="shared" si="4"/>
        <v>0</v>
      </c>
      <c r="AO18" s="33">
        <f t="shared" si="4"/>
        <v>0</v>
      </c>
      <c r="AP18" s="33">
        <f t="shared" si="4"/>
        <v>0</v>
      </c>
      <c r="AQ18" s="33">
        <f t="shared" si="4"/>
        <v>0</v>
      </c>
      <c r="AR18" s="33">
        <f t="shared" si="4"/>
        <v>0</v>
      </c>
      <c r="AS18" s="33">
        <f t="shared" si="4"/>
        <v>0</v>
      </c>
      <c r="AT18" s="33">
        <f t="shared" si="4"/>
        <v>0</v>
      </c>
      <c r="AU18" s="33">
        <f t="shared" si="4"/>
        <v>0</v>
      </c>
      <c r="AV18" s="33">
        <f t="shared" si="4"/>
        <v>0</v>
      </c>
      <c r="AW18" s="33">
        <f t="shared" si="4"/>
        <v>0</v>
      </c>
      <c r="AX18" s="33">
        <f t="shared" si="4"/>
        <v>0</v>
      </c>
      <c r="AY18" s="33">
        <f t="shared" si="4"/>
        <v>0</v>
      </c>
      <c r="AZ18" s="33">
        <f t="shared" si="4"/>
        <v>0</v>
      </c>
      <c r="BA18" s="33">
        <f t="shared" si="4"/>
        <v>0</v>
      </c>
      <c r="BB18" s="33">
        <f t="shared" si="4"/>
        <v>0</v>
      </c>
    </row>
    <row r="19" spans="4:54" ht="14.4" x14ac:dyDescent="0.3">
      <c r="D19" s="43" t="s">
        <v>349</v>
      </c>
      <c r="E19" s="33">
        <f t="shared" ref="E19:BB19" si="5">IF(ISNUMBER(E17),COUNTIFS(E5:E14,"&gt;=1.1",E5:E14,"&lt;=2.9"),0)</f>
        <v>0</v>
      </c>
      <c r="F19" s="33">
        <f t="shared" si="5"/>
        <v>1</v>
      </c>
      <c r="G19" s="33">
        <f t="shared" si="5"/>
        <v>0</v>
      </c>
      <c r="H19" s="33">
        <f t="shared" si="5"/>
        <v>1</v>
      </c>
      <c r="I19" s="33">
        <f t="shared" si="5"/>
        <v>0</v>
      </c>
      <c r="J19" s="33">
        <f t="shared" si="5"/>
        <v>1</v>
      </c>
      <c r="K19" s="33">
        <f t="shared" si="5"/>
        <v>0</v>
      </c>
      <c r="L19" s="33">
        <f t="shared" si="5"/>
        <v>1</v>
      </c>
      <c r="M19" s="33">
        <f t="shared" si="5"/>
        <v>0</v>
      </c>
      <c r="N19" s="33">
        <f t="shared" si="5"/>
        <v>1</v>
      </c>
      <c r="O19" s="33">
        <f t="shared" si="5"/>
        <v>0</v>
      </c>
      <c r="P19" s="33">
        <f t="shared" si="5"/>
        <v>1</v>
      </c>
      <c r="Q19" s="33">
        <f t="shared" si="5"/>
        <v>0</v>
      </c>
      <c r="R19" s="33">
        <f t="shared" si="5"/>
        <v>1</v>
      </c>
      <c r="S19" s="33">
        <f t="shared" si="5"/>
        <v>0</v>
      </c>
      <c r="T19" s="33">
        <f t="shared" si="5"/>
        <v>1</v>
      </c>
      <c r="U19" s="33">
        <f t="shared" si="5"/>
        <v>0</v>
      </c>
      <c r="V19" s="33">
        <f t="shared" si="5"/>
        <v>1</v>
      </c>
      <c r="W19" s="33">
        <f t="shared" si="5"/>
        <v>0</v>
      </c>
      <c r="X19" s="33">
        <f t="shared" si="5"/>
        <v>1</v>
      </c>
      <c r="Y19" s="33">
        <f t="shared" si="5"/>
        <v>0</v>
      </c>
      <c r="Z19" s="33">
        <f t="shared" si="5"/>
        <v>0</v>
      </c>
      <c r="AA19" s="33">
        <f t="shared" si="5"/>
        <v>0</v>
      </c>
      <c r="AB19" s="33">
        <f t="shared" si="5"/>
        <v>0</v>
      </c>
      <c r="AC19" s="33">
        <f t="shared" si="5"/>
        <v>0</v>
      </c>
      <c r="AD19" s="33">
        <f t="shared" si="5"/>
        <v>0</v>
      </c>
      <c r="AE19" s="33">
        <f t="shared" si="5"/>
        <v>0</v>
      </c>
      <c r="AF19" s="33">
        <f t="shared" si="5"/>
        <v>0</v>
      </c>
      <c r="AG19" s="33">
        <f t="shared" si="5"/>
        <v>0</v>
      </c>
      <c r="AH19" s="33">
        <f t="shared" si="5"/>
        <v>0</v>
      </c>
      <c r="AI19" s="33">
        <f t="shared" si="5"/>
        <v>0</v>
      </c>
      <c r="AJ19" s="33">
        <f t="shared" si="5"/>
        <v>0</v>
      </c>
      <c r="AK19" s="33">
        <f t="shared" si="5"/>
        <v>0</v>
      </c>
      <c r="AL19" s="33">
        <f t="shared" si="5"/>
        <v>0</v>
      </c>
      <c r="AM19" s="33">
        <f t="shared" si="5"/>
        <v>0</v>
      </c>
      <c r="AN19" s="33">
        <f t="shared" si="5"/>
        <v>0</v>
      </c>
      <c r="AO19" s="33">
        <f t="shared" si="5"/>
        <v>0</v>
      </c>
      <c r="AP19" s="33">
        <f t="shared" si="5"/>
        <v>0</v>
      </c>
      <c r="AQ19" s="33">
        <f t="shared" si="5"/>
        <v>0</v>
      </c>
      <c r="AR19" s="33">
        <f t="shared" si="5"/>
        <v>0</v>
      </c>
      <c r="AS19" s="33">
        <f t="shared" si="5"/>
        <v>0</v>
      </c>
      <c r="AT19" s="33">
        <f t="shared" si="5"/>
        <v>0</v>
      </c>
      <c r="AU19" s="33">
        <f t="shared" si="5"/>
        <v>0</v>
      </c>
      <c r="AV19" s="33">
        <f t="shared" si="5"/>
        <v>0</v>
      </c>
      <c r="AW19" s="33">
        <f t="shared" si="5"/>
        <v>0</v>
      </c>
      <c r="AX19" s="33">
        <f t="shared" si="5"/>
        <v>0</v>
      </c>
      <c r="AY19" s="33">
        <f t="shared" si="5"/>
        <v>0</v>
      </c>
      <c r="AZ19" s="33">
        <f t="shared" si="5"/>
        <v>0</v>
      </c>
      <c r="BA19" s="33">
        <f t="shared" si="5"/>
        <v>0</v>
      </c>
      <c r="BB19" s="33">
        <f t="shared" si="5"/>
        <v>0</v>
      </c>
    </row>
    <row r="20" spans="4:54" ht="15.75" customHeight="1" x14ac:dyDescent="0.3">
      <c r="D20" s="44" t="s">
        <v>350</v>
      </c>
      <c r="E20" s="37">
        <f t="shared" ref="E20:BB20" si="6">IF(ISNUMBER(E17),COUNTIFS(E5:E14,"&gt;=0",E5:E14,"&lt;=1"),0)</f>
        <v>0</v>
      </c>
      <c r="F20" s="37">
        <f t="shared" si="6"/>
        <v>0</v>
      </c>
      <c r="G20" s="37">
        <f t="shared" si="6"/>
        <v>0</v>
      </c>
      <c r="H20" s="37">
        <f t="shared" si="6"/>
        <v>0</v>
      </c>
      <c r="I20" s="37">
        <f t="shared" si="6"/>
        <v>0</v>
      </c>
      <c r="J20" s="37">
        <f t="shared" si="6"/>
        <v>0</v>
      </c>
      <c r="K20" s="37">
        <f t="shared" si="6"/>
        <v>0</v>
      </c>
      <c r="L20" s="37">
        <f t="shared" si="6"/>
        <v>0</v>
      </c>
      <c r="M20" s="37">
        <f t="shared" si="6"/>
        <v>0</v>
      </c>
      <c r="N20" s="37">
        <f t="shared" si="6"/>
        <v>0</v>
      </c>
      <c r="O20" s="37">
        <f t="shared" si="6"/>
        <v>0</v>
      </c>
      <c r="P20" s="37">
        <f t="shared" si="6"/>
        <v>0</v>
      </c>
      <c r="Q20" s="37">
        <f t="shared" si="6"/>
        <v>0</v>
      </c>
      <c r="R20" s="37">
        <f t="shared" si="6"/>
        <v>0</v>
      </c>
      <c r="S20" s="37">
        <f t="shared" si="6"/>
        <v>0</v>
      </c>
      <c r="T20" s="37">
        <f t="shared" si="6"/>
        <v>0</v>
      </c>
      <c r="U20" s="37">
        <f t="shared" si="6"/>
        <v>0</v>
      </c>
      <c r="V20" s="37">
        <f t="shared" si="6"/>
        <v>0</v>
      </c>
      <c r="W20" s="37">
        <f t="shared" si="6"/>
        <v>0</v>
      </c>
      <c r="X20" s="37">
        <f t="shared" si="6"/>
        <v>0</v>
      </c>
      <c r="Y20" s="37">
        <f t="shared" si="6"/>
        <v>0</v>
      </c>
      <c r="Z20" s="37">
        <f t="shared" si="6"/>
        <v>0</v>
      </c>
      <c r="AA20" s="37">
        <f t="shared" si="6"/>
        <v>0</v>
      </c>
      <c r="AB20" s="37">
        <f t="shared" si="6"/>
        <v>0</v>
      </c>
      <c r="AC20" s="37">
        <f t="shared" si="6"/>
        <v>0</v>
      </c>
      <c r="AD20" s="37">
        <f t="shared" si="6"/>
        <v>0</v>
      </c>
      <c r="AE20" s="37">
        <f t="shared" si="6"/>
        <v>0</v>
      </c>
      <c r="AF20" s="37">
        <f t="shared" si="6"/>
        <v>0</v>
      </c>
      <c r="AG20" s="37">
        <f t="shared" si="6"/>
        <v>0</v>
      </c>
      <c r="AH20" s="37">
        <f t="shared" si="6"/>
        <v>0</v>
      </c>
      <c r="AI20" s="37">
        <f t="shared" si="6"/>
        <v>0</v>
      </c>
      <c r="AJ20" s="37">
        <f t="shared" si="6"/>
        <v>0</v>
      </c>
      <c r="AK20" s="37">
        <f t="shared" si="6"/>
        <v>0</v>
      </c>
      <c r="AL20" s="37">
        <f t="shared" si="6"/>
        <v>0</v>
      </c>
      <c r="AM20" s="37">
        <f t="shared" si="6"/>
        <v>0</v>
      </c>
      <c r="AN20" s="37">
        <f t="shared" si="6"/>
        <v>0</v>
      </c>
      <c r="AO20" s="37">
        <f t="shared" si="6"/>
        <v>0</v>
      </c>
      <c r="AP20" s="37">
        <f t="shared" si="6"/>
        <v>0</v>
      </c>
      <c r="AQ20" s="37">
        <f t="shared" si="6"/>
        <v>0</v>
      </c>
      <c r="AR20" s="37">
        <f t="shared" si="6"/>
        <v>0</v>
      </c>
      <c r="AS20" s="37">
        <f t="shared" si="6"/>
        <v>0</v>
      </c>
      <c r="AT20" s="37">
        <f t="shared" si="6"/>
        <v>0</v>
      </c>
      <c r="AU20" s="37">
        <f t="shared" si="6"/>
        <v>0</v>
      </c>
      <c r="AV20" s="37">
        <f t="shared" si="6"/>
        <v>0</v>
      </c>
      <c r="AW20" s="37">
        <f t="shared" si="6"/>
        <v>0</v>
      </c>
      <c r="AX20" s="37">
        <f t="shared" si="6"/>
        <v>0</v>
      </c>
      <c r="AY20" s="37">
        <f t="shared" si="6"/>
        <v>0</v>
      </c>
      <c r="AZ20" s="37">
        <f t="shared" si="6"/>
        <v>0</v>
      </c>
      <c r="BA20" s="37">
        <f t="shared" si="6"/>
        <v>0</v>
      </c>
      <c r="BB20" s="37">
        <f t="shared" si="6"/>
        <v>0</v>
      </c>
    </row>
    <row r="21" spans="4:54" ht="15.75" customHeight="1" x14ac:dyDescent="0.3">
      <c r="D21" s="32" t="s">
        <v>338</v>
      </c>
      <c r="E21" s="37">
        <f t="shared" ref="E21:BB21" si="7">+SUM(E18:E20)</f>
        <v>10</v>
      </c>
      <c r="F21" s="37">
        <f t="shared" si="7"/>
        <v>10</v>
      </c>
      <c r="G21" s="37">
        <f t="shared" si="7"/>
        <v>10</v>
      </c>
      <c r="H21" s="37">
        <f t="shared" si="7"/>
        <v>10</v>
      </c>
      <c r="I21" s="37">
        <f t="shared" si="7"/>
        <v>10</v>
      </c>
      <c r="J21" s="37">
        <f t="shared" si="7"/>
        <v>10</v>
      </c>
      <c r="K21" s="37">
        <f t="shared" si="7"/>
        <v>10</v>
      </c>
      <c r="L21" s="37">
        <f t="shared" si="7"/>
        <v>10</v>
      </c>
      <c r="M21" s="37">
        <f t="shared" si="7"/>
        <v>10</v>
      </c>
      <c r="N21" s="37">
        <f t="shared" si="7"/>
        <v>10</v>
      </c>
      <c r="O21" s="37">
        <f t="shared" si="7"/>
        <v>10</v>
      </c>
      <c r="P21" s="37">
        <f t="shared" si="7"/>
        <v>10</v>
      </c>
      <c r="Q21" s="37">
        <f t="shared" si="7"/>
        <v>10</v>
      </c>
      <c r="R21" s="37">
        <f t="shared" si="7"/>
        <v>10</v>
      </c>
      <c r="S21" s="37">
        <f t="shared" si="7"/>
        <v>10</v>
      </c>
      <c r="T21" s="37">
        <f t="shared" si="7"/>
        <v>10</v>
      </c>
      <c r="U21" s="37">
        <f t="shared" si="7"/>
        <v>10</v>
      </c>
      <c r="V21" s="37">
        <f t="shared" si="7"/>
        <v>10</v>
      </c>
      <c r="W21" s="37">
        <f t="shared" si="7"/>
        <v>10</v>
      </c>
      <c r="X21" s="37">
        <f t="shared" si="7"/>
        <v>10</v>
      </c>
      <c r="Y21" s="37">
        <f t="shared" si="7"/>
        <v>10</v>
      </c>
      <c r="Z21" s="37">
        <f t="shared" si="7"/>
        <v>0</v>
      </c>
      <c r="AA21" s="37">
        <f t="shared" si="7"/>
        <v>0</v>
      </c>
      <c r="AB21" s="37">
        <f t="shared" si="7"/>
        <v>0</v>
      </c>
      <c r="AC21" s="37">
        <f t="shared" si="7"/>
        <v>0</v>
      </c>
      <c r="AD21" s="37">
        <f t="shared" si="7"/>
        <v>0</v>
      </c>
      <c r="AE21" s="37">
        <f t="shared" si="7"/>
        <v>0</v>
      </c>
      <c r="AF21" s="37">
        <f t="shared" si="7"/>
        <v>0</v>
      </c>
      <c r="AG21" s="37">
        <f t="shared" si="7"/>
        <v>0</v>
      </c>
      <c r="AH21" s="37">
        <f t="shared" si="7"/>
        <v>0</v>
      </c>
      <c r="AI21" s="37">
        <f t="shared" si="7"/>
        <v>0</v>
      </c>
      <c r="AJ21" s="37">
        <f t="shared" si="7"/>
        <v>0</v>
      </c>
      <c r="AK21" s="37">
        <f t="shared" si="7"/>
        <v>0</v>
      </c>
      <c r="AL21" s="37">
        <f t="shared" si="7"/>
        <v>0</v>
      </c>
      <c r="AM21" s="37">
        <f t="shared" si="7"/>
        <v>0</v>
      </c>
      <c r="AN21" s="37">
        <f t="shared" si="7"/>
        <v>0</v>
      </c>
      <c r="AO21" s="37">
        <f t="shared" si="7"/>
        <v>0</v>
      </c>
      <c r="AP21" s="37">
        <f t="shared" si="7"/>
        <v>0</v>
      </c>
      <c r="AQ21" s="37">
        <f t="shared" si="7"/>
        <v>0</v>
      </c>
      <c r="AR21" s="37">
        <f t="shared" si="7"/>
        <v>0</v>
      </c>
      <c r="AS21" s="37">
        <f t="shared" si="7"/>
        <v>0</v>
      </c>
      <c r="AT21" s="37">
        <f t="shared" si="7"/>
        <v>0</v>
      </c>
      <c r="AU21" s="37">
        <f t="shared" si="7"/>
        <v>0</v>
      </c>
      <c r="AV21" s="37">
        <f t="shared" si="7"/>
        <v>0</v>
      </c>
      <c r="AW21" s="37">
        <f t="shared" si="7"/>
        <v>0</v>
      </c>
      <c r="AX21" s="37">
        <f t="shared" si="7"/>
        <v>0</v>
      </c>
      <c r="AY21" s="37">
        <f t="shared" si="7"/>
        <v>0</v>
      </c>
      <c r="AZ21" s="37">
        <f t="shared" si="7"/>
        <v>0</v>
      </c>
      <c r="BA21" s="37">
        <f t="shared" si="7"/>
        <v>0</v>
      </c>
      <c r="BB21" s="37">
        <f t="shared" si="7"/>
        <v>0</v>
      </c>
    </row>
    <row r="23" spans="4:54" ht="15.75" customHeight="1" x14ac:dyDescent="0.3"/>
    <row r="24" spans="4:54" ht="15.75" customHeight="1" x14ac:dyDescent="0.3"/>
    <row r="25" spans="4:54" ht="15.75" customHeight="1" x14ac:dyDescent="0.3"/>
    <row r="26" spans="4:54" ht="15.75" customHeight="1" x14ac:dyDescent="0.3"/>
    <row r="27" spans="4:54" ht="15.75" customHeight="1" x14ac:dyDescent="0.3"/>
    <row r="28" spans="4:54" ht="15.75" customHeight="1" x14ac:dyDescent="0.3"/>
    <row r="29" spans="4:54" ht="15.75" customHeight="1" x14ac:dyDescent="0.3"/>
    <row r="30" spans="4:54" ht="15.75" customHeight="1" x14ac:dyDescent="0.3"/>
    <row r="31" spans="4:54" ht="15.75" customHeight="1" x14ac:dyDescent="0.3"/>
    <row r="32" spans="4:5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autoFilter ref="B4:BB4" xr:uid="{00000000-0001-0000-0700-000000000000}"/>
  <conditionalFormatting sqref="D5:BB14">
    <cfRule type="cellIs" dxfId="43" priority="1" operator="between">
      <formula>1.0001</formula>
      <formula>2.9999</formula>
    </cfRule>
    <cfRule type="cellIs" dxfId="42" priority="2" operator="between">
      <formula>0.0001</formula>
      <formula>1</formula>
    </cfRule>
    <cfRule type="cellIs" dxfId="47" priority="3" operator="between">
      <formula>3</formula>
      <formula>4</formula>
    </cfRule>
  </conditionalFormatting>
  <conditionalFormatting sqref="E17:BB17">
    <cfRule type="cellIs" dxfId="46" priority="4" operator="between">
      <formula>1.1</formula>
      <formula>2.9</formula>
    </cfRule>
    <cfRule type="cellIs" dxfId="45" priority="5" operator="lessThanOrEqual">
      <formula>1</formula>
    </cfRule>
    <cfRule type="cellIs" dxfId="44" priority="6" operator="between">
      <formula>3</formula>
      <formula>4</formula>
    </cfRule>
  </conditionalFormatting>
  <pageMargins left="0.7" right="0.7" top="0.75" bottom="0.75" header="0" footer="0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/>
  <dimension ref="A1:Z1000"/>
  <sheetViews>
    <sheetView showGridLines="0" zoomScaleNormal="100" workbookViewId="0">
      <selection activeCell="N17" sqref="N17"/>
    </sheetView>
  </sheetViews>
  <sheetFormatPr baseColWidth="10" defaultColWidth="14.44140625" defaultRowHeight="15" customHeight="1" x14ac:dyDescent="0.3"/>
  <cols>
    <col min="1" max="1" width="4.109375" customWidth="1"/>
    <col min="2" max="2" width="17.109375" bestFit="1" customWidth="1"/>
    <col min="3" max="3" width="12" bestFit="1" customWidth="1"/>
    <col min="4" max="4" width="11.33203125" bestFit="1" customWidth="1"/>
    <col min="5" max="5" width="12.88671875" bestFit="1" customWidth="1"/>
    <col min="6" max="6" width="14.109375" bestFit="1" customWidth="1"/>
    <col min="7" max="7" width="18.77734375" customWidth="1"/>
    <col min="8" max="8" width="13.33203125" bestFit="1" customWidth="1"/>
    <col min="9" max="9" width="12" bestFit="1" customWidth="1"/>
    <col min="10" max="10" width="13.6640625" bestFit="1" customWidth="1"/>
    <col min="11" max="11" width="12.77734375" bestFit="1" customWidth="1"/>
    <col min="12" max="12" width="13.33203125" bestFit="1" customWidth="1"/>
    <col min="13" max="26" width="11.44140625" customWidth="1"/>
  </cols>
  <sheetData>
    <row r="1" spans="1:26" ht="13.5" customHeigh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9.5" customHeight="1" x14ac:dyDescent="0.3">
      <c r="A2" s="5"/>
      <c r="B2" s="101" t="s">
        <v>351</v>
      </c>
      <c r="C2" s="102"/>
      <c r="D2" s="102"/>
      <c r="E2" s="102"/>
      <c r="F2" s="102"/>
      <c r="G2" s="5"/>
      <c r="H2" s="101" t="s">
        <v>352</v>
      </c>
      <c r="I2" s="102"/>
      <c r="J2" s="102"/>
      <c r="K2" s="102"/>
      <c r="L2" s="102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0.399999999999999" x14ac:dyDescent="0.3">
      <c r="A3" s="5"/>
      <c r="B3" s="47" t="s">
        <v>353</v>
      </c>
      <c r="C3" s="29">
        <f>+IFERROR(AVERAGE(C5:C54),"-")</f>
        <v>3.2652625152625157</v>
      </c>
      <c r="D3" s="48">
        <f>+IFERROR(AVERAGEIFS(D5:D54,C5:C54,"&gt;=0"),"-")</f>
        <v>0</v>
      </c>
      <c r="E3" s="48">
        <f>+IFERROR(AVERAGEIFS(E5:E54,C5:C54,"&gt;=0"),"-")</f>
        <v>0.95238095238095233</v>
      </c>
      <c r="F3" s="48">
        <f>+IFERROR(AVERAGEIFS(F5:F54,C5:C54,"&gt;=0"),"-")</f>
        <v>12.047619047619047</v>
      </c>
      <c r="G3" s="5"/>
      <c r="H3" s="47" t="s">
        <v>353</v>
      </c>
      <c r="I3" s="29">
        <f>+IFERROR(AVERAGE(I5:I54),"-")</f>
        <v>3.2055555555555553</v>
      </c>
      <c r="J3" s="48">
        <f>+IFERROR(AVERAGEIFS(J5:J54,I5:I54,"&gt;=0"),"-")</f>
        <v>0</v>
      </c>
      <c r="K3" s="48">
        <f>+IFERROR(AVERAGEIFS(K5:K54,I5:I54,"&gt;=0"),"-")</f>
        <v>0.47619047619047616</v>
      </c>
      <c r="L3" s="48">
        <f>+IFERROR(AVERAGEIFS(L5:L54,I5:I54,"&gt;=0"),"-")</f>
        <v>9.5238095238095237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0.399999999999999" x14ac:dyDescent="0.3">
      <c r="A4" s="5"/>
      <c r="B4" s="49" t="s">
        <v>354</v>
      </c>
      <c r="C4" s="49" t="s">
        <v>355</v>
      </c>
      <c r="D4" s="50" t="s">
        <v>335</v>
      </c>
      <c r="E4" s="51" t="s">
        <v>336</v>
      </c>
      <c r="F4" s="52" t="s">
        <v>337</v>
      </c>
      <c r="G4" s="5"/>
      <c r="H4" s="31" t="s">
        <v>354</v>
      </c>
      <c r="I4" s="49" t="s">
        <v>355</v>
      </c>
      <c r="J4" s="53" t="s">
        <v>350</v>
      </c>
      <c r="K4" s="54" t="s">
        <v>349</v>
      </c>
      <c r="L4" s="55" t="s">
        <v>348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3.5" customHeight="1" x14ac:dyDescent="0.3">
      <c r="A5" s="5"/>
      <c r="B5" s="56" t="str">
        <f>+'Resumen de indicadores HSE'!G$4</f>
        <v>Estudiante 1</v>
      </c>
      <c r="C5" s="29">
        <f>+HLOOKUP(B5,'Resumen de Escala HSE'!$D$19:$BB$23,2,0)</f>
        <v>3.25</v>
      </c>
      <c r="D5" s="37">
        <f>+HLOOKUP(B5,'Resumen de Escala HSE'!$D$19:$BB$23,3,0)</f>
        <v>0</v>
      </c>
      <c r="E5" s="37">
        <f>+HLOOKUP(B5,'Resumen de Escala HSE'!$D$19:$BB$23,4,0)</f>
        <v>0</v>
      </c>
      <c r="F5" s="37">
        <f>+HLOOKUP(B5,'Resumen de Escala HSE'!$D$19:$BB$23,5,0)</f>
        <v>13</v>
      </c>
      <c r="G5" s="5"/>
      <c r="H5" s="56" t="str">
        <f>+'Resumen de indicadores FR'!G$4</f>
        <v>Estudiante 1</v>
      </c>
      <c r="I5" s="29">
        <f>+HLOOKUP(H5,'Resumen de Escala FR'!$E$16:$BB$20,2,0)</f>
        <v>3.2333333333333329</v>
      </c>
      <c r="J5" s="37">
        <f>+HLOOKUP(H5,'Resumen de Escala FR'!$E$16:$BB$20,5,0)</f>
        <v>0</v>
      </c>
      <c r="K5" s="37">
        <f>+HLOOKUP(H5,'Resumen de Escala FR'!$E$16:$BB$20,4,0)</f>
        <v>0</v>
      </c>
      <c r="L5" s="37">
        <f>+HLOOKUP(H5,'Resumen de Escala FR'!$E$16:$BB$20,3,0)</f>
        <v>10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3.5" customHeight="1" x14ac:dyDescent="0.3">
      <c r="A6" s="5"/>
      <c r="B6" s="56" t="str">
        <f>+'Resumen de indicadores HSE'!H$4</f>
        <v>Estudiante 2</v>
      </c>
      <c r="C6" s="29">
        <f>+HLOOKUP(B6,'Resumen de Escala HSE'!$D$19:$BB$23,2,0)</f>
        <v>3.2820512820512824</v>
      </c>
      <c r="D6" s="37">
        <f>+HLOOKUP(B6,'Resumen de Escala HSE'!$D$19:$BB$23,3,0)</f>
        <v>0</v>
      </c>
      <c r="E6" s="37">
        <f>+HLOOKUP(B6,'Resumen de Escala HSE'!$D$19:$BB$23,4,0)</f>
        <v>2</v>
      </c>
      <c r="F6" s="37">
        <f>+HLOOKUP(B6,'Resumen de Escala HSE'!$D$19:$BB$23,5,0)</f>
        <v>11</v>
      </c>
      <c r="G6" s="5"/>
      <c r="H6" s="56" t="str">
        <f>+'Resumen de indicadores FR'!H$4</f>
        <v>Estudiante 2</v>
      </c>
      <c r="I6" s="29">
        <f>+HLOOKUP(H6,'Resumen de Escala FR'!$E$16:$BB$20,2,0)</f>
        <v>3.1749999999999998</v>
      </c>
      <c r="J6" s="37">
        <f>+HLOOKUP(H6,'Resumen de Escala FR'!$E$16:$BB$20,5,0)</f>
        <v>0</v>
      </c>
      <c r="K6" s="37">
        <f>+HLOOKUP(H6,'Resumen de Escala FR'!$E$16:$BB$20,4,0)</f>
        <v>1</v>
      </c>
      <c r="L6" s="37">
        <f>+HLOOKUP(H6,'Resumen de Escala FR'!$E$16:$BB$20,3,0)</f>
        <v>9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">
      <c r="A7" s="5"/>
      <c r="B7" s="56" t="str">
        <f>+'Resumen de indicadores HSE'!I$4</f>
        <v>Estudiante 3</v>
      </c>
      <c r="C7" s="29">
        <f>+HLOOKUP(B7,'Resumen de Escala HSE'!$D$19:$BB$23,2,0)</f>
        <v>3.25</v>
      </c>
      <c r="D7" s="37">
        <f>+HLOOKUP(B7,'Resumen de Escala HSE'!$D$19:$BB$23,3,0)</f>
        <v>0</v>
      </c>
      <c r="E7" s="37">
        <f>+HLOOKUP(B7,'Resumen de Escala HSE'!$D$19:$BB$23,4,0)</f>
        <v>0</v>
      </c>
      <c r="F7" s="37">
        <f>+HLOOKUP(B7,'Resumen de Escala HSE'!$D$19:$BB$23,5,0)</f>
        <v>13</v>
      </c>
      <c r="G7" s="5"/>
      <c r="H7" s="56" t="str">
        <f>+'Resumen de indicadores FR'!I$4</f>
        <v>Estudiante 3</v>
      </c>
      <c r="I7" s="29">
        <f>+HLOOKUP(H7,'Resumen de Escala FR'!$E$16:$BB$20,2,0)</f>
        <v>3.2333333333333329</v>
      </c>
      <c r="J7" s="37">
        <f>+HLOOKUP(H7,'Resumen de Escala FR'!$E$16:$BB$20,5,0)</f>
        <v>0</v>
      </c>
      <c r="K7" s="37">
        <f>+HLOOKUP(H7,'Resumen de Escala FR'!$E$16:$BB$20,4,0)</f>
        <v>0</v>
      </c>
      <c r="L7" s="37">
        <f>+HLOOKUP(H7,'Resumen de Escala FR'!$E$16:$BB$20,3,0)</f>
        <v>10</v>
      </c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">
      <c r="A8" s="5"/>
      <c r="B8" s="56" t="str">
        <f>+'Resumen de indicadores HSE'!J$4</f>
        <v>Estudiante 4</v>
      </c>
      <c r="C8" s="29">
        <f>+HLOOKUP(B8,'Resumen de Escala HSE'!$D$19:$BB$23,2,0)</f>
        <v>3.2820512820512824</v>
      </c>
      <c r="D8" s="37">
        <f>+HLOOKUP(B8,'Resumen de Escala HSE'!$D$19:$BB$23,3,0)</f>
        <v>0</v>
      </c>
      <c r="E8" s="37">
        <f>+HLOOKUP(B8,'Resumen de Escala HSE'!$D$19:$BB$23,4,0)</f>
        <v>2</v>
      </c>
      <c r="F8" s="37">
        <f>+HLOOKUP(B8,'Resumen de Escala HSE'!$D$19:$BB$23,5,0)</f>
        <v>11</v>
      </c>
      <c r="G8" s="5"/>
      <c r="H8" s="56" t="str">
        <f>+'Resumen de indicadores FR'!J$4</f>
        <v>Estudiante 4</v>
      </c>
      <c r="I8" s="29">
        <f>+HLOOKUP(H8,'Resumen de Escala FR'!$E$16:$BB$20,2,0)</f>
        <v>3.1749999999999998</v>
      </c>
      <c r="J8" s="37">
        <f>+HLOOKUP(H8,'Resumen de Escala FR'!$E$16:$BB$20,5,0)</f>
        <v>0</v>
      </c>
      <c r="K8" s="37">
        <f>+HLOOKUP(H8,'Resumen de Escala FR'!$E$16:$BB$20,4,0)</f>
        <v>1</v>
      </c>
      <c r="L8" s="37">
        <f>+HLOOKUP(H8,'Resumen de Escala FR'!$E$16:$BB$20,3,0)</f>
        <v>9</v>
      </c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3.5" customHeight="1" x14ac:dyDescent="0.3">
      <c r="A9" s="5"/>
      <c r="B9" s="56" t="str">
        <f>+'Resumen de indicadores HSE'!K$4</f>
        <v>Estudiante 5</v>
      </c>
      <c r="C9" s="29">
        <f>+HLOOKUP(B9,'Resumen de Escala HSE'!$D$19:$BB$23,2,0)</f>
        <v>3.25</v>
      </c>
      <c r="D9" s="37">
        <f>+HLOOKUP(B9,'Resumen de Escala HSE'!$D$19:$BB$23,3,0)</f>
        <v>0</v>
      </c>
      <c r="E9" s="37">
        <f>+HLOOKUP(B9,'Resumen de Escala HSE'!$D$19:$BB$23,4,0)</f>
        <v>0</v>
      </c>
      <c r="F9" s="37">
        <f>+HLOOKUP(B9,'Resumen de Escala HSE'!$D$19:$BB$23,5,0)</f>
        <v>13</v>
      </c>
      <c r="G9" s="5"/>
      <c r="H9" s="56" t="str">
        <f>+'Resumen de indicadores FR'!K$4</f>
        <v>Estudiante 5</v>
      </c>
      <c r="I9" s="29">
        <f>+HLOOKUP(H9,'Resumen de Escala FR'!$E$16:$BB$20,2,0)</f>
        <v>3.2333333333333329</v>
      </c>
      <c r="J9" s="37">
        <f>+HLOOKUP(H9,'Resumen de Escala FR'!$E$16:$BB$20,5,0)</f>
        <v>0</v>
      </c>
      <c r="K9" s="37">
        <f>+HLOOKUP(H9,'Resumen de Escala FR'!$E$16:$BB$20,4,0)</f>
        <v>0</v>
      </c>
      <c r="L9" s="37">
        <f>+HLOOKUP(H9,'Resumen de Escala FR'!$E$16:$BB$20,3,0)</f>
        <v>10</v>
      </c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3.5" customHeight="1" x14ac:dyDescent="0.3">
      <c r="A10" s="5"/>
      <c r="B10" s="56" t="str">
        <f>+'Resumen de indicadores HSE'!L$4</f>
        <v>Estudiante 6</v>
      </c>
      <c r="C10" s="29">
        <f>+HLOOKUP(B10,'Resumen de Escala HSE'!$D$19:$BB$23,2,0)</f>
        <v>3.2820512820512824</v>
      </c>
      <c r="D10" s="37">
        <f>+HLOOKUP(B10,'Resumen de Escala HSE'!$D$19:$BB$23,3,0)</f>
        <v>0</v>
      </c>
      <c r="E10" s="37">
        <f>+HLOOKUP(B10,'Resumen de Escala HSE'!$D$19:$BB$23,4,0)</f>
        <v>2</v>
      </c>
      <c r="F10" s="37">
        <f>+HLOOKUP(B10,'Resumen de Escala HSE'!$D$19:$BB$23,5,0)</f>
        <v>11</v>
      </c>
      <c r="G10" s="5"/>
      <c r="H10" s="56" t="str">
        <f>+'Resumen de indicadores FR'!L$4</f>
        <v>Estudiante 6</v>
      </c>
      <c r="I10" s="29">
        <f>+HLOOKUP(H10,'Resumen de Escala FR'!$E$16:$BB$20,2,0)</f>
        <v>3.1749999999999998</v>
      </c>
      <c r="J10" s="37">
        <f>+HLOOKUP(H10,'Resumen de Escala FR'!$E$16:$BB$20,5,0)</f>
        <v>0</v>
      </c>
      <c r="K10" s="37">
        <f>+HLOOKUP(H10,'Resumen de Escala FR'!$E$16:$BB$20,4,0)</f>
        <v>1</v>
      </c>
      <c r="L10" s="37">
        <f>+HLOOKUP(H10,'Resumen de Escala FR'!$E$16:$BB$20,3,0)</f>
        <v>9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3">
      <c r="A11" s="5"/>
      <c r="B11" s="56" t="str">
        <f>+'Resumen de indicadores HSE'!M$4</f>
        <v>Estudiante 7</v>
      </c>
      <c r="C11" s="29">
        <f>+HLOOKUP(B11,'Resumen de Escala HSE'!$D$19:$BB$23,2,0)</f>
        <v>3.25</v>
      </c>
      <c r="D11" s="37">
        <f>+HLOOKUP(B11,'Resumen de Escala HSE'!$D$19:$BB$23,3,0)</f>
        <v>0</v>
      </c>
      <c r="E11" s="37">
        <f>+HLOOKUP(B11,'Resumen de Escala HSE'!$D$19:$BB$23,4,0)</f>
        <v>0</v>
      </c>
      <c r="F11" s="37">
        <f>+HLOOKUP(B11,'Resumen de Escala HSE'!$D$19:$BB$23,5,0)</f>
        <v>13</v>
      </c>
      <c r="G11" s="5"/>
      <c r="H11" s="56" t="str">
        <f>+'Resumen de indicadores FR'!M$4</f>
        <v>Estudiante 7</v>
      </c>
      <c r="I11" s="29">
        <f>+HLOOKUP(H11,'Resumen de Escala FR'!$E$16:$BB$20,2,0)</f>
        <v>3.2333333333333329</v>
      </c>
      <c r="J11" s="37">
        <f>+HLOOKUP(H11,'Resumen de Escala FR'!$E$16:$BB$20,5,0)</f>
        <v>0</v>
      </c>
      <c r="K11" s="37">
        <f>+HLOOKUP(H11,'Resumen de Escala FR'!$E$16:$BB$20,4,0)</f>
        <v>0</v>
      </c>
      <c r="L11" s="37">
        <f>+HLOOKUP(H11,'Resumen de Escala FR'!$E$16:$BB$20,3,0)</f>
        <v>10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3">
      <c r="A12" s="5"/>
      <c r="B12" s="56" t="str">
        <f>+'Resumen de indicadores HSE'!N$4</f>
        <v>Estudiante 8</v>
      </c>
      <c r="C12" s="29">
        <f>+HLOOKUP(B12,'Resumen de Escala HSE'!$D$19:$BB$23,2,0)</f>
        <v>3.2820512820512824</v>
      </c>
      <c r="D12" s="37">
        <f>+HLOOKUP(B12,'Resumen de Escala HSE'!$D$19:$BB$23,3,0)</f>
        <v>0</v>
      </c>
      <c r="E12" s="37">
        <f>+HLOOKUP(B12,'Resumen de Escala HSE'!$D$19:$BB$23,4,0)</f>
        <v>2</v>
      </c>
      <c r="F12" s="37">
        <f>+HLOOKUP(B12,'Resumen de Escala HSE'!$D$19:$BB$23,5,0)</f>
        <v>11</v>
      </c>
      <c r="G12" s="5"/>
      <c r="H12" s="56" t="str">
        <f>+'Resumen de indicadores FR'!N$4</f>
        <v>Estudiante 8</v>
      </c>
      <c r="I12" s="29">
        <f>+HLOOKUP(H12,'Resumen de Escala FR'!$E$16:$BB$20,2,0)</f>
        <v>3.1749999999999998</v>
      </c>
      <c r="J12" s="37">
        <f>+HLOOKUP(H12,'Resumen de Escala FR'!$E$16:$BB$20,5,0)</f>
        <v>0</v>
      </c>
      <c r="K12" s="37">
        <f>+HLOOKUP(H12,'Resumen de Escala FR'!$E$16:$BB$20,4,0)</f>
        <v>1</v>
      </c>
      <c r="L12" s="37">
        <f>+HLOOKUP(H12,'Resumen de Escala FR'!$E$16:$BB$20,3,0)</f>
        <v>9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3.5" customHeight="1" x14ac:dyDescent="0.3">
      <c r="A13" s="5"/>
      <c r="B13" s="56" t="str">
        <f>+'Resumen de indicadores HSE'!O$4</f>
        <v>Estudiante 9</v>
      </c>
      <c r="C13" s="29">
        <f>+HLOOKUP(B13,'Resumen de Escala HSE'!$D$19:$BB$23,2,0)</f>
        <v>3.25</v>
      </c>
      <c r="D13" s="37">
        <f>+HLOOKUP(B13,'Resumen de Escala HSE'!$D$19:$BB$23,3,0)</f>
        <v>0</v>
      </c>
      <c r="E13" s="37">
        <f>+HLOOKUP(B13,'Resumen de Escala HSE'!$D$19:$BB$23,4,0)</f>
        <v>0</v>
      </c>
      <c r="F13" s="37">
        <f>+HLOOKUP(B13,'Resumen de Escala HSE'!$D$19:$BB$23,5,0)</f>
        <v>13</v>
      </c>
      <c r="G13" s="5"/>
      <c r="H13" s="56" t="str">
        <f>+'Resumen de indicadores FR'!O$4</f>
        <v>Estudiante 9</v>
      </c>
      <c r="I13" s="29">
        <f>+HLOOKUP(H13,'Resumen de Escala FR'!$E$16:$BB$20,2,0)</f>
        <v>3.2333333333333329</v>
      </c>
      <c r="J13" s="37">
        <f>+HLOOKUP(H13,'Resumen de Escala FR'!$E$16:$BB$20,5,0)</f>
        <v>0</v>
      </c>
      <c r="K13" s="37">
        <f>+HLOOKUP(H13,'Resumen de Escala FR'!$E$16:$BB$20,4,0)</f>
        <v>0</v>
      </c>
      <c r="L13" s="37">
        <f>+HLOOKUP(H13,'Resumen de Escala FR'!$E$16:$BB$20,3,0)</f>
        <v>10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3.5" customHeight="1" x14ac:dyDescent="0.3">
      <c r="A14" s="5"/>
      <c r="B14" s="56" t="str">
        <f>+'Resumen de indicadores HSE'!P$4</f>
        <v>Estudiante 10</v>
      </c>
      <c r="C14" s="29">
        <f>+HLOOKUP(B14,'Resumen de Escala HSE'!$D$19:$BB$23,2,0)</f>
        <v>3.2820512820512824</v>
      </c>
      <c r="D14" s="37">
        <f>+HLOOKUP(B14,'Resumen de Escala HSE'!$D$19:$BB$23,3,0)</f>
        <v>0</v>
      </c>
      <c r="E14" s="37">
        <f>+HLOOKUP(B14,'Resumen de Escala HSE'!$D$19:$BB$23,4,0)</f>
        <v>2</v>
      </c>
      <c r="F14" s="37">
        <f>+HLOOKUP(B14,'Resumen de Escala HSE'!$D$19:$BB$23,5,0)</f>
        <v>11</v>
      </c>
      <c r="G14" s="5"/>
      <c r="H14" s="56" t="str">
        <f>+'Resumen de indicadores FR'!P$4</f>
        <v>Estudiante 10</v>
      </c>
      <c r="I14" s="29">
        <f>+HLOOKUP(H14,'Resumen de Escala FR'!$E$16:$BB$20,2,0)</f>
        <v>3.1749999999999998</v>
      </c>
      <c r="J14" s="37">
        <f>+HLOOKUP(H14,'Resumen de Escala FR'!$E$16:$BB$20,5,0)</f>
        <v>0</v>
      </c>
      <c r="K14" s="37">
        <f>+HLOOKUP(H14,'Resumen de Escala FR'!$E$16:$BB$20,4,0)</f>
        <v>1</v>
      </c>
      <c r="L14" s="37">
        <f>+HLOOKUP(H14,'Resumen de Escala FR'!$E$16:$BB$20,3,0)</f>
        <v>9</v>
      </c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3.5" customHeight="1" x14ac:dyDescent="0.3">
      <c r="A15" s="5"/>
      <c r="B15" s="56" t="str">
        <f>+'Resumen de indicadores HSE'!Q$4</f>
        <v>Estudiante 11</v>
      </c>
      <c r="C15" s="29">
        <f>+HLOOKUP(B15,'Resumen de Escala HSE'!$D$19:$BB$23,2,0)</f>
        <v>3.25</v>
      </c>
      <c r="D15" s="37">
        <f>+HLOOKUP(B15,'Resumen de Escala HSE'!$D$19:$BB$23,3,0)</f>
        <v>0</v>
      </c>
      <c r="E15" s="37">
        <f>+HLOOKUP(B15,'Resumen de Escala HSE'!$D$19:$BB$23,4,0)</f>
        <v>0</v>
      </c>
      <c r="F15" s="37">
        <f>+HLOOKUP(B15,'Resumen de Escala HSE'!$D$19:$BB$23,5,0)</f>
        <v>13</v>
      </c>
      <c r="G15" s="5"/>
      <c r="H15" s="56" t="str">
        <f>+'Resumen de indicadores FR'!Q$4</f>
        <v>Estudiante 11</v>
      </c>
      <c r="I15" s="29">
        <f>+HLOOKUP(H15,'Resumen de Escala FR'!$E$16:$BB$20,2,0)</f>
        <v>3.2333333333333329</v>
      </c>
      <c r="J15" s="37">
        <f>+HLOOKUP(H15,'Resumen de Escala FR'!$E$16:$BB$20,5,0)</f>
        <v>0</v>
      </c>
      <c r="K15" s="37">
        <f>+HLOOKUP(H15,'Resumen de Escala FR'!$E$16:$BB$20,4,0)</f>
        <v>0</v>
      </c>
      <c r="L15" s="37">
        <f>+HLOOKUP(H15,'Resumen de Escala FR'!$E$16:$BB$20,3,0)</f>
        <v>10</v>
      </c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3.5" customHeight="1" x14ac:dyDescent="0.3">
      <c r="A16" s="5"/>
      <c r="B16" s="56" t="str">
        <f>+'Resumen de indicadores HSE'!R$4</f>
        <v>Estudiante 12</v>
      </c>
      <c r="C16" s="29">
        <f>+HLOOKUP(B16,'Resumen de Escala HSE'!$D$19:$BB$23,2,0)</f>
        <v>3.2820512820512824</v>
      </c>
      <c r="D16" s="37">
        <f>+HLOOKUP(B16,'Resumen de Escala HSE'!$D$19:$BB$23,3,0)</f>
        <v>0</v>
      </c>
      <c r="E16" s="37">
        <f>+HLOOKUP(B16,'Resumen de Escala HSE'!$D$19:$BB$23,4,0)</f>
        <v>2</v>
      </c>
      <c r="F16" s="37">
        <f>+HLOOKUP(B16,'Resumen de Escala HSE'!$D$19:$BB$23,5,0)</f>
        <v>11</v>
      </c>
      <c r="G16" s="5"/>
      <c r="H16" s="56" t="str">
        <f>+'Resumen de indicadores FR'!R$4</f>
        <v>Estudiante 12</v>
      </c>
      <c r="I16" s="29">
        <f>+HLOOKUP(H16,'Resumen de Escala FR'!$E$16:$BB$20,2,0)</f>
        <v>3.1749999999999998</v>
      </c>
      <c r="J16" s="37">
        <f>+HLOOKUP(H16,'Resumen de Escala FR'!$E$16:$BB$20,5,0)</f>
        <v>0</v>
      </c>
      <c r="K16" s="37">
        <f>+HLOOKUP(H16,'Resumen de Escala FR'!$E$16:$BB$20,4,0)</f>
        <v>1</v>
      </c>
      <c r="L16" s="37">
        <f>+HLOOKUP(H16,'Resumen de Escala FR'!$E$16:$BB$20,3,0)</f>
        <v>9</v>
      </c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3.5" customHeight="1" x14ac:dyDescent="0.3">
      <c r="A17" s="5"/>
      <c r="B17" s="56" t="str">
        <f>+'Resumen de indicadores HSE'!S$4</f>
        <v>Estudiante 13</v>
      </c>
      <c r="C17" s="29">
        <f>+HLOOKUP(B17,'Resumen de Escala HSE'!$D$19:$BB$23,2,0)</f>
        <v>3.25</v>
      </c>
      <c r="D17" s="37">
        <f>+HLOOKUP(B17,'Resumen de Escala HSE'!$D$19:$BB$23,3,0)</f>
        <v>0</v>
      </c>
      <c r="E17" s="37">
        <f>+HLOOKUP(B17,'Resumen de Escala HSE'!$D$19:$BB$23,4,0)</f>
        <v>0</v>
      </c>
      <c r="F17" s="37">
        <f>+HLOOKUP(B17,'Resumen de Escala HSE'!$D$19:$BB$23,5,0)</f>
        <v>13</v>
      </c>
      <c r="G17" s="5"/>
      <c r="H17" s="56" t="str">
        <f>+'Resumen de indicadores FR'!S$4</f>
        <v>Estudiante 13</v>
      </c>
      <c r="I17" s="29">
        <f>+HLOOKUP(H17,'Resumen de Escala FR'!$E$16:$BB$20,2,0)</f>
        <v>3.2333333333333329</v>
      </c>
      <c r="J17" s="37">
        <f>+HLOOKUP(H17,'Resumen de Escala FR'!$E$16:$BB$20,5,0)</f>
        <v>0</v>
      </c>
      <c r="K17" s="37">
        <f>+HLOOKUP(H17,'Resumen de Escala FR'!$E$16:$BB$20,4,0)</f>
        <v>0</v>
      </c>
      <c r="L17" s="37">
        <f>+HLOOKUP(H17,'Resumen de Escala FR'!$E$16:$BB$20,3,0)</f>
        <v>10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3.5" customHeight="1" x14ac:dyDescent="0.3">
      <c r="A18" s="5"/>
      <c r="B18" s="56" t="str">
        <f>+'Resumen de indicadores HSE'!T$4</f>
        <v>Estudiante 14</v>
      </c>
      <c r="C18" s="29">
        <f>+HLOOKUP(B18,'Resumen de Escala HSE'!$D$19:$BB$23,2,0)</f>
        <v>3.2820512820512824</v>
      </c>
      <c r="D18" s="37">
        <f>+HLOOKUP(B18,'Resumen de Escala HSE'!$D$19:$BB$23,3,0)</f>
        <v>0</v>
      </c>
      <c r="E18" s="37">
        <f>+HLOOKUP(B18,'Resumen de Escala HSE'!$D$19:$BB$23,4,0)</f>
        <v>2</v>
      </c>
      <c r="F18" s="37">
        <f>+HLOOKUP(B18,'Resumen de Escala HSE'!$D$19:$BB$23,5,0)</f>
        <v>11</v>
      </c>
      <c r="G18" s="5"/>
      <c r="H18" s="56" t="str">
        <f>+'Resumen de indicadores FR'!T$4</f>
        <v>Estudiante 14</v>
      </c>
      <c r="I18" s="29">
        <f>+HLOOKUP(H18,'Resumen de Escala FR'!$E$16:$BB$20,2,0)</f>
        <v>3.1749999999999998</v>
      </c>
      <c r="J18" s="37">
        <f>+HLOOKUP(H18,'Resumen de Escala FR'!$E$16:$BB$20,5,0)</f>
        <v>0</v>
      </c>
      <c r="K18" s="37">
        <f>+HLOOKUP(H18,'Resumen de Escala FR'!$E$16:$BB$20,4,0)</f>
        <v>1</v>
      </c>
      <c r="L18" s="37">
        <f>+HLOOKUP(H18,'Resumen de Escala FR'!$E$16:$BB$20,3,0)</f>
        <v>9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3.5" customHeight="1" x14ac:dyDescent="0.3">
      <c r="A19" s="5"/>
      <c r="B19" s="56" t="str">
        <f>+'Resumen de indicadores HSE'!U$4</f>
        <v>Estudiante 15</v>
      </c>
      <c r="C19" s="29">
        <f>+HLOOKUP(B19,'Resumen de Escala HSE'!$D$19:$BB$23,2,0)</f>
        <v>3.25</v>
      </c>
      <c r="D19" s="37">
        <f>+HLOOKUP(B19,'Resumen de Escala HSE'!$D$19:$BB$23,3,0)</f>
        <v>0</v>
      </c>
      <c r="E19" s="37">
        <f>+HLOOKUP(B19,'Resumen de Escala HSE'!$D$19:$BB$23,4,0)</f>
        <v>0</v>
      </c>
      <c r="F19" s="37">
        <f>+HLOOKUP(B19,'Resumen de Escala HSE'!$D$19:$BB$23,5,0)</f>
        <v>13</v>
      </c>
      <c r="G19" s="5"/>
      <c r="H19" s="56" t="str">
        <f>+'Resumen de indicadores FR'!U$4</f>
        <v>Estudiante 15</v>
      </c>
      <c r="I19" s="29">
        <f>+HLOOKUP(H19,'Resumen de Escala FR'!$E$16:$BB$20,2,0)</f>
        <v>3.2333333333333329</v>
      </c>
      <c r="J19" s="37">
        <f>+HLOOKUP(H19,'Resumen de Escala FR'!$E$16:$BB$20,5,0)</f>
        <v>0</v>
      </c>
      <c r="K19" s="37">
        <f>+HLOOKUP(H19,'Resumen de Escala FR'!$E$16:$BB$20,4,0)</f>
        <v>0</v>
      </c>
      <c r="L19" s="37">
        <f>+HLOOKUP(H19,'Resumen de Escala FR'!$E$16:$BB$20,3,0)</f>
        <v>10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3.5" customHeight="1" x14ac:dyDescent="0.3">
      <c r="A20" s="5"/>
      <c r="B20" s="56" t="str">
        <f>+'Resumen de indicadores HSE'!V$4</f>
        <v>Estudiante 16</v>
      </c>
      <c r="C20" s="29">
        <f>+HLOOKUP(B20,'Resumen de Escala HSE'!$D$19:$BB$23,2,0)</f>
        <v>3.2820512820512824</v>
      </c>
      <c r="D20" s="37">
        <f>+HLOOKUP(B20,'Resumen de Escala HSE'!$D$19:$BB$23,3,0)</f>
        <v>0</v>
      </c>
      <c r="E20" s="37">
        <f>+HLOOKUP(B20,'Resumen de Escala HSE'!$D$19:$BB$23,4,0)</f>
        <v>2</v>
      </c>
      <c r="F20" s="37">
        <f>+HLOOKUP(B20,'Resumen de Escala HSE'!$D$19:$BB$23,5,0)</f>
        <v>11</v>
      </c>
      <c r="G20" s="5"/>
      <c r="H20" s="56" t="str">
        <f>+'Resumen de indicadores FR'!V$4</f>
        <v>Estudiante 16</v>
      </c>
      <c r="I20" s="29">
        <f>+HLOOKUP(H20,'Resumen de Escala FR'!$E$16:$BB$20,2,0)</f>
        <v>3.1749999999999998</v>
      </c>
      <c r="J20" s="37">
        <f>+HLOOKUP(H20,'Resumen de Escala FR'!$E$16:$BB$20,5,0)</f>
        <v>0</v>
      </c>
      <c r="K20" s="37">
        <f>+HLOOKUP(H20,'Resumen de Escala FR'!$E$16:$BB$20,4,0)</f>
        <v>1</v>
      </c>
      <c r="L20" s="37">
        <f>+HLOOKUP(H20,'Resumen de Escala FR'!$E$16:$BB$20,3,0)</f>
        <v>9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3.5" customHeight="1" x14ac:dyDescent="0.3">
      <c r="A21" s="5"/>
      <c r="B21" s="56" t="str">
        <f>+'Resumen de indicadores HSE'!W$4</f>
        <v>Estudiante 17</v>
      </c>
      <c r="C21" s="29">
        <f>+HLOOKUP(B21,'Resumen de Escala HSE'!$D$19:$BB$23,2,0)</f>
        <v>3.25</v>
      </c>
      <c r="D21" s="37">
        <f>+HLOOKUP(B21,'Resumen de Escala HSE'!$D$19:$BB$23,3,0)</f>
        <v>0</v>
      </c>
      <c r="E21" s="37">
        <f>+HLOOKUP(B21,'Resumen de Escala HSE'!$D$19:$BB$23,4,0)</f>
        <v>0</v>
      </c>
      <c r="F21" s="37">
        <f>+HLOOKUP(B21,'Resumen de Escala HSE'!$D$19:$BB$23,5,0)</f>
        <v>13</v>
      </c>
      <c r="G21" s="5"/>
      <c r="H21" s="56" t="str">
        <f>+'Resumen de indicadores FR'!W$4</f>
        <v>Estudiante 17</v>
      </c>
      <c r="I21" s="29">
        <f>+HLOOKUP(H21,'Resumen de Escala FR'!$E$16:$BB$20,2,0)</f>
        <v>3.2333333333333329</v>
      </c>
      <c r="J21" s="37">
        <f>+HLOOKUP(H21,'Resumen de Escala FR'!$E$16:$BB$20,5,0)</f>
        <v>0</v>
      </c>
      <c r="K21" s="37">
        <f>+HLOOKUP(H21,'Resumen de Escala FR'!$E$16:$BB$20,4,0)</f>
        <v>0</v>
      </c>
      <c r="L21" s="37">
        <f>+HLOOKUP(H21,'Resumen de Escala FR'!$E$16:$BB$20,3,0)</f>
        <v>10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3.5" customHeight="1" x14ac:dyDescent="0.3">
      <c r="A22" s="5"/>
      <c r="B22" s="56" t="str">
        <f>+'Resumen de indicadores HSE'!X$4</f>
        <v>Estudiante 18</v>
      </c>
      <c r="C22" s="29">
        <f>+HLOOKUP(B22,'Resumen de Escala HSE'!$D$19:$BB$23,2,0)</f>
        <v>3.2820512820512824</v>
      </c>
      <c r="D22" s="37">
        <f>+HLOOKUP(B22,'Resumen de Escala HSE'!$D$19:$BB$23,3,0)</f>
        <v>0</v>
      </c>
      <c r="E22" s="37">
        <f>+HLOOKUP(B22,'Resumen de Escala HSE'!$D$19:$BB$23,4,0)</f>
        <v>2</v>
      </c>
      <c r="F22" s="37">
        <f>+HLOOKUP(B22,'Resumen de Escala HSE'!$D$19:$BB$23,5,0)</f>
        <v>11</v>
      </c>
      <c r="G22" s="5"/>
      <c r="H22" s="56" t="str">
        <f>+'Resumen de indicadores FR'!X$4</f>
        <v>Estudiante 18</v>
      </c>
      <c r="I22" s="29">
        <f>+HLOOKUP(H22,'Resumen de Escala FR'!$E$16:$BB$20,2,0)</f>
        <v>3.1749999999999998</v>
      </c>
      <c r="J22" s="37">
        <f>+HLOOKUP(H22,'Resumen de Escala FR'!$E$16:$BB$20,5,0)</f>
        <v>0</v>
      </c>
      <c r="K22" s="37">
        <f>+HLOOKUP(H22,'Resumen de Escala FR'!$E$16:$BB$20,4,0)</f>
        <v>1</v>
      </c>
      <c r="L22" s="37">
        <f>+HLOOKUP(H22,'Resumen de Escala FR'!$E$16:$BB$20,3,0)</f>
        <v>9</v>
      </c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3.5" customHeight="1" x14ac:dyDescent="0.3">
      <c r="A23" s="5"/>
      <c r="B23" s="56" t="str">
        <f>+'Resumen de indicadores HSE'!Y$4</f>
        <v>Estudiante 19</v>
      </c>
      <c r="C23" s="29">
        <f>+HLOOKUP(B23,'Resumen de Escala HSE'!$D$19:$BB$23,2,0)</f>
        <v>3.25</v>
      </c>
      <c r="D23" s="37">
        <f>+HLOOKUP(B23,'Resumen de Escala HSE'!$D$19:$BB$23,3,0)</f>
        <v>0</v>
      </c>
      <c r="E23" s="37">
        <f>+HLOOKUP(B23,'Resumen de Escala HSE'!$D$19:$BB$23,4,0)</f>
        <v>0</v>
      </c>
      <c r="F23" s="37">
        <f>+HLOOKUP(B23,'Resumen de Escala HSE'!$D$19:$BB$23,5,0)</f>
        <v>13</v>
      </c>
      <c r="G23" s="5"/>
      <c r="H23" s="56" t="str">
        <f>+'Resumen de indicadores FR'!Y$4</f>
        <v>Estudiante 19</v>
      </c>
      <c r="I23" s="29">
        <f>+HLOOKUP(H23,'Resumen de Escala FR'!$E$16:$BB$20,2,0)</f>
        <v>3.2333333333333329</v>
      </c>
      <c r="J23" s="37">
        <f>+HLOOKUP(H23,'Resumen de Escala FR'!$E$16:$BB$20,5,0)</f>
        <v>0</v>
      </c>
      <c r="K23" s="37">
        <f>+HLOOKUP(H23,'Resumen de Escala FR'!$E$16:$BB$20,4,0)</f>
        <v>0</v>
      </c>
      <c r="L23" s="37">
        <f>+HLOOKUP(H23,'Resumen de Escala FR'!$E$16:$BB$20,3,0)</f>
        <v>10</v>
      </c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3.5" customHeight="1" x14ac:dyDescent="0.3">
      <c r="A24" s="5"/>
      <c r="B24" s="56" t="str">
        <f>+'Resumen de indicadores HSE'!Z$4</f>
        <v>Estudiante 20</v>
      </c>
      <c r="C24" s="29">
        <f>+HLOOKUP(B24,'Resumen de Escala HSE'!$D$19:$BB$23,2,0)</f>
        <v>3.2820512820512824</v>
      </c>
      <c r="D24" s="37">
        <f>+HLOOKUP(B24,'Resumen de Escala HSE'!$D$19:$BB$23,3,0)</f>
        <v>0</v>
      </c>
      <c r="E24" s="37">
        <f>+HLOOKUP(B24,'Resumen de Escala HSE'!$D$19:$BB$23,4,0)</f>
        <v>2</v>
      </c>
      <c r="F24" s="37">
        <f>+HLOOKUP(B24,'Resumen de Escala HSE'!$D$19:$BB$23,5,0)</f>
        <v>11</v>
      </c>
      <c r="G24" s="5"/>
      <c r="H24" s="56" t="str">
        <f>+'Resumen de indicadores FR'!Z$4</f>
        <v>Estudiante 20</v>
      </c>
      <c r="I24" s="29">
        <f>+HLOOKUP(H24,'Resumen de Escala FR'!$E$16:$BB$20,2,0)</f>
        <v>3.1749999999999998</v>
      </c>
      <c r="J24" s="37">
        <f>+HLOOKUP(H24,'Resumen de Escala FR'!$E$16:$BB$20,5,0)</f>
        <v>0</v>
      </c>
      <c r="K24" s="37">
        <f>+HLOOKUP(H24,'Resumen de Escala FR'!$E$16:$BB$20,4,0)</f>
        <v>1</v>
      </c>
      <c r="L24" s="37">
        <f>+HLOOKUP(H24,'Resumen de Escala FR'!$E$16:$BB$20,3,0)</f>
        <v>9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3.5" customHeight="1" x14ac:dyDescent="0.3">
      <c r="A25" s="5"/>
      <c r="B25" s="56" t="str">
        <f>+'Resumen de indicadores HSE'!AA$4</f>
        <v>Estudiante 21</v>
      </c>
      <c r="C25" s="29">
        <f>+HLOOKUP(B25,'Resumen de Escala HSE'!$D$19:$BB$23,2,0)</f>
        <v>3.25</v>
      </c>
      <c r="D25" s="37">
        <f>+HLOOKUP(B25,'Resumen de Escala HSE'!$D$19:$BB$23,3,0)</f>
        <v>0</v>
      </c>
      <c r="E25" s="37">
        <f>+HLOOKUP(B25,'Resumen de Escala HSE'!$D$19:$BB$23,4,0)</f>
        <v>0</v>
      </c>
      <c r="F25" s="37">
        <f>+HLOOKUP(B25,'Resumen de Escala HSE'!$D$19:$BB$23,5,0)</f>
        <v>13</v>
      </c>
      <c r="G25" s="5"/>
      <c r="H25" s="56" t="str">
        <f>+'Resumen de indicadores FR'!AA$4</f>
        <v>Estudiante 21</v>
      </c>
      <c r="I25" s="29">
        <f>+HLOOKUP(H25,'Resumen de Escala FR'!$E$16:$BB$20,2,0)</f>
        <v>3.2333333333333329</v>
      </c>
      <c r="J25" s="37">
        <f>+HLOOKUP(H25,'Resumen de Escala FR'!$E$16:$BB$20,5,0)</f>
        <v>0</v>
      </c>
      <c r="K25" s="37">
        <f>+HLOOKUP(H25,'Resumen de Escala FR'!$E$16:$BB$20,4,0)</f>
        <v>0</v>
      </c>
      <c r="L25" s="37">
        <f>+HLOOKUP(H25,'Resumen de Escala FR'!$E$16:$BB$20,3,0)</f>
        <v>10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3.5" customHeight="1" x14ac:dyDescent="0.3">
      <c r="A26" s="5"/>
      <c r="B26" s="56" t="str">
        <f>+'Resumen de indicadores HSE'!AB$4</f>
        <v>Estudiante 22</v>
      </c>
      <c r="C26" s="29" t="str">
        <f>+HLOOKUP(B26,'Resumen de Escala HSE'!$D$19:$BB$23,2,0)</f>
        <v>-</v>
      </c>
      <c r="D26" s="37">
        <f>+HLOOKUP(B26,'Resumen de Escala HSE'!$D$19:$BB$23,3,0)</f>
        <v>0</v>
      </c>
      <c r="E26" s="37">
        <f>+HLOOKUP(B26,'Resumen de Escala HSE'!$D$19:$BB$23,4,0)</f>
        <v>0</v>
      </c>
      <c r="F26" s="37">
        <f>+HLOOKUP(B26,'Resumen de Escala HSE'!$D$19:$BB$23,5,0)</f>
        <v>0</v>
      </c>
      <c r="G26" s="5"/>
      <c r="H26" s="56" t="str">
        <f>+'Resumen de indicadores FR'!AB$4</f>
        <v>Estudiante 22</v>
      </c>
      <c r="I26" s="29" t="str">
        <f>+HLOOKUP(H26,'Resumen de Escala FR'!$E$16:$BB$20,2,0)</f>
        <v>-</v>
      </c>
      <c r="J26" s="37">
        <f>+HLOOKUP(H26,'Resumen de Escala FR'!$E$16:$BB$20,5,0)</f>
        <v>0</v>
      </c>
      <c r="K26" s="37">
        <f>+HLOOKUP(H26,'Resumen de Escala FR'!$E$16:$BB$20,4,0)</f>
        <v>0</v>
      </c>
      <c r="L26" s="37">
        <f>+HLOOKUP(H26,'Resumen de Escala FR'!$E$16:$BB$20,3,0)</f>
        <v>0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3.5" customHeight="1" x14ac:dyDescent="0.3">
      <c r="A27" s="5"/>
      <c r="B27" s="56" t="str">
        <f>+'Resumen de indicadores HSE'!AC$4</f>
        <v>Estudiante 23</v>
      </c>
      <c r="C27" s="29" t="str">
        <f>+HLOOKUP(B27,'Resumen de Escala HSE'!$D$19:$BB$23,2,0)</f>
        <v>-</v>
      </c>
      <c r="D27" s="37">
        <f>+HLOOKUP(B27,'Resumen de Escala HSE'!$D$19:$BB$23,3,0)</f>
        <v>0</v>
      </c>
      <c r="E27" s="37">
        <f>+HLOOKUP(B27,'Resumen de Escala HSE'!$D$19:$BB$23,4,0)</f>
        <v>0</v>
      </c>
      <c r="F27" s="37">
        <f>+HLOOKUP(B27,'Resumen de Escala HSE'!$D$19:$BB$23,5,0)</f>
        <v>0</v>
      </c>
      <c r="G27" s="5"/>
      <c r="H27" s="56" t="str">
        <f>+'Resumen de indicadores FR'!AC$4</f>
        <v>Estudiante 23</v>
      </c>
      <c r="I27" s="29" t="str">
        <f>+HLOOKUP(H27,'Resumen de Escala FR'!$E$16:$BB$20,2,0)</f>
        <v>-</v>
      </c>
      <c r="J27" s="37">
        <f>+HLOOKUP(H27,'Resumen de Escala FR'!$E$16:$BB$20,5,0)</f>
        <v>0</v>
      </c>
      <c r="K27" s="37">
        <f>+HLOOKUP(H27,'Resumen de Escala FR'!$E$16:$BB$20,4,0)</f>
        <v>0</v>
      </c>
      <c r="L27" s="37">
        <f>+HLOOKUP(H27,'Resumen de Escala FR'!$E$16:$BB$20,3,0)</f>
        <v>0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3.5" customHeight="1" x14ac:dyDescent="0.3">
      <c r="A28" s="5"/>
      <c r="B28" s="56" t="str">
        <f>+'Resumen de indicadores HSE'!AD$4</f>
        <v>Estudiante 24</v>
      </c>
      <c r="C28" s="29" t="str">
        <f>+HLOOKUP(B28,'Resumen de Escala HSE'!$D$19:$BB$23,2,0)</f>
        <v>-</v>
      </c>
      <c r="D28" s="37">
        <f>+HLOOKUP(B28,'Resumen de Escala HSE'!$D$19:$BB$23,3,0)</f>
        <v>0</v>
      </c>
      <c r="E28" s="37">
        <f>+HLOOKUP(B28,'Resumen de Escala HSE'!$D$19:$BB$23,4,0)</f>
        <v>0</v>
      </c>
      <c r="F28" s="37">
        <f>+HLOOKUP(B28,'Resumen de Escala HSE'!$D$19:$BB$23,5,0)</f>
        <v>0</v>
      </c>
      <c r="G28" s="5"/>
      <c r="H28" s="56" t="str">
        <f>+'Resumen de indicadores FR'!AD$4</f>
        <v>Estudiante 24</v>
      </c>
      <c r="I28" s="29" t="str">
        <f>+HLOOKUP(H28,'Resumen de Escala FR'!$E$16:$BB$20,2,0)</f>
        <v>-</v>
      </c>
      <c r="J28" s="37">
        <f>+HLOOKUP(H28,'Resumen de Escala FR'!$E$16:$BB$20,5,0)</f>
        <v>0</v>
      </c>
      <c r="K28" s="37">
        <f>+HLOOKUP(H28,'Resumen de Escala FR'!$E$16:$BB$20,4,0)</f>
        <v>0</v>
      </c>
      <c r="L28" s="37">
        <f>+HLOOKUP(H28,'Resumen de Escala FR'!$E$16:$BB$20,3,0)</f>
        <v>0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3.5" customHeight="1" x14ac:dyDescent="0.3">
      <c r="A29" s="5"/>
      <c r="B29" s="56" t="str">
        <f>+'Resumen de indicadores HSE'!AE$4</f>
        <v>Estudiante 25</v>
      </c>
      <c r="C29" s="29" t="str">
        <f>+HLOOKUP(B29,'Resumen de Escala HSE'!$D$19:$BB$23,2,0)</f>
        <v>-</v>
      </c>
      <c r="D29" s="37">
        <f>+HLOOKUP(B29,'Resumen de Escala HSE'!$D$19:$BB$23,3,0)</f>
        <v>0</v>
      </c>
      <c r="E29" s="37">
        <f>+HLOOKUP(B29,'Resumen de Escala HSE'!$D$19:$BB$23,4,0)</f>
        <v>0</v>
      </c>
      <c r="F29" s="37">
        <f>+HLOOKUP(B29,'Resumen de Escala HSE'!$D$19:$BB$23,5,0)</f>
        <v>0</v>
      </c>
      <c r="G29" s="5"/>
      <c r="H29" s="56" t="str">
        <f>+'Resumen de indicadores FR'!AE$4</f>
        <v>Estudiante 25</v>
      </c>
      <c r="I29" s="29" t="str">
        <f>+HLOOKUP(H29,'Resumen de Escala FR'!$E$16:$BB$20,2,0)</f>
        <v>-</v>
      </c>
      <c r="J29" s="37">
        <f>+HLOOKUP(H29,'Resumen de Escala FR'!$E$16:$BB$20,5,0)</f>
        <v>0</v>
      </c>
      <c r="K29" s="37">
        <f>+HLOOKUP(H29,'Resumen de Escala FR'!$E$16:$BB$20,4,0)</f>
        <v>0</v>
      </c>
      <c r="L29" s="37">
        <f>+HLOOKUP(H29,'Resumen de Escala FR'!$E$16:$BB$20,3,0)</f>
        <v>0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3.5" customHeight="1" x14ac:dyDescent="0.3">
      <c r="A30" s="5"/>
      <c r="B30" s="56" t="str">
        <f>+'Resumen de indicadores HSE'!AF$4</f>
        <v>Estudiante 26</v>
      </c>
      <c r="C30" s="29" t="str">
        <f>+HLOOKUP(B30,'Resumen de Escala HSE'!$D$19:$BB$23,2,0)</f>
        <v>-</v>
      </c>
      <c r="D30" s="37">
        <f>+HLOOKUP(B30,'Resumen de Escala HSE'!$D$19:$BB$23,3,0)</f>
        <v>0</v>
      </c>
      <c r="E30" s="37">
        <f>+HLOOKUP(B30,'Resumen de Escala HSE'!$D$19:$BB$23,4,0)</f>
        <v>0</v>
      </c>
      <c r="F30" s="37">
        <f>+HLOOKUP(B30,'Resumen de Escala HSE'!$D$19:$BB$23,5,0)</f>
        <v>0</v>
      </c>
      <c r="G30" s="5"/>
      <c r="H30" s="56" t="str">
        <f>+'Resumen de indicadores FR'!AF$4</f>
        <v>Estudiante 26</v>
      </c>
      <c r="I30" s="29" t="str">
        <f>+HLOOKUP(H30,'Resumen de Escala FR'!$E$16:$BB$20,2,0)</f>
        <v>-</v>
      </c>
      <c r="J30" s="37">
        <f>+HLOOKUP(H30,'Resumen de Escala FR'!$E$16:$BB$20,5,0)</f>
        <v>0</v>
      </c>
      <c r="K30" s="37">
        <f>+HLOOKUP(H30,'Resumen de Escala FR'!$E$16:$BB$20,4,0)</f>
        <v>0</v>
      </c>
      <c r="L30" s="37">
        <f>+HLOOKUP(H30,'Resumen de Escala FR'!$E$16:$BB$20,3,0)</f>
        <v>0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3.5" customHeight="1" x14ac:dyDescent="0.3">
      <c r="A31" s="5"/>
      <c r="B31" s="56" t="str">
        <f>+'Resumen de indicadores HSE'!AG$4</f>
        <v>Estudiante 27</v>
      </c>
      <c r="C31" s="29" t="str">
        <f>+HLOOKUP(B31,'Resumen de Escala HSE'!$D$19:$BB$23,2,0)</f>
        <v>-</v>
      </c>
      <c r="D31" s="37">
        <f>+HLOOKUP(B31,'Resumen de Escala HSE'!$D$19:$BB$23,3,0)</f>
        <v>0</v>
      </c>
      <c r="E31" s="37">
        <f>+HLOOKUP(B31,'Resumen de Escala HSE'!$D$19:$BB$23,4,0)</f>
        <v>0</v>
      </c>
      <c r="F31" s="37">
        <f>+HLOOKUP(B31,'Resumen de Escala HSE'!$D$19:$BB$23,5,0)</f>
        <v>0</v>
      </c>
      <c r="G31" s="5"/>
      <c r="H31" s="56" t="str">
        <f>+'Resumen de indicadores FR'!AG$4</f>
        <v>Estudiante 27</v>
      </c>
      <c r="I31" s="29" t="str">
        <f>+HLOOKUP(H31,'Resumen de Escala FR'!$E$16:$BB$20,2,0)</f>
        <v>-</v>
      </c>
      <c r="J31" s="37">
        <f>+HLOOKUP(H31,'Resumen de Escala FR'!$E$16:$BB$20,5,0)</f>
        <v>0</v>
      </c>
      <c r="K31" s="37">
        <f>+HLOOKUP(H31,'Resumen de Escala FR'!$E$16:$BB$20,4,0)</f>
        <v>0</v>
      </c>
      <c r="L31" s="37">
        <f>+HLOOKUP(H31,'Resumen de Escala FR'!$E$16:$BB$20,3,0)</f>
        <v>0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3.5" customHeight="1" x14ac:dyDescent="0.3">
      <c r="A32" s="5"/>
      <c r="B32" s="56" t="str">
        <f>+'Resumen de indicadores HSE'!AH$4</f>
        <v>Estudiante 28</v>
      </c>
      <c r="C32" s="29" t="str">
        <f>+HLOOKUP(B32,'Resumen de Escala HSE'!$D$19:$BB$23,2,0)</f>
        <v>-</v>
      </c>
      <c r="D32" s="37">
        <f>+HLOOKUP(B32,'Resumen de Escala HSE'!$D$19:$BB$23,3,0)</f>
        <v>0</v>
      </c>
      <c r="E32" s="37">
        <f>+HLOOKUP(B32,'Resumen de Escala HSE'!$D$19:$BB$23,4,0)</f>
        <v>0</v>
      </c>
      <c r="F32" s="37">
        <f>+HLOOKUP(B32,'Resumen de Escala HSE'!$D$19:$BB$23,5,0)</f>
        <v>0</v>
      </c>
      <c r="G32" s="5"/>
      <c r="H32" s="56" t="str">
        <f>+'Resumen de indicadores FR'!AH$4</f>
        <v>Estudiante 28</v>
      </c>
      <c r="I32" s="29" t="str">
        <f>+HLOOKUP(H32,'Resumen de Escala FR'!$E$16:$BB$20,2,0)</f>
        <v>-</v>
      </c>
      <c r="J32" s="37">
        <f>+HLOOKUP(H32,'Resumen de Escala FR'!$E$16:$BB$20,5,0)</f>
        <v>0</v>
      </c>
      <c r="K32" s="37">
        <f>+HLOOKUP(H32,'Resumen de Escala FR'!$E$16:$BB$20,4,0)</f>
        <v>0</v>
      </c>
      <c r="L32" s="37">
        <f>+HLOOKUP(H32,'Resumen de Escala FR'!$E$16:$BB$20,3,0)</f>
        <v>0</v>
      </c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3.5" customHeight="1" x14ac:dyDescent="0.3">
      <c r="A33" s="5"/>
      <c r="B33" s="56" t="str">
        <f>+'Resumen de indicadores HSE'!AI$4</f>
        <v>Estudiante 29</v>
      </c>
      <c r="C33" s="29" t="str">
        <f>+HLOOKUP(B33,'Resumen de Escala HSE'!$D$19:$BB$23,2,0)</f>
        <v>-</v>
      </c>
      <c r="D33" s="37">
        <f>+HLOOKUP(B33,'Resumen de Escala HSE'!$D$19:$BB$23,3,0)</f>
        <v>0</v>
      </c>
      <c r="E33" s="37">
        <f>+HLOOKUP(B33,'Resumen de Escala HSE'!$D$19:$BB$23,4,0)</f>
        <v>0</v>
      </c>
      <c r="F33" s="37">
        <f>+HLOOKUP(B33,'Resumen de Escala HSE'!$D$19:$BB$23,5,0)</f>
        <v>0</v>
      </c>
      <c r="G33" s="5"/>
      <c r="H33" s="56" t="str">
        <f>+'Resumen de indicadores FR'!AI$4</f>
        <v>Estudiante 29</v>
      </c>
      <c r="I33" s="29" t="str">
        <f>+HLOOKUP(H33,'Resumen de Escala FR'!$E$16:$BB$20,2,0)</f>
        <v>-</v>
      </c>
      <c r="J33" s="37">
        <f>+HLOOKUP(H33,'Resumen de Escala FR'!$E$16:$BB$20,5,0)</f>
        <v>0</v>
      </c>
      <c r="K33" s="37">
        <f>+HLOOKUP(H33,'Resumen de Escala FR'!$E$16:$BB$20,4,0)</f>
        <v>0</v>
      </c>
      <c r="L33" s="37">
        <f>+HLOOKUP(H33,'Resumen de Escala FR'!$E$16:$BB$20,3,0)</f>
        <v>0</v>
      </c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3.5" customHeight="1" x14ac:dyDescent="0.3">
      <c r="A34" s="5"/>
      <c r="B34" s="56" t="str">
        <f>+'Resumen de indicadores HSE'!AJ$4</f>
        <v>Estudiante 30</v>
      </c>
      <c r="C34" s="29" t="str">
        <f>+HLOOKUP(B34,'Resumen de Escala HSE'!$D$19:$BB$23,2,0)</f>
        <v>-</v>
      </c>
      <c r="D34" s="37">
        <f>+HLOOKUP(B34,'Resumen de Escala HSE'!$D$19:$BB$23,3,0)</f>
        <v>0</v>
      </c>
      <c r="E34" s="37">
        <f>+HLOOKUP(B34,'Resumen de Escala HSE'!$D$19:$BB$23,4,0)</f>
        <v>0</v>
      </c>
      <c r="F34" s="37">
        <f>+HLOOKUP(B34,'Resumen de Escala HSE'!$D$19:$BB$23,5,0)</f>
        <v>0</v>
      </c>
      <c r="G34" s="5"/>
      <c r="H34" s="56" t="str">
        <f>+'Resumen de indicadores FR'!AJ$4</f>
        <v>Estudiante 30</v>
      </c>
      <c r="I34" s="29" t="str">
        <f>+HLOOKUP(H34,'Resumen de Escala FR'!$E$16:$BB$20,2,0)</f>
        <v>-</v>
      </c>
      <c r="J34" s="37">
        <f>+HLOOKUP(H34,'Resumen de Escala FR'!$E$16:$BB$20,5,0)</f>
        <v>0</v>
      </c>
      <c r="K34" s="37">
        <f>+HLOOKUP(H34,'Resumen de Escala FR'!$E$16:$BB$20,4,0)</f>
        <v>0</v>
      </c>
      <c r="L34" s="37">
        <f>+HLOOKUP(H34,'Resumen de Escala FR'!$E$16:$BB$20,3,0)</f>
        <v>0</v>
      </c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3.5" customHeight="1" x14ac:dyDescent="0.3">
      <c r="A35" s="5"/>
      <c r="B35" s="56" t="str">
        <f>+'Resumen de indicadores HSE'!AK$4</f>
        <v>Estudiante 31</v>
      </c>
      <c r="C35" s="29" t="str">
        <f>+HLOOKUP(B35,'Resumen de Escala HSE'!$D$19:$BB$23,2,0)</f>
        <v>-</v>
      </c>
      <c r="D35" s="37">
        <f>+HLOOKUP(B35,'Resumen de Escala HSE'!$D$19:$BB$23,3,0)</f>
        <v>0</v>
      </c>
      <c r="E35" s="37">
        <f>+HLOOKUP(B35,'Resumen de Escala HSE'!$D$19:$BB$23,4,0)</f>
        <v>0</v>
      </c>
      <c r="F35" s="37">
        <f>+HLOOKUP(B35,'Resumen de Escala HSE'!$D$19:$BB$23,5,0)</f>
        <v>0</v>
      </c>
      <c r="G35" s="5"/>
      <c r="H35" s="56" t="str">
        <f>+'Resumen de indicadores FR'!AK$4</f>
        <v>Estudiante 31</v>
      </c>
      <c r="I35" s="29" t="str">
        <f>+HLOOKUP(H35,'Resumen de Escala FR'!$E$16:$BB$20,2,0)</f>
        <v>-</v>
      </c>
      <c r="J35" s="37">
        <f>+HLOOKUP(H35,'Resumen de Escala FR'!$E$16:$BB$20,5,0)</f>
        <v>0</v>
      </c>
      <c r="K35" s="37">
        <f>+HLOOKUP(H35,'Resumen de Escala FR'!$E$16:$BB$20,4,0)</f>
        <v>0</v>
      </c>
      <c r="L35" s="37">
        <f>+HLOOKUP(H35,'Resumen de Escala FR'!$E$16:$BB$20,3,0)</f>
        <v>0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3.5" customHeight="1" x14ac:dyDescent="0.3">
      <c r="A36" s="5"/>
      <c r="B36" s="56" t="str">
        <f>+'Resumen de indicadores HSE'!AL$4</f>
        <v>Estudiante 32</v>
      </c>
      <c r="C36" s="29" t="str">
        <f>+HLOOKUP(B36,'Resumen de Escala HSE'!$D$19:$BB$23,2,0)</f>
        <v>-</v>
      </c>
      <c r="D36" s="37">
        <f>+HLOOKUP(B36,'Resumen de Escala HSE'!$D$19:$BB$23,3,0)</f>
        <v>0</v>
      </c>
      <c r="E36" s="37">
        <f>+HLOOKUP(B36,'Resumen de Escala HSE'!$D$19:$BB$23,4,0)</f>
        <v>0</v>
      </c>
      <c r="F36" s="37">
        <f>+HLOOKUP(B36,'Resumen de Escala HSE'!$D$19:$BB$23,5,0)</f>
        <v>0</v>
      </c>
      <c r="G36" s="5"/>
      <c r="H36" s="56" t="str">
        <f>+'Resumen de indicadores FR'!AL$4</f>
        <v>Estudiante 32</v>
      </c>
      <c r="I36" s="29" t="str">
        <f>+HLOOKUP(H36,'Resumen de Escala FR'!$E$16:$BB$20,2,0)</f>
        <v>-</v>
      </c>
      <c r="J36" s="37">
        <f>+HLOOKUP(H36,'Resumen de Escala FR'!$E$16:$BB$20,5,0)</f>
        <v>0</v>
      </c>
      <c r="K36" s="37">
        <f>+HLOOKUP(H36,'Resumen de Escala FR'!$E$16:$BB$20,4,0)</f>
        <v>0</v>
      </c>
      <c r="L36" s="37">
        <f>+HLOOKUP(H36,'Resumen de Escala FR'!$E$16:$BB$20,3,0)</f>
        <v>0</v>
      </c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3.5" customHeight="1" x14ac:dyDescent="0.3">
      <c r="A37" s="5"/>
      <c r="B37" s="56" t="str">
        <f>+'Resumen de indicadores HSE'!AM$4</f>
        <v>Estudiante 33</v>
      </c>
      <c r="C37" s="29" t="str">
        <f>+HLOOKUP(B37,'Resumen de Escala HSE'!$D$19:$BB$23,2,0)</f>
        <v>-</v>
      </c>
      <c r="D37" s="37">
        <f>+HLOOKUP(B37,'Resumen de Escala HSE'!$D$19:$BB$23,3,0)</f>
        <v>0</v>
      </c>
      <c r="E37" s="37">
        <f>+HLOOKUP(B37,'Resumen de Escala HSE'!$D$19:$BB$23,4,0)</f>
        <v>0</v>
      </c>
      <c r="F37" s="37">
        <f>+HLOOKUP(B37,'Resumen de Escala HSE'!$D$19:$BB$23,5,0)</f>
        <v>0</v>
      </c>
      <c r="G37" s="5"/>
      <c r="H37" s="56" t="str">
        <f>+'Resumen de indicadores FR'!AM$4</f>
        <v>Estudiante 33</v>
      </c>
      <c r="I37" s="29" t="str">
        <f>+HLOOKUP(H37,'Resumen de Escala FR'!$E$16:$BB$20,2,0)</f>
        <v>-</v>
      </c>
      <c r="J37" s="37">
        <f>+HLOOKUP(H37,'Resumen de Escala FR'!$E$16:$BB$20,5,0)</f>
        <v>0</v>
      </c>
      <c r="K37" s="37">
        <f>+HLOOKUP(H37,'Resumen de Escala FR'!$E$16:$BB$20,4,0)</f>
        <v>0</v>
      </c>
      <c r="L37" s="37">
        <f>+HLOOKUP(H37,'Resumen de Escala FR'!$E$16:$BB$20,3,0)</f>
        <v>0</v>
      </c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3.5" customHeight="1" x14ac:dyDescent="0.3">
      <c r="A38" s="5"/>
      <c r="B38" s="56" t="str">
        <f>+'Resumen de indicadores HSE'!AN$4</f>
        <v>Estudiante 34</v>
      </c>
      <c r="C38" s="29" t="str">
        <f>+HLOOKUP(B38,'Resumen de Escala HSE'!$D$19:$BB$23,2,0)</f>
        <v>-</v>
      </c>
      <c r="D38" s="37">
        <f>+HLOOKUP(B38,'Resumen de Escala HSE'!$D$19:$BB$23,3,0)</f>
        <v>0</v>
      </c>
      <c r="E38" s="37">
        <f>+HLOOKUP(B38,'Resumen de Escala HSE'!$D$19:$BB$23,4,0)</f>
        <v>0</v>
      </c>
      <c r="F38" s="37">
        <f>+HLOOKUP(B38,'Resumen de Escala HSE'!$D$19:$BB$23,5,0)</f>
        <v>0</v>
      </c>
      <c r="G38" s="5"/>
      <c r="H38" s="56" t="str">
        <f>+'Resumen de indicadores FR'!AN$4</f>
        <v>Estudiante 34</v>
      </c>
      <c r="I38" s="29" t="str">
        <f>+HLOOKUP(H38,'Resumen de Escala FR'!$E$16:$BB$20,2,0)</f>
        <v>-</v>
      </c>
      <c r="J38" s="37">
        <f>+HLOOKUP(H38,'Resumen de Escala FR'!$E$16:$BB$20,5,0)</f>
        <v>0</v>
      </c>
      <c r="K38" s="37">
        <f>+HLOOKUP(H38,'Resumen de Escala FR'!$E$16:$BB$20,4,0)</f>
        <v>0</v>
      </c>
      <c r="L38" s="37">
        <f>+HLOOKUP(H38,'Resumen de Escala FR'!$E$16:$BB$20,3,0)</f>
        <v>0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3.5" customHeight="1" x14ac:dyDescent="0.3">
      <c r="A39" s="5"/>
      <c r="B39" s="56" t="str">
        <f>+'Resumen de indicadores HSE'!AO$4</f>
        <v>Estudiante 35</v>
      </c>
      <c r="C39" s="29" t="str">
        <f>+HLOOKUP(B39,'Resumen de Escala HSE'!$D$19:$BB$23,2,0)</f>
        <v>-</v>
      </c>
      <c r="D39" s="37">
        <f>+HLOOKUP(B39,'Resumen de Escala HSE'!$D$19:$BB$23,3,0)</f>
        <v>0</v>
      </c>
      <c r="E39" s="37">
        <f>+HLOOKUP(B39,'Resumen de Escala HSE'!$D$19:$BB$23,4,0)</f>
        <v>0</v>
      </c>
      <c r="F39" s="37">
        <f>+HLOOKUP(B39,'Resumen de Escala HSE'!$D$19:$BB$23,5,0)</f>
        <v>0</v>
      </c>
      <c r="G39" s="5"/>
      <c r="H39" s="56" t="str">
        <f>+'Resumen de indicadores FR'!AO$4</f>
        <v>Estudiante 35</v>
      </c>
      <c r="I39" s="29" t="str">
        <f>+HLOOKUP(H39,'Resumen de Escala FR'!$E$16:$BB$20,2,0)</f>
        <v>-</v>
      </c>
      <c r="J39" s="37">
        <f>+HLOOKUP(H39,'Resumen de Escala FR'!$E$16:$BB$20,5,0)</f>
        <v>0</v>
      </c>
      <c r="K39" s="37">
        <f>+HLOOKUP(H39,'Resumen de Escala FR'!$E$16:$BB$20,4,0)</f>
        <v>0</v>
      </c>
      <c r="L39" s="37">
        <f>+HLOOKUP(H39,'Resumen de Escala FR'!$E$16:$BB$20,3,0)</f>
        <v>0</v>
      </c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3.5" customHeight="1" x14ac:dyDescent="0.3">
      <c r="A40" s="5"/>
      <c r="B40" s="56" t="str">
        <f>+'Resumen de indicadores HSE'!AP$4</f>
        <v>Estudiante 36</v>
      </c>
      <c r="C40" s="29" t="str">
        <f>+HLOOKUP(B40,'Resumen de Escala HSE'!$D$19:$BB$23,2,0)</f>
        <v>-</v>
      </c>
      <c r="D40" s="37">
        <f>+HLOOKUP(B40,'Resumen de Escala HSE'!$D$19:$BB$23,3,0)</f>
        <v>0</v>
      </c>
      <c r="E40" s="37">
        <f>+HLOOKUP(B40,'Resumen de Escala HSE'!$D$19:$BB$23,4,0)</f>
        <v>0</v>
      </c>
      <c r="F40" s="37">
        <f>+HLOOKUP(B40,'Resumen de Escala HSE'!$D$19:$BB$23,5,0)</f>
        <v>0</v>
      </c>
      <c r="G40" s="5"/>
      <c r="H40" s="56" t="str">
        <f>+'Resumen de indicadores FR'!AP$4</f>
        <v>Estudiante 36</v>
      </c>
      <c r="I40" s="29" t="str">
        <f>+HLOOKUP(H40,'Resumen de Escala FR'!$E$16:$BB$20,2,0)</f>
        <v>-</v>
      </c>
      <c r="J40" s="37">
        <f>+HLOOKUP(H40,'Resumen de Escala FR'!$E$16:$BB$20,5,0)</f>
        <v>0</v>
      </c>
      <c r="K40" s="37">
        <f>+HLOOKUP(H40,'Resumen de Escala FR'!$E$16:$BB$20,4,0)</f>
        <v>0</v>
      </c>
      <c r="L40" s="37">
        <f>+HLOOKUP(H40,'Resumen de Escala FR'!$E$16:$BB$20,3,0)</f>
        <v>0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3.5" customHeight="1" x14ac:dyDescent="0.3">
      <c r="A41" s="5"/>
      <c r="B41" s="56" t="str">
        <f>+'Resumen de indicadores HSE'!AQ$4</f>
        <v>Estudiante 37</v>
      </c>
      <c r="C41" s="29" t="str">
        <f>+HLOOKUP(B41,'Resumen de Escala HSE'!$D$19:$BB$23,2,0)</f>
        <v>-</v>
      </c>
      <c r="D41" s="37">
        <f>+HLOOKUP(B41,'Resumen de Escala HSE'!$D$19:$BB$23,3,0)</f>
        <v>0</v>
      </c>
      <c r="E41" s="37">
        <f>+HLOOKUP(B41,'Resumen de Escala HSE'!$D$19:$BB$23,4,0)</f>
        <v>0</v>
      </c>
      <c r="F41" s="37">
        <f>+HLOOKUP(B41,'Resumen de Escala HSE'!$D$19:$BB$23,5,0)</f>
        <v>0</v>
      </c>
      <c r="G41" s="5"/>
      <c r="H41" s="56" t="str">
        <f>+'Resumen de indicadores FR'!AQ$4</f>
        <v>Estudiante 37</v>
      </c>
      <c r="I41" s="29" t="str">
        <f>+HLOOKUP(H41,'Resumen de Escala FR'!$E$16:$BB$20,2,0)</f>
        <v>-</v>
      </c>
      <c r="J41" s="37">
        <f>+HLOOKUP(H41,'Resumen de Escala FR'!$E$16:$BB$20,5,0)</f>
        <v>0</v>
      </c>
      <c r="K41" s="37">
        <f>+HLOOKUP(H41,'Resumen de Escala FR'!$E$16:$BB$20,4,0)</f>
        <v>0</v>
      </c>
      <c r="L41" s="37">
        <f>+HLOOKUP(H41,'Resumen de Escala FR'!$E$16:$BB$20,3,0)</f>
        <v>0</v>
      </c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3.5" customHeight="1" x14ac:dyDescent="0.3">
      <c r="A42" s="5"/>
      <c r="B42" s="56" t="str">
        <f>+'Resumen de indicadores HSE'!AR$4</f>
        <v>Estudiante 38</v>
      </c>
      <c r="C42" s="29" t="str">
        <f>+HLOOKUP(B42,'Resumen de Escala HSE'!$D$19:$BB$23,2,0)</f>
        <v>-</v>
      </c>
      <c r="D42" s="37">
        <f>+HLOOKUP(B42,'Resumen de Escala HSE'!$D$19:$BB$23,3,0)</f>
        <v>0</v>
      </c>
      <c r="E42" s="37">
        <f>+HLOOKUP(B42,'Resumen de Escala HSE'!$D$19:$BB$23,4,0)</f>
        <v>0</v>
      </c>
      <c r="F42" s="37">
        <f>+HLOOKUP(B42,'Resumen de Escala HSE'!$D$19:$BB$23,5,0)</f>
        <v>0</v>
      </c>
      <c r="G42" s="5"/>
      <c r="H42" s="56" t="str">
        <f>+'Resumen de indicadores FR'!AR$4</f>
        <v>Estudiante 38</v>
      </c>
      <c r="I42" s="29" t="str">
        <f>+HLOOKUP(H42,'Resumen de Escala FR'!$E$16:$BB$20,2,0)</f>
        <v>-</v>
      </c>
      <c r="J42" s="37">
        <f>+HLOOKUP(H42,'Resumen de Escala FR'!$E$16:$BB$20,5,0)</f>
        <v>0</v>
      </c>
      <c r="K42" s="37">
        <f>+HLOOKUP(H42,'Resumen de Escala FR'!$E$16:$BB$20,4,0)</f>
        <v>0</v>
      </c>
      <c r="L42" s="37">
        <f>+HLOOKUP(H42,'Resumen de Escala FR'!$E$16:$BB$20,3,0)</f>
        <v>0</v>
      </c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3.5" customHeight="1" x14ac:dyDescent="0.3">
      <c r="A43" s="5"/>
      <c r="B43" s="56" t="str">
        <f>+'Resumen de indicadores HSE'!AS$4</f>
        <v>Estudiante 39</v>
      </c>
      <c r="C43" s="29" t="str">
        <f>+HLOOKUP(B43,'Resumen de Escala HSE'!$D$19:$BB$23,2,0)</f>
        <v>-</v>
      </c>
      <c r="D43" s="37">
        <f>+HLOOKUP(B43,'Resumen de Escala HSE'!$D$19:$BB$23,3,0)</f>
        <v>0</v>
      </c>
      <c r="E43" s="37">
        <f>+HLOOKUP(B43,'Resumen de Escala HSE'!$D$19:$BB$23,4,0)</f>
        <v>0</v>
      </c>
      <c r="F43" s="37">
        <f>+HLOOKUP(B43,'Resumen de Escala HSE'!$D$19:$BB$23,5,0)</f>
        <v>0</v>
      </c>
      <c r="G43" s="5"/>
      <c r="H43" s="56" t="str">
        <f>+'Resumen de indicadores FR'!AS$4</f>
        <v>Estudiante 39</v>
      </c>
      <c r="I43" s="29" t="str">
        <f>+HLOOKUP(H43,'Resumen de Escala FR'!$E$16:$BB$20,2,0)</f>
        <v>-</v>
      </c>
      <c r="J43" s="37">
        <f>+HLOOKUP(H43,'Resumen de Escala FR'!$E$16:$BB$20,5,0)</f>
        <v>0</v>
      </c>
      <c r="K43" s="37">
        <f>+HLOOKUP(H43,'Resumen de Escala FR'!$E$16:$BB$20,4,0)</f>
        <v>0</v>
      </c>
      <c r="L43" s="37">
        <f>+HLOOKUP(H43,'Resumen de Escala FR'!$E$16:$BB$20,3,0)</f>
        <v>0</v>
      </c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3.5" customHeight="1" x14ac:dyDescent="0.3">
      <c r="A44" s="5"/>
      <c r="B44" s="56" t="str">
        <f>+'Resumen de indicadores HSE'!AT$4</f>
        <v>Estudiante 40</v>
      </c>
      <c r="C44" s="29" t="str">
        <f>+HLOOKUP(B44,'Resumen de Escala HSE'!$D$19:$BB$23,2,0)</f>
        <v>-</v>
      </c>
      <c r="D44" s="37">
        <f>+HLOOKUP(B44,'Resumen de Escala HSE'!$D$19:$BB$23,3,0)</f>
        <v>0</v>
      </c>
      <c r="E44" s="37">
        <f>+HLOOKUP(B44,'Resumen de Escala HSE'!$D$19:$BB$23,4,0)</f>
        <v>0</v>
      </c>
      <c r="F44" s="37">
        <f>+HLOOKUP(B44,'Resumen de Escala HSE'!$D$19:$BB$23,5,0)</f>
        <v>0</v>
      </c>
      <c r="G44" s="5"/>
      <c r="H44" s="56" t="str">
        <f>+'Resumen de indicadores FR'!AT$4</f>
        <v>Estudiante 40</v>
      </c>
      <c r="I44" s="29" t="str">
        <f>+HLOOKUP(H44,'Resumen de Escala FR'!$E$16:$BB$20,2,0)</f>
        <v>-</v>
      </c>
      <c r="J44" s="37">
        <f>+HLOOKUP(H44,'Resumen de Escala FR'!$E$16:$BB$20,5,0)</f>
        <v>0</v>
      </c>
      <c r="K44" s="37">
        <f>+HLOOKUP(H44,'Resumen de Escala FR'!$E$16:$BB$20,4,0)</f>
        <v>0</v>
      </c>
      <c r="L44" s="37">
        <f>+HLOOKUP(H44,'Resumen de Escala FR'!$E$16:$BB$20,3,0)</f>
        <v>0</v>
      </c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3.5" customHeight="1" x14ac:dyDescent="0.3">
      <c r="A45" s="5"/>
      <c r="B45" s="56" t="str">
        <f>+'Resumen de indicadores HSE'!AU$4</f>
        <v>Estudiante 41</v>
      </c>
      <c r="C45" s="29" t="str">
        <f>+HLOOKUP(B45,'Resumen de Escala HSE'!$D$19:$BB$23,2,0)</f>
        <v>-</v>
      </c>
      <c r="D45" s="37">
        <f>+HLOOKUP(B45,'Resumen de Escala HSE'!$D$19:$BB$23,3,0)</f>
        <v>0</v>
      </c>
      <c r="E45" s="37">
        <f>+HLOOKUP(B45,'Resumen de Escala HSE'!$D$19:$BB$23,4,0)</f>
        <v>0</v>
      </c>
      <c r="F45" s="37">
        <f>+HLOOKUP(B45,'Resumen de Escala HSE'!$D$19:$BB$23,5,0)</f>
        <v>0</v>
      </c>
      <c r="G45" s="5"/>
      <c r="H45" s="56" t="str">
        <f>+'Resumen de indicadores FR'!AU$4</f>
        <v>Estudiante 41</v>
      </c>
      <c r="I45" s="29" t="str">
        <f>+HLOOKUP(H45,'Resumen de Escala FR'!$E$16:$BB$20,2,0)</f>
        <v>-</v>
      </c>
      <c r="J45" s="37">
        <f>+HLOOKUP(H45,'Resumen de Escala FR'!$E$16:$BB$20,5,0)</f>
        <v>0</v>
      </c>
      <c r="K45" s="37">
        <f>+HLOOKUP(H45,'Resumen de Escala FR'!$E$16:$BB$20,4,0)</f>
        <v>0</v>
      </c>
      <c r="L45" s="37">
        <f>+HLOOKUP(H45,'Resumen de Escala FR'!$E$16:$BB$20,3,0)</f>
        <v>0</v>
      </c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3.5" customHeight="1" x14ac:dyDescent="0.3">
      <c r="A46" s="5"/>
      <c r="B46" s="56" t="str">
        <f>+'Resumen de indicadores HSE'!AV$4</f>
        <v>Estudiante 42</v>
      </c>
      <c r="C46" s="29" t="str">
        <f>+HLOOKUP(B46,'Resumen de Escala HSE'!$D$19:$BB$23,2,0)</f>
        <v>-</v>
      </c>
      <c r="D46" s="37">
        <f>+HLOOKUP(B46,'Resumen de Escala HSE'!$D$19:$BB$23,3,0)</f>
        <v>0</v>
      </c>
      <c r="E46" s="37">
        <f>+HLOOKUP(B46,'Resumen de Escala HSE'!$D$19:$BB$23,4,0)</f>
        <v>0</v>
      </c>
      <c r="F46" s="37">
        <f>+HLOOKUP(B46,'Resumen de Escala HSE'!$D$19:$BB$23,5,0)</f>
        <v>0</v>
      </c>
      <c r="G46" s="5"/>
      <c r="H46" s="56" t="str">
        <f>+'Resumen de indicadores FR'!AV$4</f>
        <v>Estudiante 42</v>
      </c>
      <c r="I46" s="29" t="str">
        <f>+HLOOKUP(H46,'Resumen de Escala FR'!$E$16:$BB$20,2,0)</f>
        <v>-</v>
      </c>
      <c r="J46" s="37">
        <f>+HLOOKUP(H46,'Resumen de Escala FR'!$E$16:$BB$20,5,0)</f>
        <v>0</v>
      </c>
      <c r="K46" s="37">
        <f>+HLOOKUP(H46,'Resumen de Escala FR'!$E$16:$BB$20,4,0)</f>
        <v>0</v>
      </c>
      <c r="L46" s="37">
        <f>+HLOOKUP(H46,'Resumen de Escala FR'!$E$16:$BB$20,3,0)</f>
        <v>0</v>
      </c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3.5" customHeight="1" x14ac:dyDescent="0.3">
      <c r="A47" s="5"/>
      <c r="B47" s="56" t="str">
        <f>+'Resumen de indicadores HSE'!AW$4</f>
        <v>Estudiante 43</v>
      </c>
      <c r="C47" s="29" t="str">
        <f>+HLOOKUP(B47,'Resumen de Escala HSE'!$D$19:$BB$23,2,0)</f>
        <v>-</v>
      </c>
      <c r="D47" s="37">
        <f>+HLOOKUP(B47,'Resumen de Escala HSE'!$D$19:$BB$23,3,0)</f>
        <v>0</v>
      </c>
      <c r="E47" s="37">
        <f>+HLOOKUP(B47,'Resumen de Escala HSE'!$D$19:$BB$23,4,0)</f>
        <v>0</v>
      </c>
      <c r="F47" s="37">
        <f>+HLOOKUP(B47,'Resumen de Escala HSE'!$D$19:$BB$23,5,0)</f>
        <v>0</v>
      </c>
      <c r="G47" s="5"/>
      <c r="H47" s="56" t="str">
        <f>+'Resumen de indicadores FR'!AW$4</f>
        <v>Estudiante 43</v>
      </c>
      <c r="I47" s="29" t="str">
        <f>+HLOOKUP(H47,'Resumen de Escala FR'!$E$16:$BB$20,2,0)</f>
        <v>-</v>
      </c>
      <c r="J47" s="37">
        <f>+HLOOKUP(H47,'Resumen de Escala FR'!$E$16:$BB$20,5,0)</f>
        <v>0</v>
      </c>
      <c r="K47" s="37">
        <f>+HLOOKUP(H47,'Resumen de Escala FR'!$E$16:$BB$20,4,0)</f>
        <v>0</v>
      </c>
      <c r="L47" s="37">
        <f>+HLOOKUP(H47,'Resumen de Escala FR'!$E$16:$BB$20,3,0)</f>
        <v>0</v>
      </c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3.5" customHeight="1" x14ac:dyDescent="0.3">
      <c r="A48" s="5"/>
      <c r="B48" s="56" t="str">
        <f>+'Resumen de indicadores HSE'!AX$4</f>
        <v>Estudiante 44</v>
      </c>
      <c r="C48" s="29" t="str">
        <f>+HLOOKUP(B48,'Resumen de Escala HSE'!$D$19:$BB$23,2,0)</f>
        <v>-</v>
      </c>
      <c r="D48" s="37">
        <f>+HLOOKUP(B48,'Resumen de Escala HSE'!$D$19:$BB$23,3,0)</f>
        <v>0</v>
      </c>
      <c r="E48" s="37">
        <f>+HLOOKUP(B48,'Resumen de Escala HSE'!$D$19:$BB$23,4,0)</f>
        <v>0</v>
      </c>
      <c r="F48" s="37">
        <f>+HLOOKUP(B48,'Resumen de Escala HSE'!$D$19:$BB$23,5,0)</f>
        <v>0</v>
      </c>
      <c r="G48" s="5"/>
      <c r="H48" s="56" t="str">
        <f>+'Resumen de indicadores FR'!AX$4</f>
        <v>Estudiante 44</v>
      </c>
      <c r="I48" s="29" t="str">
        <f>+HLOOKUP(H48,'Resumen de Escala FR'!$E$16:$BB$20,2,0)</f>
        <v>-</v>
      </c>
      <c r="J48" s="37">
        <f>+HLOOKUP(H48,'Resumen de Escala FR'!$E$16:$BB$20,5,0)</f>
        <v>0</v>
      </c>
      <c r="K48" s="37">
        <f>+HLOOKUP(H48,'Resumen de Escala FR'!$E$16:$BB$20,4,0)</f>
        <v>0</v>
      </c>
      <c r="L48" s="37">
        <f>+HLOOKUP(H48,'Resumen de Escala FR'!$E$16:$BB$20,3,0)</f>
        <v>0</v>
      </c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3.5" customHeight="1" x14ac:dyDescent="0.3">
      <c r="A49" s="5"/>
      <c r="B49" s="56" t="str">
        <f>+'Resumen de indicadores HSE'!AY$4</f>
        <v>Estudiante 45</v>
      </c>
      <c r="C49" s="29" t="str">
        <f>+HLOOKUP(B49,'Resumen de Escala HSE'!$D$19:$BB$23,2,0)</f>
        <v>-</v>
      </c>
      <c r="D49" s="37">
        <f>+HLOOKUP(B49,'Resumen de Escala HSE'!$D$19:$BB$23,3,0)</f>
        <v>0</v>
      </c>
      <c r="E49" s="37">
        <f>+HLOOKUP(B49,'Resumen de Escala HSE'!$D$19:$BB$23,4,0)</f>
        <v>0</v>
      </c>
      <c r="F49" s="37">
        <f>+HLOOKUP(B49,'Resumen de Escala HSE'!$D$19:$BB$23,5,0)</f>
        <v>0</v>
      </c>
      <c r="G49" s="5"/>
      <c r="H49" s="56" t="str">
        <f>+'Resumen de indicadores FR'!AY$4</f>
        <v>Estudiante 45</v>
      </c>
      <c r="I49" s="29" t="str">
        <f>+HLOOKUP(H49,'Resumen de Escala FR'!$E$16:$BB$20,2,0)</f>
        <v>-</v>
      </c>
      <c r="J49" s="37">
        <f>+HLOOKUP(H49,'Resumen de Escala FR'!$E$16:$BB$20,5,0)</f>
        <v>0</v>
      </c>
      <c r="K49" s="37">
        <f>+HLOOKUP(H49,'Resumen de Escala FR'!$E$16:$BB$20,4,0)</f>
        <v>0</v>
      </c>
      <c r="L49" s="37">
        <f>+HLOOKUP(H49,'Resumen de Escala FR'!$E$16:$BB$20,3,0)</f>
        <v>0</v>
      </c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3.5" customHeight="1" x14ac:dyDescent="0.3">
      <c r="A50" s="5"/>
      <c r="B50" s="56" t="str">
        <f>+'Resumen de indicadores HSE'!AZ$4</f>
        <v>Estudiante 46</v>
      </c>
      <c r="C50" s="29" t="str">
        <f>+HLOOKUP(B50,'Resumen de Escala HSE'!$D$19:$BB$23,2,0)</f>
        <v>-</v>
      </c>
      <c r="D50" s="37">
        <f>+HLOOKUP(B50,'Resumen de Escala HSE'!$D$19:$BB$23,3,0)</f>
        <v>0</v>
      </c>
      <c r="E50" s="37">
        <f>+HLOOKUP(B50,'Resumen de Escala HSE'!$D$19:$BB$23,4,0)</f>
        <v>0</v>
      </c>
      <c r="F50" s="37">
        <f>+HLOOKUP(B50,'Resumen de Escala HSE'!$D$19:$BB$23,5,0)</f>
        <v>0</v>
      </c>
      <c r="G50" s="5"/>
      <c r="H50" s="56" t="str">
        <f>+'Resumen de indicadores FR'!AZ$4</f>
        <v>Estudiante 46</v>
      </c>
      <c r="I50" s="29" t="str">
        <f>+HLOOKUP(H50,'Resumen de Escala FR'!$E$16:$BB$20,2,0)</f>
        <v>-</v>
      </c>
      <c r="J50" s="37">
        <f>+HLOOKUP(H50,'Resumen de Escala FR'!$E$16:$BB$20,5,0)</f>
        <v>0</v>
      </c>
      <c r="K50" s="37">
        <f>+HLOOKUP(H50,'Resumen de Escala FR'!$E$16:$BB$20,4,0)</f>
        <v>0</v>
      </c>
      <c r="L50" s="37">
        <f>+HLOOKUP(H50,'Resumen de Escala FR'!$E$16:$BB$20,3,0)</f>
        <v>0</v>
      </c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3.5" customHeight="1" x14ac:dyDescent="0.3">
      <c r="A51" s="5"/>
      <c r="B51" s="56" t="str">
        <f>+'Resumen de indicadores HSE'!BA$4</f>
        <v>Estudiante 47</v>
      </c>
      <c r="C51" s="29" t="str">
        <f>+HLOOKUP(B51,'Resumen de Escala HSE'!$D$19:$BB$23,2,0)</f>
        <v>-</v>
      </c>
      <c r="D51" s="37">
        <f>+HLOOKUP(B51,'Resumen de Escala HSE'!$D$19:$BB$23,3,0)</f>
        <v>0</v>
      </c>
      <c r="E51" s="37">
        <f>+HLOOKUP(B51,'Resumen de Escala HSE'!$D$19:$BB$23,4,0)</f>
        <v>0</v>
      </c>
      <c r="F51" s="37">
        <f>+HLOOKUP(B51,'Resumen de Escala HSE'!$D$19:$BB$23,5,0)</f>
        <v>0</v>
      </c>
      <c r="G51" s="5"/>
      <c r="H51" s="56" t="str">
        <f>+'Resumen de indicadores FR'!BA$4</f>
        <v>Estudiante 47</v>
      </c>
      <c r="I51" s="29" t="str">
        <f>+HLOOKUP(H51,'Resumen de Escala FR'!$E$16:$BB$20,2,0)</f>
        <v>-</v>
      </c>
      <c r="J51" s="37">
        <f>+HLOOKUP(H51,'Resumen de Escala FR'!$E$16:$BB$20,5,0)</f>
        <v>0</v>
      </c>
      <c r="K51" s="37">
        <f>+HLOOKUP(H51,'Resumen de Escala FR'!$E$16:$BB$20,4,0)</f>
        <v>0</v>
      </c>
      <c r="L51" s="37">
        <f>+HLOOKUP(H51,'Resumen de Escala FR'!$E$16:$BB$20,3,0)</f>
        <v>0</v>
      </c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3.5" customHeight="1" x14ac:dyDescent="0.3">
      <c r="A52" s="5"/>
      <c r="B52" s="56" t="str">
        <f>+'Resumen de indicadores HSE'!BB$4</f>
        <v>Estudiante 48</v>
      </c>
      <c r="C52" s="29" t="str">
        <f>+HLOOKUP(B52,'Resumen de Escala HSE'!$D$19:$BB$23,2,0)</f>
        <v>-</v>
      </c>
      <c r="D52" s="37">
        <f>+HLOOKUP(B52,'Resumen de Escala HSE'!$D$19:$BB$23,3,0)</f>
        <v>0</v>
      </c>
      <c r="E52" s="37">
        <f>+HLOOKUP(B52,'Resumen de Escala HSE'!$D$19:$BB$23,4,0)</f>
        <v>0</v>
      </c>
      <c r="F52" s="37">
        <f>+HLOOKUP(B52,'Resumen de Escala HSE'!$D$19:$BB$23,5,0)</f>
        <v>0</v>
      </c>
      <c r="G52" s="5"/>
      <c r="H52" s="56" t="str">
        <f>+'Resumen de indicadores FR'!BB$4</f>
        <v>Estudiante 48</v>
      </c>
      <c r="I52" s="29" t="str">
        <f>+HLOOKUP(H52,'Resumen de Escala FR'!$E$16:$BB$20,2,0)</f>
        <v>-</v>
      </c>
      <c r="J52" s="37">
        <f>+HLOOKUP(H52,'Resumen de Escala FR'!$E$16:$BB$20,5,0)</f>
        <v>0</v>
      </c>
      <c r="K52" s="37">
        <f>+HLOOKUP(H52,'Resumen de Escala FR'!$E$16:$BB$20,4,0)</f>
        <v>0</v>
      </c>
      <c r="L52" s="37">
        <f>+HLOOKUP(H52,'Resumen de Escala FR'!$E$16:$BB$20,3,0)</f>
        <v>0</v>
      </c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3.5" customHeight="1" x14ac:dyDescent="0.3">
      <c r="A53" s="5"/>
      <c r="B53" s="56" t="str">
        <f>+'Resumen de indicadores HSE'!BC$4</f>
        <v>Estudiante 49</v>
      </c>
      <c r="C53" s="29" t="str">
        <f>+HLOOKUP(B53,'Resumen de Escala HSE'!$D$19:$BB$23,2,0)</f>
        <v>-</v>
      </c>
      <c r="D53" s="37">
        <f>+HLOOKUP(B53,'Resumen de Escala HSE'!$D$19:$BB$23,3,0)</f>
        <v>0</v>
      </c>
      <c r="E53" s="37">
        <f>+HLOOKUP(B53,'Resumen de Escala HSE'!$D$19:$BB$23,4,0)</f>
        <v>0</v>
      </c>
      <c r="F53" s="37">
        <f>+HLOOKUP(B53,'Resumen de Escala HSE'!$D$19:$BB$23,5,0)</f>
        <v>0</v>
      </c>
      <c r="G53" s="5"/>
      <c r="H53" s="56" t="str">
        <f>+'Resumen de indicadores FR'!BC$4</f>
        <v>Estudiante 49</v>
      </c>
      <c r="I53" s="29" t="str">
        <f>+HLOOKUP(H53,'Resumen de Escala FR'!$E$16:$BB$20,2,0)</f>
        <v>-</v>
      </c>
      <c r="J53" s="37">
        <f>+HLOOKUP(H53,'Resumen de Escala FR'!$E$16:$BB$20,5,0)</f>
        <v>0</v>
      </c>
      <c r="K53" s="37">
        <f>+HLOOKUP(H53,'Resumen de Escala FR'!$E$16:$BB$20,4,0)</f>
        <v>0</v>
      </c>
      <c r="L53" s="37">
        <f>+HLOOKUP(H53,'Resumen de Escala FR'!$E$16:$BB$20,3,0)</f>
        <v>0</v>
      </c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3.5" customHeight="1" x14ac:dyDescent="0.3">
      <c r="A54" s="5"/>
      <c r="B54" s="56" t="str">
        <f>+'Resumen de indicadores HSE'!BD$4</f>
        <v>Estudiante 50</v>
      </c>
      <c r="C54" s="29" t="str">
        <f>+HLOOKUP(B54,'Resumen de Escala HSE'!$D$19:$BB$23,2,0)</f>
        <v>-</v>
      </c>
      <c r="D54" s="37">
        <f>+HLOOKUP(B54,'Resumen de Escala HSE'!$D$19:$BB$23,3,0)</f>
        <v>0</v>
      </c>
      <c r="E54" s="37">
        <f>+HLOOKUP(B54,'Resumen de Escala HSE'!$D$19:$BB$23,4,0)</f>
        <v>0</v>
      </c>
      <c r="F54" s="37">
        <f>+HLOOKUP(B54,'Resumen de Escala HSE'!$D$19:$BB$23,5,0)</f>
        <v>0</v>
      </c>
      <c r="G54" s="5"/>
      <c r="H54" s="56" t="str">
        <f>+'Resumen de indicadores FR'!BD$4</f>
        <v>Estudiante 50</v>
      </c>
      <c r="I54" s="29" t="str">
        <f>+HLOOKUP(H54,'Resumen de Escala FR'!$E$16:$BB$20,2,0)</f>
        <v>-</v>
      </c>
      <c r="J54" s="37">
        <f>+HLOOKUP(H54,'Resumen de Escala FR'!$E$16:$BB$20,5,0)</f>
        <v>0</v>
      </c>
      <c r="K54" s="37">
        <f>+HLOOKUP(H54,'Resumen de Escala FR'!$E$16:$BB$20,4,0)</f>
        <v>0</v>
      </c>
      <c r="L54" s="37">
        <f>+HLOOKUP(H54,'Resumen de Escala FR'!$E$16:$BB$20,3,0)</f>
        <v>0</v>
      </c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3.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.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.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.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.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.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.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.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.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.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.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.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.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.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.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.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.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.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.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.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.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.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.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.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.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.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.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.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.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.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.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.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.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.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.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.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.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.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.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.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.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.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.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.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.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.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.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.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.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.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.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.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.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.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.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.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.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.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.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.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.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.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.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.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.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.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.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.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.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.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.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.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.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.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.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.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.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.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.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.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.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.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.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.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.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.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.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.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.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.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.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.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.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.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.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.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.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.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.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.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.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.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.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.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.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.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.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.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.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.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.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.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.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.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.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.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.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.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.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.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.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.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.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.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.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.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.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.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.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.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.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.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.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.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.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.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.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.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.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.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.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.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.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.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.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.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.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.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.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.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.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.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.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.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.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.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.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.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.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.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.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.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.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.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.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.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.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.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.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.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.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.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.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.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.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.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.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.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.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.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.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.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.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.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.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.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.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.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.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.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.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.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.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.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.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.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.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.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.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.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.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.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.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.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.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.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.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.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.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.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.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.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.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.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.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.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.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.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.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.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.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.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.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.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.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.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.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.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.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.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.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.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.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.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.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.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.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.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.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.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.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.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.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.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.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.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.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.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.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.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.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.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.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.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.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.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.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.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.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.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.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.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.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.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.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.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.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.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.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.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.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.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.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.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.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.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.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.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.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.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.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.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.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.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.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.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.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.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.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.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.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.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.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.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.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.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.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.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.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.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.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.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.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.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.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.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.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.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.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.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.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.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.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.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.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.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.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.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.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.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.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.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.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.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.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.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.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.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.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.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.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.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.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.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.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.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.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.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.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.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.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.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.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.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.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.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.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.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.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.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.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.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.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.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.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.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.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.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.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.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.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.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.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.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.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.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.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.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.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.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.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.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.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.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.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.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.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.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.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.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.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.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.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.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.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.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.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.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.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.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.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.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.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.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.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.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.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.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.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.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.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.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.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.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.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.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.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.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.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.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.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.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.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.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.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.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.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.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.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.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.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.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.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.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.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.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.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.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.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.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.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.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.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.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.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.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.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.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.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.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.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.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.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.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.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.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.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.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.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.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.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.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.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.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.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.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.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.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.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.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.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.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.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.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.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.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.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.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.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.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.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.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.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.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.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.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.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.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.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.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.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.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.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.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.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.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.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.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.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.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.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.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.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.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.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.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.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.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.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.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.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.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.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.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.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.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.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.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.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.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.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.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.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.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.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.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.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.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.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.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.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.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.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.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.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.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.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.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.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.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.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.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.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.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.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.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.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.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.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.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.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.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.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.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.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.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.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.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.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.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.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.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.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.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.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.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.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.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.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.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.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.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.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.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.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.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.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.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.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.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.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.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.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.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.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.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.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.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.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.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.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.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.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.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.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.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.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.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.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.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.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.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.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.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.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.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.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.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.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.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.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.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.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.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.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.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.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.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.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.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.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.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.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.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.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.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.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.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.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.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.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.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.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.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.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.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.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.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.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.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.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.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.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.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.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.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.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.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.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.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.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.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.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.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.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.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.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.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.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.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.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.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.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.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.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.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.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.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.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.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.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.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.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.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.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.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.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.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.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.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.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.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.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.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.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.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.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.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.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.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.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.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.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.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.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.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.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.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.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.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.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.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.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.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.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.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.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.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.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.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.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.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.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.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.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.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.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.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.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.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.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.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.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.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.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.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.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.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.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.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.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.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.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.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.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.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.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.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.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.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.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.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.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.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.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.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.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.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.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.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.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.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.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.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.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.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.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.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.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.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.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.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.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.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.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.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.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.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.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.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.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.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.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.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.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.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.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.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.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.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.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.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.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.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.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.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.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.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.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.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.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.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.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.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.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.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.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.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.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.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.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.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.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.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.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.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.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.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.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.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.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.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.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.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.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.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.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.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.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.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.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.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.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.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.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.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.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.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.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.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.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.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.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.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.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.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.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.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.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.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.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.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.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.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.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.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.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.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.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.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.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.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.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.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.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.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.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.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.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.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.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.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.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.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.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.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.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.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.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.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.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.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.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.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.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.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.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.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.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.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.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.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.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.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.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.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.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.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.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.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.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.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.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.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.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.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.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.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.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.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.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.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.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.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.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.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.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.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.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.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.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.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.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.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.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.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.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.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.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.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.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.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.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.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.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.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.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.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.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.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.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.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.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.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.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.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.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.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.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.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.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.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.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.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.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.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.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.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.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.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.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.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.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.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.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.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B4:L4" xr:uid="{00000000-0009-0000-0000-000008000000}"/>
  <mergeCells count="2">
    <mergeCell ref="B2:F2"/>
    <mergeCell ref="H2:L2"/>
  </mergeCells>
  <conditionalFormatting sqref="C3">
    <cfRule type="cellIs" dxfId="23" priority="7" operator="between">
      <formula>1.1</formula>
      <formula>2.9</formula>
    </cfRule>
    <cfRule type="cellIs" dxfId="22" priority="8" operator="lessThanOrEqual">
      <formula>1</formula>
    </cfRule>
    <cfRule type="cellIs" dxfId="21" priority="9" operator="between">
      <formula>3</formula>
      <formula>4</formula>
    </cfRule>
  </conditionalFormatting>
  <conditionalFormatting sqref="C5:C54">
    <cfRule type="cellIs" dxfId="20" priority="4" operator="between">
      <formula>1.0001</formula>
      <formula>2.9999</formula>
    </cfRule>
    <cfRule type="cellIs" dxfId="19" priority="5" operator="between">
      <formula>0.0001</formula>
      <formula>1</formula>
    </cfRule>
    <cfRule type="cellIs" dxfId="18" priority="6" operator="between">
      <formula>3</formula>
      <formula>4</formula>
    </cfRule>
  </conditionalFormatting>
  <conditionalFormatting sqref="I3">
    <cfRule type="cellIs" dxfId="17" priority="10" operator="between">
      <formula>1.1</formula>
      <formula>2.9</formula>
    </cfRule>
    <cfRule type="cellIs" dxfId="16" priority="11" operator="between">
      <formula>3</formula>
      <formula>4</formula>
    </cfRule>
    <cfRule type="cellIs" dxfId="15" priority="12" operator="lessThanOrEqual">
      <formula>1</formula>
    </cfRule>
  </conditionalFormatting>
  <conditionalFormatting sqref="I5:I54">
    <cfRule type="cellIs" dxfId="13" priority="1" operator="between">
      <formula>1.0001</formula>
      <formula>2.9999</formula>
    </cfRule>
    <cfRule type="cellIs" dxfId="14" priority="2" operator="between">
      <formula>3</formula>
      <formula>4</formula>
    </cfRule>
    <cfRule type="cellIs" dxfId="12" priority="3" operator="between">
      <formula>0.0001</formula>
      <formula>1</formula>
    </cfRule>
  </conditionalFormatting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Espejo</vt:lpstr>
      <vt:lpstr>BASE DE RESPUESTAS</vt:lpstr>
      <vt:lpstr>Back</vt:lpstr>
      <vt:lpstr>Resumen de indicadores HSE</vt:lpstr>
      <vt:lpstr>Resumen de Escala HSE</vt:lpstr>
      <vt:lpstr>Resumen de indicadores FR</vt:lpstr>
      <vt:lpstr>Resumen de Escala FR</vt:lpstr>
      <vt:lpstr>Resumen de Resultados</vt:lpstr>
      <vt:lpstr>LEYENDA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Miranda</dc:creator>
  <cp:keywords/>
  <dc:description/>
  <cp:lastModifiedBy>MIJAIL JHONATAN PALOMINO RODRIGUEZ</cp:lastModifiedBy>
  <cp:revision/>
  <dcterms:created xsi:type="dcterms:W3CDTF">2021-12-08T16:28:18Z</dcterms:created>
  <dcterms:modified xsi:type="dcterms:W3CDTF">2024-05-07T23:57:03Z</dcterms:modified>
  <cp:category/>
  <cp:contentStatus/>
</cp:coreProperties>
</file>