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P:\TesisSoftware\angular.client\src\assets\plantillas\"/>
    </mc:Choice>
  </mc:AlternateContent>
  <xr:revisionPtr revIDLastSave="0" documentId="13_ncr:1_{3B537700-777D-4897-8980-D66CEB48906B}" xr6:coauthVersionLast="47" xr6:coauthVersionMax="47" xr10:uidLastSave="{00000000-0000-0000-0000-000000000000}"/>
  <bookViews>
    <workbookView xWindow="-108" yWindow="-108" windowWidth="22320" windowHeight="11808" activeTab="7" xr2:uid="{00000000-000D-0000-FFFF-FFFF00000000}"/>
  </bookViews>
  <sheets>
    <sheet name="Índice" sheetId="1" r:id="rId1"/>
    <sheet name="Espejo" sheetId="3" state="hidden" r:id="rId2"/>
    <sheet name="Resultados" sheetId="9" r:id="rId3"/>
    <sheet name="Base_de_respuestas" sheetId="4" r:id="rId4"/>
    <sheet name="Back" sheetId="2" state="hidden" r:id="rId5"/>
    <sheet name="Indicadores_HSE" sheetId="5" r:id="rId6"/>
    <sheet name="Escalas_HSE" sheetId="6" r:id="rId7"/>
    <sheet name="Indicadores_FR" sheetId="7" r:id="rId8"/>
    <sheet name="Escalas_FR" sheetId="8" r:id="rId9"/>
  </sheets>
  <definedNames>
    <definedName name="_xlnm._FilterDatabase" localSheetId="8" hidden="1">Escalas_FR!$B$10:$BB$10</definedName>
    <definedName name="_xlnm._FilterDatabase" localSheetId="6" hidden="1">Escalas_HSE!$B$10:$BB$10</definedName>
    <definedName name="_xlnm._FilterDatabase" localSheetId="7" hidden="1">Indicadores_FR!$B$10:$BD$10</definedName>
    <definedName name="_xlnm._FilterDatabase" localSheetId="5" hidden="1">Indicadores_HSE!$B$10:$BD$10</definedName>
    <definedName name="_xlnm._FilterDatabase" localSheetId="2" hidden="1">Resultados!$B$11:$L$11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7" l="1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G48" i="7"/>
  <c r="G47" i="7"/>
  <c r="G46" i="7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E28" i="6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G49" i="5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E10" i="8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G10" i="7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E10" i="6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G10" i="5"/>
  <c r="G11" i="7" l="1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BD42" i="7"/>
  <c r="BC42" i="7"/>
  <c r="BB42" i="7"/>
  <c r="AZ20" i="8" s="1"/>
  <c r="BA42" i="7"/>
  <c r="AZ42" i="7"/>
  <c r="AY42" i="7"/>
  <c r="AX42" i="7"/>
  <c r="AW42" i="7"/>
  <c r="AV42" i="7"/>
  <c r="AU42" i="7"/>
  <c r="AT42" i="7"/>
  <c r="AS42" i="7"/>
  <c r="AR42" i="7"/>
  <c r="AQ42" i="7"/>
  <c r="AP42" i="7"/>
  <c r="AN20" i="8" s="1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BD41" i="7"/>
  <c r="BC41" i="7"/>
  <c r="BA20" i="8" s="1"/>
  <c r="BB41" i="7"/>
  <c r="BA41" i="7"/>
  <c r="AZ41" i="7"/>
  <c r="AX20" i="8" s="1"/>
  <c r="AY41" i="7"/>
  <c r="AW20" i="8" s="1"/>
  <c r="AX41" i="7"/>
  <c r="AW41" i="7"/>
  <c r="AV41" i="7"/>
  <c r="AU41" i="7"/>
  <c r="AT41" i="7"/>
  <c r="AS41" i="7"/>
  <c r="AR41" i="7"/>
  <c r="AQ41" i="7"/>
  <c r="AP41" i="7"/>
  <c r="AO41" i="7"/>
  <c r="AM20" i="8" s="1"/>
  <c r="AN41" i="7"/>
  <c r="AL20" i="8" s="1"/>
  <c r="AM41" i="7"/>
  <c r="AK20" i="8" s="1"/>
  <c r="AL41" i="7"/>
  <c r="AK41" i="7"/>
  <c r="AJ41" i="7"/>
  <c r="AI41" i="7"/>
  <c r="AH41" i="7"/>
  <c r="AF20" i="8" s="1"/>
  <c r="AG41" i="7"/>
  <c r="AF41" i="7"/>
  <c r="AE41" i="7"/>
  <c r="AC20" i="8" s="1"/>
  <c r="AD41" i="7"/>
  <c r="AC41" i="7"/>
  <c r="AB41" i="7"/>
  <c r="Z20" i="8" s="1"/>
  <c r="AA41" i="7"/>
  <c r="Z41" i="7"/>
  <c r="Y41" i="7"/>
  <c r="X41" i="7"/>
  <c r="W41" i="7"/>
  <c r="V41" i="7"/>
  <c r="U41" i="7"/>
  <c r="T41" i="7"/>
  <c r="S41" i="7"/>
  <c r="Q20" i="8" s="1"/>
  <c r="R41" i="7"/>
  <c r="Q41" i="7"/>
  <c r="P41" i="7"/>
  <c r="O41" i="7"/>
  <c r="N41" i="7"/>
  <c r="M41" i="7"/>
  <c r="L41" i="7"/>
  <c r="K41" i="7"/>
  <c r="J41" i="7"/>
  <c r="I41" i="7"/>
  <c r="H41" i="7"/>
  <c r="G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N16" i="8" s="1"/>
  <c r="AO26" i="7"/>
  <c r="AN26" i="7"/>
  <c r="AM26" i="7"/>
  <c r="AL26" i="7"/>
  <c r="AK26" i="7"/>
  <c r="AJ26" i="7"/>
  <c r="AI26" i="7"/>
  <c r="AH26" i="7"/>
  <c r="AF16" i="8" s="1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D22" i="7"/>
  <c r="BC22" i="7"/>
  <c r="BA15" i="8" s="1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C15" i="8" s="1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BD19" i="7"/>
  <c r="BC19" i="7"/>
  <c r="BB19" i="7"/>
  <c r="BA19" i="7"/>
  <c r="AY14" i="8" s="1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A14" i="8" s="1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D11" i="8" s="1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D12" i="7"/>
  <c r="BC12" i="7"/>
  <c r="BB12" i="7"/>
  <c r="BA12" i="7"/>
  <c r="AZ12" i="7"/>
  <c r="AY12" i="7"/>
  <c r="AX12" i="7"/>
  <c r="AW12" i="7"/>
  <c r="AV12" i="7"/>
  <c r="AU12" i="7"/>
  <c r="AS11" i="8" s="1"/>
  <c r="AT12" i="7"/>
  <c r="AR11" i="8" s="1"/>
  <c r="AS12" i="7"/>
  <c r="AR12" i="7"/>
  <c r="AQ12" i="7"/>
  <c r="AP12" i="7"/>
  <c r="AO12" i="7"/>
  <c r="AN12" i="7"/>
  <c r="AM12" i="7"/>
  <c r="AK11" i="8" s="1"/>
  <c r="AL12" i="7"/>
  <c r="AK12" i="7"/>
  <c r="AJ12" i="7"/>
  <c r="AI12" i="7"/>
  <c r="AG11" i="8" s="1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T11" i="8" s="1"/>
  <c r="U12" i="7"/>
  <c r="T12" i="7"/>
  <c r="S12" i="7"/>
  <c r="R12" i="7"/>
  <c r="Q12" i="7"/>
  <c r="P12" i="7"/>
  <c r="O12" i="7"/>
  <c r="N12" i="7"/>
  <c r="M12" i="7"/>
  <c r="L12" i="7"/>
  <c r="K12" i="7"/>
  <c r="I11" i="8" s="1"/>
  <c r="J12" i="7"/>
  <c r="I12" i="7"/>
  <c r="H12" i="7"/>
  <c r="G12" i="7"/>
  <c r="BD11" i="7"/>
  <c r="BC11" i="7"/>
  <c r="BB11" i="7"/>
  <c r="BA11" i="7"/>
  <c r="AZ11" i="7"/>
  <c r="AY11" i="7"/>
  <c r="AX11" i="7"/>
  <c r="AW11" i="7"/>
  <c r="AU11" i="8" s="1"/>
  <c r="AV11" i="7"/>
  <c r="AU11" i="7"/>
  <c r="AT11" i="7"/>
  <c r="AS11" i="7"/>
  <c r="AR11" i="7"/>
  <c r="AQ11" i="7"/>
  <c r="AP11" i="7"/>
  <c r="AO11" i="7"/>
  <c r="AN11" i="7"/>
  <c r="AM11" i="7"/>
  <c r="AL11" i="7"/>
  <c r="AK11" i="7"/>
  <c r="AI11" i="8" s="1"/>
  <c r="AJ11" i="7"/>
  <c r="AH11" i="8" s="1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J11" i="8" s="1"/>
  <c r="K11" i="7"/>
  <c r="J11" i="7"/>
  <c r="I11" i="7"/>
  <c r="H11" i="7"/>
  <c r="H61" i="9"/>
  <c r="H59" i="9"/>
  <c r="H58" i="9"/>
  <c r="H56" i="9"/>
  <c r="H55" i="9"/>
  <c r="H54" i="9"/>
  <c r="H52" i="9"/>
  <c r="AT44" i="7"/>
  <c r="H50" i="9"/>
  <c r="H49" i="9"/>
  <c r="AP44" i="7"/>
  <c r="H46" i="9"/>
  <c r="H44" i="9"/>
  <c r="H43" i="9"/>
  <c r="AK44" i="7"/>
  <c r="H40" i="9"/>
  <c r="AH44" i="7"/>
  <c r="H38" i="9"/>
  <c r="H37" i="9"/>
  <c r="H35" i="9"/>
  <c r="H34" i="9"/>
  <c r="H32" i="9"/>
  <c r="H31" i="9"/>
  <c r="Y44" i="7"/>
  <c r="H28" i="9"/>
  <c r="H27" i="9"/>
  <c r="H26" i="9"/>
  <c r="H25" i="9"/>
  <c r="H23" i="9"/>
  <c r="H22" i="9"/>
  <c r="O44" i="7"/>
  <c r="H19" i="9"/>
  <c r="M44" i="7"/>
  <c r="H15" i="9"/>
  <c r="H14" i="9"/>
  <c r="H13" i="9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BD42" i="5"/>
  <c r="BC42" i="5"/>
  <c r="BB42" i="5"/>
  <c r="BA42" i="5"/>
  <c r="AY23" i="6" s="1"/>
  <c r="AZ42" i="5"/>
  <c r="AX23" i="6" s="1"/>
  <c r="AY42" i="5"/>
  <c r="AX42" i="5"/>
  <c r="AW42" i="5"/>
  <c r="AV42" i="5"/>
  <c r="AU42" i="5"/>
  <c r="AT42" i="5"/>
  <c r="AS42" i="5"/>
  <c r="AR42" i="5"/>
  <c r="AQ42" i="5"/>
  <c r="AP42" i="5"/>
  <c r="AN23" i="6" s="1"/>
  <c r="AO42" i="5"/>
  <c r="AM23" i="6" s="1"/>
  <c r="AN42" i="5"/>
  <c r="AM42" i="5"/>
  <c r="AL42" i="5"/>
  <c r="AK42" i="5"/>
  <c r="AJ42" i="5"/>
  <c r="AI42" i="5"/>
  <c r="AH42" i="5"/>
  <c r="AG42" i="5"/>
  <c r="AF42" i="5"/>
  <c r="AD23" i="6" s="1"/>
  <c r="AE42" i="5"/>
  <c r="AD42" i="5"/>
  <c r="AB23" i="6" s="1"/>
  <c r="AC42" i="5"/>
  <c r="AA23" i="6" s="1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J22" i="6" s="1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G22" i="6" s="1"/>
  <c r="AH40" i="5"/>
  <c r="AG40" i="5"/>
  <c r="AF40" i="5"/>
  <c r="AE40" i="5"/>
  <c r="AD40" i="5"/>
  <c r="AC40" i="5"/>
  <c r="AB40" i="5"/>
  <c r="AA40" i="5"/>
  <c r="Z40" i="5"/>
  <c r="Y40" i="5"/>
  <c r="X40" i="5"/>
  <c r="V22" i="6" s="1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G22" i="6" s="1"/>
  <c r="H40" i="5"/>
  <c r="G40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BD38" i="5"/>
  <c r="BC38" i="5"/>
  <c r="BB38" i="5"/>
  <c r="BA38" i="5"/>
  <c r="AZ38" i="5"/>
  <c r="AY38" i="5"/>
  <c r="AW21" i="6" s="1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I21" i="6" s="1"/>
  <c r="AJ38" i="5"/>
  <c r="AI38" i="5"/>
  <c r="AH38" i="5"/>
  <c r="AG38" i="5"/>
  <c r="AF38" i="5"/>
  <c r="AE38" i="5"/>
  <c r="AD38" i="5"/>
  <c r="AC38" i="5"/>
  <c r="AB38" i="5"/>
  <c r="AA38" i="5"/>
  <c r="Z38" i="5"/>
  <c r="Y38" i="5"/>
  <c r="W21" i="6" s="1"/>
  <c r="X38" i="5"/>
  <c r="W38" i="5"/>
  <c r="V38" i="5"/>
  <c r="U38" i="5"/>
  <c r="T38" i="5"/>
  <c r="S38" i="5"/>
  <c r="R38" i="5"/>
  <c r="Q38" i="5"/>
  <c r="P38" i="5"/>
  <c r="O38" i="5"/>
  <c r="M21" i="6" s="1"/>
  <c r="N38" i="5"/>
  <c r="M38" i="5"/>
  <c r="L38" i="5"/>
  <c r="K38" i="5"/>
  <c r="J38" i="5"/>
  <c r="I38" i="5"/>
  <c r="H38" i="5"/>
  <c r="G38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P20" i="6" s="1"/>
  <c r="AQ36" i="5"/>
  <c r="AP36" i="5"/>
  <c r="AO36" i="5"/>
  <c r="AM20" i="6" s="1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I19" i="6" s="1"/>
  <c r="J33" i="5"/>
  <c r="I33" i="5"/>
  <c r="H33" i="5"/>
  <c r="G33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BD30" i="5"/>
  <c r="BC30" i="5"/>
  <c r="BB30" i="5"/>
  <c r="BA30" i="5"/>
  <c r="AY18" i="6" s="1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G17" i="6" s="1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T13" i="6" s="1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BD11" i="5"/>
  <c r="BC11" i="5"/>
  <c r="BB11" i="5"/>
  <c r="BA11" i="5"/>
  <c r="AY11" i="6" s="1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D46" i="5"/>
  <c r="B60" i="9"/>
  <c r="BB46" i="5"/>
  <c r="BA46" i="5"/>
  <c r="AZ46" i="5"/>
  <c r="B55" i="9"/>
  <c r="AW46" i="5"/>
  <c r="AT46" i="5"/>
  <c r="AR46" i="5"/>
  <c r="AQ46" i="5"/>
  <c r="AP46" i="5"/>
  <c r="AO46" i="5"/>
  <c r="B45" i="9"/>
  <c r="B43" i="9"/>
  <c r="AK46" i="5"/>
  <c r="AH46" i="5"/>
  <c r="B37" i="9"/>
  <c r="B36" i="9"/>
  <c r="AD46" i="5"/>
  <c r="B34" i="9"/>
  <c r="Z46" i="5"/>
  <c r="Y46" i="5"/>
  <c r="V46" i="5"/>
  <c r="B25" i="9"/>
  <c r="S46" i="5"/>
  <c r="R46" i="5"/>
  <c r="B22" i="9"/>
  <c r="B21" i="9"/>
  <c r="B19" i="9"/>
  <c r="B18" i="9"/>
  <c r="L46" i="5"/>
  <c r="J46" i="5"/>
  <c r="B13" i="9"/>
  <c r="B12" i="9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20" i="5" s="1"/>
  <c r="Q15" i="3"/>
  <c r="P15" i="3"/>
  <c r="O15" i="3"/>
  <c r="N15" i="3"/>
  <c r="M15" i="3"/>
  <c r="L15" i="3"/>
  <c r="K15" i="3"/>
  <c r="J15" i="3"/>
  <c r="I15" i="3"/>
  <c r="H15" i="3"/>
  <c r="BE14" i="3"/>
  <c r="BD20" i="5" s="1"/>
  <c r="BD14" i="3"/>
  <c r="BC20" i="5" s="1"/>
  <c r="BC14" i="3"/>
  <c r="BB20" i="5"/>
  <c r="AZ14" i="6" s="1"/>
  <c r="BB14" i="3"/>
  <c r="BA20" i="5"/>
  <c r="BA14" i="3"/>
  <c r="AZ20" i="5" s="1"/>
  <c r="AZ14" i="3"/>
  <c r="AY20" i="5"/>
  <c r="AY14" i="3"/>
  <c r="AX20" i="5" s="1"/>
  <c r="AX14" i="3"/>
  <c r="AW20" i="5" s="1"/>
  <c r="AW14" i="3"/>
  <c r="AV20" i="5" s="1"/>
  <c r="AV14" i="3"/>
  <c r="AU20" i="5" s="1"/>
  <c r="AU14" i="3"/>
  <c r="AT20" i="5" s="1"/>
  <c r="AT14" i="3"/>
  <c r="AS20" i="5" s="1"/>
  <c r="AS14" i="3"/>
  <c r="AR20" i="5"/>
  <c r="AP14" i="6" s="1"/>
  <c r="AR14" i="3"/>
  <c r="AQ20" i="5" s="1"/>
  <c r="AQ14" i="3"/>
  <c r="AP20" i="5"/>
  <c r="AN14" i="6" s="1"/>
  <c r="AP14" i="3"/>
  <c r="AO20" i="5" s="1"/>
  <c r="AO14" i="3"/>
  <c r="AN20" i="5"/>
  <c r="AL14" i="6" s="1"/>
  <c r="AN14" i="3"/>
  <c r="AM20" i="5" s="1"/>
  <c r="AK14" i="6" s="1"/>
  <c r="AM14" i="3"/>
  <c r="AL20" i="5" s="1"/>
  <c r="AL14" i="3"/>
  <c r="AK20" i="5" s="1"/>
  <c r="AK14" i="3"/>
  <c r="AJ20" i="5" s="1"/>
  <c r="AJ14" i="3"/>
  <c r="AI20" i="5" s="1"/>
  <c r="AI14" i="3"/>
  <c r="AH20" i="5" s="1"/>
  <c r="AH14" i="3"/>
  <c r="AG20" i="5" s="1"/>
  <c r="AG14" i="3"/>
  <c r="AF20" i="5" s="1"/>
  <c r="AF14" i="3"/>
  <c r="AE20" i="5" s="1"/>
  <c r="AC14" i="6" s="1"/>
  <c r="AE14" i="3"/>
  <c r="AD20" i="5" s="1"/>
  <c r="AB14" i="6" s="1"/>
  <c r="AD14" i="3"/>
  <c r="AC20" i="5" s="1"/>
  <c r="AC14" i="3"/>
  <c r="AB20" i="5" s="1"/>
  <c r="AB14" i="3"/>
  <c r="AA20" i="5" s="1"/>
  <c r="AA14" i="3"/>
  <c r="Z14" i="3"/>
  <c r="Y20" i="5" s="1"/>
  <c r="Y14" i="3"/>
  <c r="X20" i="5" s="1"/>
  <c r="X14" i="3"/>
  <c r="W14" i="3"/>
  <c r="V20" i="5" s="1"/>
  <c r="T14" i="6" s="1"/>
  <c r="V14" i="3"/>
  <c r="U14" i="3"/>
  <c r="T20" i="5"/>
  <c r="T14" i="3"/>
  <c r="S14" i="3"/>
  <c r="R14" i="3"/>
  <c r="Q14" i="3"/>
  <c r="P14" i="3"/>
  <c r="O20" i="5" s="1"/>
  <c r="O14" i="3"/>
  <c r="N14" i="3"/>
  <c r="M14" i="3"/>
  <c r="L20" i="5" s="1"/>
  <c r="J14" i="6" s="1"/>
  <c r="L14" i="3"/>
  <c r="K14" i="3"/>
  <c r="J20" i="5" s="1"/>
  <c r="J14" i="3"/>
  <c r="I14" i="3"/>
  <c r="H20" i="5"/>
  <c r="H14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B14" i="9"/>
  <c r="I46" i="5"/>
  <c r="B17" i="9"/>
  <c r="M46" i="5"/>
  <c r="T46" i="5"/>
  <c r="B26" i="9"/>
  <c r="U46" i="5"/>
  <c r="B29" i="9"/>
  <c r="X46" i="5"/>
  <c r="B30" i="9"/>
  <c r="B33" i="9"/>
  <c r="AB46" i="5"/>
  <c r="AE46" i="5"/>
  <c r="B38" i="9"/>
  <c r="AG46" i="5"/>
  <c r="B41" i="9"/>
  <c r="AJ46" i="5"/>
  <c r="B48" i="9"/>
  <c r="B50" i="9"/>
  <c r="AS46" i="5"/>
  <c r="B51" i="9"/>
  <c r="B53" i="9"/>
  <c r="AV46" i="5"/>
  <c r="B54" i="9"/>
  <c r="B57" i="9"/>
  <c r="BC46" i="5"/>
  <c r="B61" i="9"/>
  <c r="AB11" i="6"/>
  <c r="AC11" i="6"/>
  <c r="AM11" i="6"/>
  <c r="AO11" i="6"/>
  <c r="AQ11" i="6"/>
  <c r="AR11" i="6"/>
  <c r="BA11" i="6"/>
  <c r="AM14" i="6"/>
  <c r="H12" i="9"/>
  <c r="G44" i="7"/>
  <c r="I44" i="7"/>
  <c r="H16" i="9"/>
  <c r="K44" i="7"/>
  <c r="H17" i="9"/>
  <c r="L44" i="7"/>
  <c r="N44" i="7"/>
  <c r="H20" i="9"/>
  <c r="H21" i="9"/>
  <c r="P44" i="7"/>
  <c r="Q44" i="7"/>
  <c r="H24" i="9"/>
  <c r="S44" i="7"/>
  <c r="U44" i="7"/>
  <c r="V44" i="7"/>
  <c r="W44" i="7"/>
  <c r="H29" i="9"/>
  <c r="X44" i="7"/>
  <c r="H30" i="9"/>
  <c r="H33" i="9"/>
  <c r="AB44" i="7"/>
  <c r="AD44" i="7"/>
  <c r="H36" i="9"/>
  <c r="AE44" i="7"/>
  <c r="AG44" i="7"/>
  <c r="AI44" i="7"/>
  <c r="H41" i="9"/>
  <c r="AJ44" i="7"/>
  <c r="H45" i="9"/>
  <c r="AN44" i="7"/>
  <c r="H48" i="9"/>
  <c r="AQ44" i="7"/>
  <c r="AS44" i="7"/>
  <c r="AU44" i="7"/>
  <c r="H53" i="9"/>
  <c r="AV44" i="7"/>
  <c r="H57" i="9"/>
  <c r="AZ44" i="7"/>
  <c r="H60" i="9"/>
  <c r="BC44" i="7"/>
  <c r="H42" i="9" l="1"/>
  <c r="Z44" i="7"/>
  <c r="H51" i="9"/>
  <c r="AY44" i="7"/>
  <c r="H18" i="9"/>
  <c r="AV11" i="8"/>
  <c r="L45" i="7"/>
  <c r="V11" i="8"/>
  <c r="AT11" i="8"/>
  <c r="BD45" i="7"/>
  <c r="Z13" i="8"/>
  <c r="AM44" i="7"/>
  <c r="AW44" i="7"/>
  <c r="AB20" i="8"/>
  <c r="AX44" i="7"/>
  <c r="AL44" i="7"/>
  <c r="AO11" i="8"/>
  <c r="AA44" i="7"/>
  <c r="AN13" i="8"/>
  <c r="G11" i="8"/>
  <c r="S11" i="8"/>
  <c r="AE11" i="8"/>
  <c r="AQ11" i="8"/>
  <c r="G20" i="8"/>
  <c r="AE20" i="8"/>
  <c r="H11" i="8"/>
  <c r="AF11" i="8"/>
  <c r="F11" i="8"/>
  <c r="R11" i="8"/>
  <c r="AP11" i="8"/>
  <c r="BB11" i="8"/>
  <c r="AL12" i="8"/>
  <c r="AQ20" i="8"/>
  <c r="AZ16" i="8"/>
  <c r="Z16" i="8"/>
  <c r="AS20" i="8"/>
  <c r="AO44" i="7"/>
  <c r="BA44" i="7"/>
  <c r="R44" i="7"/>
  <c r="AV13" i="8"/>
  <c r="H47" i="9"/>
  <c r="H39" i="9"/>
  <c r="U11" i="8"/>
  <c r="AW13" i="8"/>
  <c r="X20" i="8"/>
  <c r="J44" i="7"/>
  <c r="AD45" i="7"/>
  <c r="AN11" i="8"/>
  <c r="AZ11" i="8"/>
  <c r="Z11" i="8"/>
  <c r="AL45" i="7"/>
  <c r="AC11" i="8"/>
  <c r="BA11" i="8"/>
  <c r="AA11" i="8"/>
  <c r="AM11" i="8"/>
  <c r="AY11" i="8"/>
  <c r="AA13" i="8"/>
  <c r="AC44" i="7"/>
  <c r="Z14" i="8"/>
  <c r="AL14" i="8"/>
  <c r="AX14" i="8"/>
  <c r="T15" i="8"/>
  <c r="F20" i="8"/>
  <c r="R20" i="8"/>
  <c r="X45" i="7"/>
  <c r="BB44" i="7"/>
  <c r="AB16" i="8"/>
  <c r="AW45" i="7"/>
  <c r="AK18" i="8"/>
  <c r="AW18" i="8"/>
  <c r="AO19" i="8"/>
  <c r="BA19" i="8"/>
  <c r="S16" i="6"/>
  <c r="G46" i="5"/>
  <c r="AK11" i="6"/>
  <c r="AI11" i="6"/>
  <c r="M11" i="6"/>
  <c r="Y11" i="6"/>
  <c r="AW11" i="6"/>
  <c r="AU11" i="6"/>
  <c r="AN46" i="5"/>
  <c r="AI14" i="6"/>
  <c r="AR14" i="6"/>
  <c r="B24" i="9"/>
  <c r="AQ14" i="6"/>
  <c r="B39" i="9"/>
  <c r="P46" i="5"/>
  <c r="AS11" i="6"/>
  <c r="AG23" i="6"/>
  <c r="AS23" i="6"/>
  <c r="AL22" i="6"/>
  <c r="AT23" i="6"/>
  <c r="B27" i="9"/>
  <c r="B15" i="9"/>
  <c r="X20" i="6"/>
  <c r="AN22" i="6"/>
  <c r="AC46" i="5"/>
  <c r="Q46" i="5"/>
  <c r="AG14" i="6"/>
  <c r="Q11" i="6"/>
  <c r="AC13" i="6"/>
  <c r="B58" i="9"/>
  <c r="B46" i="9"/>
  <c r="G16" i="6"/>
  <c r="AS14" i="6"/>
  <c r="AO12" i="6"/>
  <c r="AI13" i="6"/>
  <c r="W11" i="6"/>
  <c r="BA17" i="6"/>
  <c r="W20" i="6"/>
  <c r="AU23" i="6"/>
  <c r="Y11" i="8"/>
  <c r="K11" i="8"/>
  <c r="W11" i="8"/>
  <c r="U12" i="8"/>
  <c r="N20" i="8"/>
  <c r="N23" i="6"/>
  <c r="I22" i="6"/>
  <c r="U22" i="6"/>
  <c r="Q16" i="8"/>
  <c r="W22" i="6"/>
  <c r="I23" i="6"/>
  <c r="U23" i="6"/>
  <c r="G17" i="6"/>
  <c r="X11" i="8"/>
  <c r="N13" i="8"/>
  <c r="O20" i="8"/>
  <c r="K20" i="5"/>
  <c r="I14" i="6" s="1"/>
  <c r="U20" i="5"/>
  <c r="S14" i="6" s="1"/>
  <c r="Q11" i="8"/>
  <c r="O11" i="8"/>
  <c r="P20" i="8"/>
  <c r="M20" i="5"/>
  <c r="W20" i="5"/>
  <c r="U14" i="6" s="1"/>
  <c r="L21" i="6"/>
  <c r="P23" i="6"/>
  <c r="N20" i="5"/>
  <c r="N47" i="5" s="1"/>
  <c r="H20" i="8"/>
  <c r="Z20" i="5"/>
  <c r="X14" i="6" s="1"/>
  <c r="R20" i="5"/>
  <c r="P14" i="6" s="1"/>
  <c r="P12" i="6"/>
  <c r="P16" i="8"/>
  <c r="Y18" i="8"/>
  <c r="W13" i="6"/>
  <c r="V20" i="8"/>
  <c r="J11" i="6"/>
  <c r="T14" i="8"/>
  <c r="I20" i="5"/>
  <c r="G14" i="6" s="1"/>
  <c r="S20" i="5"/>
  <c r="Q14" i="6" s="1"/>
  <c r="M20" i="8"/>
  <c r="Y20" i="8"/>
  <c r="N14" i="8"/>
  <c r="P20" i="5"/>
  <c r="O14" i="8"/>
  <c r="F20" i="6"/>
  <c r="M18" i="8"/>
  <c r="G21" i="6"/>
  <c r="H45" i="7"/>
  <c r="P12" i="8"/>
  <c r="L23" i="6"/>
  <c r="I12" i="8"/>
  <c r="H16" i="8"/>
  <c r="M11" i="8"/>
  <c r="R45" i="7"/>
  <c r="N11" i="8"/>
  <c r="L11" i="8"/>
  <c r="F11" i="7"/>
  <c r="AZ45" i="7"/>
  <c r="AL11" i="8"/>
  <c r="AJ45" i="7"/>
  <c r="AG45" i="7"/>
  <c r="AG49" i="7" s="1"/>
  <c r="U45" i="7"/>
  <c r="U49" i="7" s="1"/>
  <c r="AI13" i="8"/>
  <c r="AU13" i="8"/>
  <c r="U13" i="8"/>
  <c r="AX16" i="8"/>
  <c r="AP45" i="7"/>
  <c r="AT49" i="7"/>
  <c r="AB11" i="8"/>
  <c r="Z45" i="7"/>
  <c r="P11" i="8"/>
  <c r="N45" i="7"/>
  <c r="L12" i="8"/>
  <c r="AX13" i="8"/>
  <c r="R16" i="8"/>
  <c r="AD16" i="8"/>
  <c r="AO16" i="8"/>
  <c r="K17" i="8"/>
  <c r="J20" i="8"/>
  <c r="T20" i="8"/>
  <c r="AD20" i="8"/>
  <c r="AY20" i="8"/>
  <c r="AT45" i="7"/>
  <c r="AX11" i="8"/>
  <c r="AY45" i="7"/>
  <c r="AL49" i="7"/>
  <c r="BD44" i="7"/>
  <c r="AR44" i="7"/>
  <c r="AF44" i="7"/>
  <c r="T44" i="7"/>
  <c r="H44" i="7"/>
  <c r="AU12" i="8"/>
  <c r="AS12" i="8"/>
  <c r="P13" i="8"/>
  <c r="AI14" i="8"/>
  <c r="S16" i="8"/>
  <c r="AN18" i="8"/>
  <c r="K20" i="8"/>
  <c r="BB45" i="7"/>
  <c r="AF45" i="7"/>
  <c r="AB45" i="7"/>
  <c r="T45" i="7"/>
  <c r="P45" i="7"/>
  <c r="AZ13" i="8"/>
  <c r="AP20" i="8"/>
  <c r="AJ11" i="8"/>
  <c r="AH45" i="7"/>
  <c r="J45" i="7"/>
  <c r="O15" i="8"/>
  <c r="AS45" i="7"/>
  <c r="L14" i="8"/>
  <c r="X14" i="8"/>
  <c r="AV14" i="8"/>
  <c r="W20" i="8"/>
  <c r="AR20" i="8"/>
  <c r="BB20" i="8"/>
  <c r="AW11" i="8"/>
  <c r="AN45" i="7"/>
  <c r="Y45" i="7"/>
  <c r="M45" i="7"/>
  <c r="AE15" i="8"/>
  <c r="AQ15" i="8"/>
  <c r="AH20" i="8"/>
  <c r="AO20" i="8"/>
  <c r="AV45" i="7"/>
  <c r="AK45" i="7"/>
  <c r="V45" i="7"/>
  <c r="AX45" i="7"/>
  <c r="AZ12" i="8"/>
  <c r="J13" i="8"/>
  <c r="AF15" i="8"/>
  <c r="AO18" i="8"/>
  <c r="K19" i="8"/>
  <c r="W19" i="8"/>
  <c r="AI20" i="8"/>
  <c r="AT20" i="8"/>
  <c r="AX49" i="7"/>
  <c r="AA45" i="7"/>
  <c r="O45" i="7"/>
  <c r="K13" i="8"/>
  <c r="V13" i="8"/>
  <c r="P17" i="8"/>
  <c r="J18" i="8"/>
  <c r="AH18" i="8"/>
  <c r="AB18" i="8"/>
  <c r="AU20" i="8"/>
  <c r="AB12" i="8"/>
  <c r="W13" i="8"/>
  <c r="AH13" i="8"/>
  <c r="AT13" i="8"/>
  <c r="AF13" i="8"/>
  <c r="B59" i="9"/>
  <c r="X16" i="6"/>
  <c r="U19" i="6"/>
  <c r="AS19" i="6"/>
  <c r="Z20" i="6"/>
  <c r="AH21" i="6"/>
  <c r="AD22" i="6"/>
  <c r="AH14" i="6"/>
  <c r="AT14" i="6"/>
  <c r="AH11" i="6"/>
  <c r="H11" i="6"/>
  <c r="AF11" i="6"/>
  <c r="Z19" i="6"/>
  <c r="S18" i="6"/>
  <c r="AE18" i="6"/>
  <c r="AQ18" i="6"/>
  <c r="AC18" i="6"/>
  <c r="AO18" i="6"/>
  <c r="L22" i="6"/>
  <c r="X22" i="6"/>
  <c r="T23" i="6"/>
  <c r="L16" i="6"/>
  <c r="J17" i="6"/>
  <c r="S19" i="6"/>
  <c r="AE19" i="6"/>
  <c r="AQ19" i="6"/>
  <c r="Q19" i="6"/>
  <c r="AC19" i="6"/>
  <c r="BB21" i="6"/>
  <c r="K12" i="6"/>
  <c r="AR17" i="6"/>
  <c r="AB18" i="6"/>
  <c r="AZ18" i="6"/>
  <c r="Z18" i="6"/>
  <c r="AX20" i="6"/>
  <c r="S21" i="6"/>
  <c r="Q12" i="6"/>
  <c r="AC12" i="6"/>
  <c r="AQ16" i="6"/>
  <c r="Q20" i="6"/>
  <c r="F22" i="6"/>
  <c r="AP22" i="6"/>
  <c r="BB22" i="6"/>
  <c r="K11" i="6"/>
  <c r="J13" i="6"/>
  <c r="AT13" i="6"/>
  <c r="O23" i="6"/>
  <c r="AT16" i="6"/>
  <c r="V18" i="6"/>
  <c r="K22" i="6"/>
  <c r="AZ23" i="6"/>
  <c r="AI12" i="6"/>
  <c r="AB15" i="6"/>
  <c r="AZ15" i="6"/>
  <c r="AS16" i="6"/>
  <c r="P11" i="6"/>
  <c r="AN11" i="6"/>
  <c r="AZ11" i="6"/>
  <c r="Z11" i="6"/>
  <c r="BA13" i="6"/>
  <c r="I15" i="6"/>
  <c r="S17" i="6"/>
  <c r="BA21" i="6"/>
  <c r="AZ13" i="6"/>
  <c r="J15" i="6"/>
  <c r="U20" i="6"/>
  <c r="K15" i="6"/>
  <c r="AJ16" i="6"/>
  <c r="AT11" i="6"/>
  <c r="AG47" i="5"/>
  <c r="N13" i="6"/>
  <c r="AB16" i="6"/>
  <c r="AN16" i="6"/>
  <c r="AW18" i="6"/>
  <c r="N20" i="6"/>
  <c r="H20" i="6"/>
  <c r="AF20" i="6"/>
  <c r="Q21" i="6"/>
  <c r="AH22" i="6"/>
  <c r="AT22" i="6"/>
  <c r="BB47" i="5"/>
  <c r="AL46" i="5"/>
  <c r="P13" i="6"/>
  <c r="AN15" i="6"/>
  <c r="J16" i="6"/>
  <c r="U16" i="6"/>
  <c r="AL20" i="6"/>
  <c r="M22" i="6"/>
  <c r="Y22" i="6"/>
  <c r="B42" i="9"/>
  <c r="N12" i="6"/>
  <c r="AB13" i="6"/>
  <c r="AN13" i="6"/>
  <c r="K16" i="6"/>
  <c r="AH16" i="6"/>
  <c r="AL17" i="6"/>
  <c r="R18" i="6"/>
  <c r="W19" i="6"/>
  <c r="AI19" i="6"/>
  <c r="AU19" i="6"/>
  <c r="AA20" i="6"/>
  <c r="AO21" i="6"/>
  <c r="AW22" i="6"/>
  <c r="J22" i="6"/>
  <c r="AH23" i="6"/>
  <c r="B31" i="9"/>
  <c r="B23" i="9"/>
  <c r="AL12" i="6"/>
  <c r="R20" i="6"/>
  <c r="AU22" i="6"/>
  <c r="F14" i="6"/>
  <c r="BB14" i="6"/>
  <c r="T11" i="6"/>
  <c r="AX12" i="6"/>
  <c r="H13" i="6"/>
  <c r="AL13" i="6"/>
  <c r="H15" i="6"/>
  <c r="AE21" i="6"/>
  <c r="H46" i="5"/>
  <c r="R47" i="5"/>
  <c r="AF13" i="6"/>
  <c r="AR13" i="6"/>
  <c r="N22" i="6"/>
  <c r="Z22" i="6"/>
  <c r="Z23" i="6"/>
  <c r="B49" i="9"/>
  <c r="O47" i="5"/>
  <c r="AY47" i="5"/>
  <c r="M14" i="6"/>
  <c r="AH15" i="6"/>
  <c r="AA16" i="6"/>
  <c r="AQ17" i="6"/>
  <c r="BB20" i="6"/>
  <c r="X21" i="6"/>
  <c r="AV21" i="6"/>
  <c r="N46" i="5"/>
  <c r="H12" i="6"/>
  <c r="V13" i="6"/>
  <c r="AH13" i="6"/>
  <c r="AU15" i="6"/>
  <c r="AY16" i="6"/>
  <c r="AK16" i="6"/>
  <c r="H17" i="6"/>
  <c r="T17" i="6"/>
  <c r="AO20" i="6"/>
  <c r="AB22" i="6"/>
  <c r="AZ22" i="6"/>
  <c r="V23" i="6"/>
  <c r="AK47" i="5"/>
  <c r="AX46" i="5"/>
  <c r="AF46" i="5"/>
  <c r="R14" i="6"/>
  <c r="AF12" i="6"/>
  <c r="AC16" i="6"/>
  <c r="O21" i="6"/>
  <c r="AF22" i="6"/>
  <c r="AR22" i="6"/>
  <c r="AD14" i="6"/>
  <c r="N11" i="6"/>
  <c r="AL11" i="6"/>
  <c r="AX11" i="6"/>
  <c r="L11" i="6"/>
  <c r="X11" i="6"/>
  <c r="AJ11" i="6"/>
  <c r="AV11" i="6"/>
  <c r="BA16" i="6"/>
  <c r="O16" i="6"/>
  <c r="AA19" i="6"/>
  <c r="R22" i="6"/>
  <c r="M12" i="6"/>
  <c r="Y12" i="6"/>
  <c r="AK12" i="6"/>
  <c r="O13" i="6"/>
  <c r="AA13" i="6"/>
  <c r="AM13" i="6"/>
  <c r="AY13" i="6"/>
  <c r="AZ16" i="6"/>
  <c r="N16" i="6"/>
  <c r="Z16" i="6"/>
  <c r="AL16" i="6"/>
  <c r="Z17" i="6"/>
  <c r="AX17" i="6"/>
  <c r="AF19" i="6"/>
  <c r="F21" i="6"/>
  <c r="P21" i="6"/>
  <c r="AE23" i="6"/>
  <c r="T12" i="8"/>
  <c r="AF12" i="8"/>
  <c r="AR12" i="8"/>
  <c r="AR13" i="8"/>
  <c r="I15" i="8"/>
  <c r="AY16" i="8"/>
  <c r="AF17" i="8"/>
  <c r="BD49" i="7"/>
  <c r="AM16" i="6"/>
  <c r="Y16" i="6"/>
  <c r="K18" i="6"/>
  <c r="AG20" i="6"/>
  <c r="G14" i="8"/>
  <c r="S14" i="8"/>
  <c r="U15" i="8"/>
  <c r="M15" i="8"/>
  <c r="W15" i="8"/>
  <c r="AI17" i="8"/>
  <c r="AU17" i="8"/>
  <c r="AM18" i="8"/>
  <c r="V18" i="8"/>
  <c r="AP19" i="8"/>
  <c r="AM13" i="8"/>
  <c r="K15" i="8"/>
  <c r="AL15" i="8"/>
  <c r="AJ17" i="8"/>
  <c r="P18" i="8"/>
  <c r="AI18" i="8"/>
  <c r="AU18" i="8"/>
  <c r="Q47" i="5"/>
  <c r="BA47" i="5"/>
  <c r="AI15" i="6"/>
  <c r="AT15" i="6"/>
  <c r="AO15" i="6"/>
  <c r="BA15" i="6"/>
  <c r="M16" i="6"/>
  <c r="AI16" i="6"/>
  <c r="V17" i="6"/>
  <c r="AH17" i="6"/>
  <c r="M18" i="6"/>
  <c r="AF18" i="6"/>
  <c r="AL19" i="6"/>
  <c r="G20" i="6"/>
  <c r="AB20" i="6"/>
  <c r="R21" i="6"/>
  <c r="AB21" i="6"/>
  <c r="AM21" i="6"/>
  <c r="P22" i="6"/>
  <c r="AI22" i="6"/>
  <c r="W23" i="6"/>
  <c r="AL23" i="6"/>
  <c r="Q13" i="8"/>
  <c r="AB13" i="8"/>
  <c r="AE14" i="8"/>
  <c r="Q15" i="8"/>
  <c r="AO15" i="8"/>
  <c r="K16" i="8"/>
  <c r="W16" i="8"/>
  <c r="AK17" i="8"/>
  <c r="Q18" i="8"/>
  <c r="AZ18" i="8"/>
  <c r="N18" i="8"/>
  <c r="Z18" i="8"/>
  <c r="AL18" i="8"/>
  <c r="AA20" i="8"/>
  <c r="K13" i="6"/>
  <c r="AU13" i="6"/>
  <c r="Q13" i="6"/>
  <c r="AO13" i="6"/>
  <c r="L15" i="6"/>
  <c r="AJ15" i="6"/>
  <c r="U18" i="6"/>
  <c r="AG18" i="6"/>
  <c r="AX19" i="6"/>
  <c r="S20" i="6"/>
  <c r="AC20" i="6"/>
  <c r="AC21" i="6"/>
  <c r="AN21" i="6"/>
  <c r="J12" i="8"/>
  <c r="AH12" i="8"/>
  <c r="H13" i="8"/>
  <c r="R13" i="8"/>
  <c r="AY13" i="8"/>
  <c r="J14" i="8"/>
  <c r="U14" i="8"/>
  <c r="AQ14" i="8"/>
  <c r="AG15" i="8"/>
  <c r="AR15" i="8"/>
  <c r="X16" i="8"/>
  <c r="Z17" i="8"/>
  <c r="J17" i="8"/>
  <c r="V17" i="8"/>
  <c r="AD18" i="8"/>
  <c r="BA18" i="8"/>
  <c r="S19" i="8"/>
  <c r="AE19" i="8"/>
  <c r="AQ19" i="8"/>
  <c r="AP49" i="7"/>
  <c r="W12" i="6"/>
  <c r="AZ12" i="6"/>
  <c r="N17" i="6"/>
  <c r="AE17" i="6"/>
  <c r="Q17" i="6"/>
  <c r="AO17" i="6"/>
  <c r="I20" i="6"/>
  <c r="AD20" i="6"/>
  <c r="M20" i="6"/>
  <c r="Y20" i="6"/>
  <c r="J21" i="6"/>
  <c r="AD21" i="6"/>
  <c r="AZ21" i="6"/>
  <c r="H22" i="6"/>
  <c r="T22" i="6"/>
  <c r="F23" i="6"/>
  <c r="AR23" i="6"/>
  <c r="AN12" i="8"/>
  <c r="R14" i="8"/>
  <c r="AD14" i="8"/>
  <c r="BB14" i="8"/>
  <c r="AS15" i="8"/>
  <c r="Y16" i="8"/>
  <c r="AE18" i="8"/>
  <c r="BB18" i="8"/>
  <c r="J19" i="8"/>
  <c r="V19" i="8"/>
  <c r="AH19" i="8"/>
  <c r="AT19" i="8"/>
  <c r="F19" i="8"/>
  <c r="S20" i="8"/>
  <c r="B47" i="9"/>
  <c r="BA12" i="6"/>
  <c r="Z15" i="6"/>
  <c r="V15" i="6"/>
  <c r="P16" i="6"/>
  <c r="O17" i="6"/>
  <c r="AF17" i="6"/>
  <c r="P18" i="6"/>
  <c r="G19" i="6"/>
  <c r="N19" i="6"/>
  <c r="J20" i="6"/>
  <c r="AE20" i="6"/>
  <c r="AP21" i="6"/>
  <c r="Y21" i="6"/>
  <c r="AK21" i="6"/>
  <c r="AV22" i="6"/>
  <c r="G23" i="6"/>
  <c r="AI23" i="6"/>
  <c r="S12" i="8"/>
  <c r="T13" i="8"/>
  <c r="AE13" i="8"/>
  <c r="AL13" i="8"/>
  <c r="W14" i="8"/>
  <c r="Q14" i="8"/>
  <c r="AC14" i="8"/>
  <c r="Z15" i="8"/>
  <c r="H15" i="8"/>
  <c r="N16" i="8"/>
  <c r="AL16" i="8"/>
  <c r="AW16" i="8"/>
  <c r="AS16" i="8"/>
  <c r="AN17" i="8"/>
  <c r="AZ47" i="5"/>
  <c r="AU12" i="6"/>
  <c r="T12" i="6"/>
  <c r="AR12" i="6"/>
  <c r="AA15" i="6"/>
  <c r="W15" i="6"/>
  <c r="AV16" i="6"/>
  <c r="AG16" i="6"/>
  <c r="AE16" i="6"/>
  <c r="P17" i="6"/>
  <c r="H19" i="6"/>
  <c r="M19" i="6"/>
  <c r="AW19" i="6"/>
  <c r="K20" i="6"/>
  <c r="V20" i="6"/>
  <c r="BA20" i="6"/>
  <c r="V21" i="6"/>
  <c r="AJ23" i="6"/>
  <c r="BA13" i="8"/>
  <c r="M14" i="8"/>
  <c r="AT14" i="8"/>
  <c r="H14" i="8"/>
  <c r="AR14" i="8"/>
  <c r="AA15" i="8"/>
  <c r="AU15" i="8"/>
  <c r="AM16" i="8"/>
  <c r="X19" i="8"/>
  <c r="O12" i="6"/>
  <c r="Z12" i="6"/>
  <c r="S12" i="6"/>
  <c r="P15" i="6"/>
  <c r="AW16" i="6"/>
  <c r="V16" i="6"/>
  <c r="T19" i="6"/>
  <c r="AQ20" i="6"/>
  <c r="AG21" i="6"/>
  <c r="B35" i="9"/>
  <c r="AA12" i="6"/>
  <c r="AB17" i="6"/>
  <c r="AL18" i="6"/>
  <c r="AX18" i="6"/>
  <c r="AR19" i="6"/>
  <c r="AH20" i="6"/>
  <c r="J23" i="6"/>
  <c r="AT18" i="8"/>
  <c r="AF18" i="8"/>
  <c r="R18" i="8"/>
  <c r="N19" i="8"/>
  <c r="AX19" i="8"/>
  <c r="V11" i="6"/>
  <c r="AM12" i="6"/>
  <c r="AD15" i="6"/>
  <c r="I16" i="6"/>
  <c r="AO16" i="6"/>
  <c r="BA18" i="6"/>
  <c r="Y18" i="6"/>
  <c r="AG19" i="6"/>
  <c r="AI20" i="6"/>
  <c r="AS20" i="6"/>
  <c r="K23" i="6"/>
  <c r="AW14" i="8"/>
  <c r="G15" i="8"/>
  <c r="S15" i="8"/>
  <c r="AB17" i="8"/>
  <c r="AZ17" i="8"/>
  <c r="N17" i="8"/>
  <c r="AL17" i="8"/>
  <c r="AX17" i="8"/>
  <c r="Z13" i="6"/>
  <c r="AX13" i="6"/>
  <c r="AZ17" i="6"/>
  <c r="N18" i="6"/>
  <c r="AX22" i="6"/>
  <c r="V14" i="6"/>
  <c r="X47" i="5"/>
  <c r="AA47" i="5"/>
  <c r="Y14" i="6"/>
  <c r="AN47" i="5"/>
  <c r="AE14" i="6"/>
  <c r="AW14" i="6"/>
  <c r="AY14" i="6"/>
  <c r="AS49" i="7"/>
  <c r="AD47" i="5"/>
  <c r="AB12" i="6"/>
  <c r="AK49" i="7"/>
  <c r="AN12" i="6"/>
  <c r="AX16" i="6"/>
  <c r="BA19" i="6"/>
  <c r="T20" i="6"/>
  <c r="AR20" i="6"/>
  <c r="K12" i="8"/>
  <c r="AE12" i="8"/>
  <c r="V12" i="8"/>
  <c r="AT12" i="8"/>
  <c r="AQ13" i="8"/>
  <c r="Y15" i="8"/>
  <c r="AK15" i="8"/>
  <c r="AW15" i="8"/>
  <c r="T16" i="8"/>
  <c r="AR16" i="8"/>
  <c r="O17" i="8"/>
  <c r="AA17" i="8"/>
  <c r="S18" i="8"/>
  <c r="R12" i="6"/>
  <c r="AW12" i="6"/>
  <c r="X13" i="6"/>
  <c r="AV13" i="6"/>
  <c r="AC17" i="6"/>
  <c r="AN18" i="6"/>
  <c r="AM19" i="6"/>
  <c r="F12" i="7"/>
  <c r="AP14" i="8"/>
  <c r="I16" i="8"/>
  <c r="AF15" i="6"/>
  <c r="AY15" i="6"/>
  <c r="W16" i="6"/>
  <c r="AM17" i="6"/>
  <c r="F17" i="6"/>
  <c r="R17" i="6"/>
  <c r="AD17" i="6"/>
  <c r="AP17" i="6"/>
  <c r="AN19" i="6"/>
  <c r="E20" i="6"/>
  <c r="O20" i="6"/>
  <c r="AN20" i="6"/>
  <c r="AR21" i="6"/>
  <c r="AV23" i="6"/>
  <c r="M12" i="8"/>
  <c r="AO14" i="8"/>
  <c r="BA14" i="8"/>
  <c r="F23" i="7"/>
  <c r="F17" i="8"/>
  <c r="S13" i="6"/>
  <c r="AE13" i="6"/>
  <c r="AQ13" i="6"/>
  <c r="AP15" i="6"/>
  <c r="AU16" i="6"/>
  <c r="F30" i="5"/>
  <c r="J18" i="6"/>
  <c r="AH18" i="6"/>
  <c r="AT18" i="6"/>
  <c r="H18" i="6"/>
  <c r="T18" i="6"/>
  <c r="AR18" i="6"/>
  <c r="AO19" i="6"/>
  <c r="P20" i="6"/>
  <c r="H21" i="6"/>
  <c r="AS21" i="6"/>
  <c r="AQ22" i="6"/>
  <c r="X23" i="6"/>
  <c r="H23" i="6"/>
  <c r="AF23" i="6"/>
  <c r="F13" i="7"/>
  <c r="W12" i="8"/>
  <c r="AG12" i="8"/>
  <c r="AQ12" i="8"/>
  <c r="S13" i="8"/>
  <c r="AJ13" i="8"/>
  <c r="AB14" i="8"/>
  <c r="AF14" i="8"/>
  <c r="AT15" i="8"/>
  <c r="F15" i="8"/>
  <c r="R15" i="8"/>
  <c r="AD15" i="8"/>
  <c r="AP15" i="8"/>
  <c r="BB15" i="8"/>
  <c r="N15" i="8"/>
  <c r="AX15" i="8"/>
  <c r="U16" i="8"/>
  <c r="AE16" i="8"/>
  <c r="AV17" i="8"/>
  <c r="H17" i="8"/>
  <c r="T17" i="8"/>
  <c r="AR17" i="8"/>
  <c r="F18" i="8"/>
  <c r="O19" i="8"/>
  <c r="Z19" i="8"/>
  <c r="Q19" i="8"/>
  <c r="AC19" i="8"/>
  <c r="N15" i="6"/>
  <c r="AL15" i="6"/>
  <c r="AX15" i="6"/>
  <c r="U17" i="6"/>
  <c r="F18" i="6"/>
  <c r="AP18" i="6"/>
  <c r="W18" i="6"/>
  <c r="AU18" i="6"/>
  <c r="AY20" i="6"/>
  <c r="AJ21" i="6"/>
  <c r="AT21" i="6"/>
  <c r="AO23" i="6"/>
  <c r="X12" i="8"/>
  <c r="BB12" i="8"/>
  <c r="N12" i="8"/>
  <c r="Z12" i="8"/>
  <c r="AX12" i="8"/>
  <c r="AK13" i="8"/>
  <c r="I14" i="8"/>
  <c r="AS14" i="8"/>
  <c r="J16" i="8"/>
  <c r="V16" i="8"/>
  <c r="AH16" i="8"/>
  <c r="AT16" i="8"/>
  <c r="AW17" i="8"/>
  <c r="P19" i="8"/>
  <c r="AA19" i="8"/>
  <c r="AM19" i="8"/>
  <c r="R19" i="8"/>
  <c r="AD19" i="8"/>
  <c r="BB19" i="8"/>
  <c r="L20" i="8"/>
  <c r="I13" i="6"/>
  <c r="U13" i="6"/>
  <c r="AG13" i="6"/>
  <c r="AS13" i="6"/>
  <c r="O15" i="6"/>
  <c r="X15" i="6"/>
  <c r="AW15" i="6"/>
  <c r="AY17" i="6"/>
  <c r="K17" i="6"/>
  <c r="W17" i="6"/>
  <c r="AI17" i="6"/>
  <c r="AU17" i="6"/>
  <c r="AZ20" i="6"/>
  <c r="AK20" i="6"/>
  <c r="AW20" i="6"/>
  <c r="Q23" i="6"/>
  <c r="AP23" i="6"/>
  <c r="AI12" i="8"/>
  <c r="AM14" i="8"/>
  <c r="AM15" i="8"/>
  <c r="M16" i="8"/>
  <c r="AM17" i="8"/>
  <c r="AP18" i="8"/>
  <c r="H18" i="8"/>
  <c r="T18" i="8"/>
  <c r="AR18" i="8"/>
  <c r="AB19" i="8"/>
  <c r="AN19" i="8"/>
  <c r="AI19" i="8"/>
  <c r="AU19" i="8"/>
  <c r="F41" i="7"/>
  <c r="AG20" i="8"/>
  <c r="BB15" i="6"/>
  <c r="Q16" i="6"/>
  <c r="H16" i="6"/>
  <c r="T16" i="6"/>
  <c r="AF16" i="6"/>
  <c r="AR16" i="6"/>
  <c r="F16" i="6"/>
  <c r="R16" i="6"/>
  <c r="AD16" i="6"/>
  <c r="AP16" i="6"/>
  <c r="BB16" i="6"/>
  <c r="L17" i="6"/>
  <c r="X17" i="6"/>
  <c r="AJ17" i="6"/>
  <c r="Q18" i="6"/>
  <c r="AK18" i="6"/>
  <c r="P19" i="6"/>
  <c r="AH19" i="6"/>
  <c r="Y19" i="6"/>
  <c r="AK19" i="6"/>
  <c r="AS22" i="6"/>
  <c r="R23" i="6"/>
  <c r="AJ12" i="8"/>
  <c r="L13" i="8"/>
  <c r="AC13" i="8"/>
  <c r="V14" i="8"/>
  <c r="AN14" i="8"/>
  <c r="K14" i="8"/>
  <c r="AU14" i="8"/>
  <c r="AN15" i="8"/>
  <c r="AG16" i="8"/>
  <c r="AQ16" i="8"/>
  <c r="AQ18" i="8"/>
  <c r="K18" i="8"/>
  <c r="W18" i="8"/>
  <c r="AY19" i="8"/>
  <c r="L19" i="8"/>
  <c r="AJ19" i="8"/>
  <c r="AV19" i="8"/>
  <c r="F13" i="5"/>
  <c r="L13" i="6"/>
  <c r="AJ13" i="6"/>
  <c r="M13" i="6"/>
  <c r="Y13" i="6"/>
  <c r="AK13" i="6"/>
  <c r="AW13" i="6"/>
  <c r="M17" i="6"/>
  <c r="Y17" i="6"/>
  <c r="AK17" i="6"/>
  <c r="AW17" i="6"/>
  <c r="AZ19" i="6"/>
  <c r="T21" i="6"/>
  <c r="AQ21" i="6"/>
  <c r="G12" i="8"/>
  <c r="M13" i="8"/>
  <c r="F19" i="7"/>
  <c r="AJ14" i="8"/>
  <c r="AE17" i="8"/>
  <c r="AY17" i="8"/>
  <c r="AH17" i="8"/>
  <c r="AT17" i="8"/>
  <c r="AX18" i="8"/>
  <c r="AZ19" i="8"/>
  <c r="H12" i="8"/>
  <c r="AI15" i="8"/>
  <c r="O16" i="8"/>
  <c r="AI16" i="8"/>
  <c r="L17" i="8"/>
  <c r="G18" i="8"/>
  <c r="U20" i="8"/>
  <c r="AV20" i="8"/>
  <c r="F16" i="5"/>
  <c r="R15" i="6"/>
  <c r="AS13" i="8"/>
  <c r="P14" i="8"/>
  <c r="AG14" i="8"/>
  <c r="AZ14" i="8"/>
  <c r="AY15" i="8"/>
  <c r="F16" i="8"/>
  <c r="AJ16" i="8"/>
  <c r="M17" i="8"/>
  <c r="W17" i="8"/>
  <c r="AF19" i="8"/>
  <c r="V12" i="6"/>
  <c r="F13" i="6"/>
  <c r="AD13" i="6"/>
  <c r="BB13" i="6"/>
  <c r="AR15" i="6"/>
  <c r="AS17" i="6"/>
  <c r="L18" i="6"/>
  <c r="O18" i="6"/>
  <c r="AM18" i="6"/>
  <c r="O19" i="6"/>
  <c r="AY19" i="6"/>
  <c r="AT20" i="6"/>
  <c r="AE22" i="6"/>
  <c r="F41" i="5"/>
  <c r="Q22" i="6"/>
  <c r="AC22" i="6"/>
  <c r="AO22" i="6"/>
  <c r="BA22" i="6"/>
  <c r="AW12" i="8"/>
  <c r="O13" i="8"/>
  <c r="X13" i="8"/>
  <c r="AO13" i="8"/>
  <c r="AH14" i="8"/>
  <c r="Y14" i="8"/>
  <c r="AK14" i="8"/>
  <c r="G16" i="8"/>
  <c r="AA16" i="8"/>
  <c r="AK16" i="8"/>
  <c r="AU16" i="8"/>
  <c r="X17" i="8"/>
  <c r="AQ17" i="8"/>
  <c r="AC18" i="8"/>
  <c r="AG19" i="8"/>
  <c r="AJ20" i="8"/>
  <c r="AP12" i="6"/>
  <c r="AY12" i="6"/>
  <c r="T15" i="6"/>
  <c r="AM15" i="6"/>
  <c r="AV15" i="6"/>
  <c r="G15" i="6"/>
  <c r="S15" i="6"/>
  <c r="AE15" i="6"/>
  <c r="AQ15" i="6"/>
  <c r="E16" i="6"/>
  <c r="AA17" i="6"/>
  <c r="AT17" i="6"/>
  <c r="K19" i="6"/>
  <c r="AU20" i="6"/>
  <c r="E21" i="6"/>
  <c r="N21" i="6"/>
  <c r="AF21" i="6"/>
  <c r="AY21" i="6"/>
  <c r="K21" i="6"/>
  <c r="AU21" i="6"/>
  <c r="AC23" i="6"/>
  <c r="BB23" i="6"/>
  <c r="E11" i="8"/>
  <c r="AD12" i="8"/>
  <c r="G13" i="8"/>
  <c r="Y13" i="8"/>
  <c r="AP13" i="8"/>
  <c r="J15" i="8"/>
  <c r="AV16" i="8"/>
  <c r="Y17" i="8"/>
  <c r="M19" i="8"/>
  <c r="Y19" i="8"/>
  <c r="AK19" i="8"/>
  <c r="AW19" i="8"/>
  <c r="I20" i="8"/>
  <c r="E11" i="6"/>
  <c r="E15" i="8"/>
  <c r="E18" i="8"/>
  <c r="F17" i="5"/>
  <c r="E13" i="6"/>
  <c r="F28" i="5"/>
  <c r="F34" i="5"/>
  <c r="E19" i="8"/>
  <c r="E22" i="6"/>
  <c r="E20" i="8"/>
  <c r="G20" i="5"/>
  <c r="E14" i="6" s="1"/>
  <c r="E12" i="6"/>
  <c r="E18" i="6"/>
  <c r="F24" i="5"/>
  <c r="BA45" i="7"/>
  <c r="B16" i="9"/>
  <c r="K46" i="5"/>
  <c r="B28" i="9"/>
  <c r="W46" i="5"/>
  <c r="B40" i="9"/>
  <c r="AI46" i="5"/>
  <c r="B52" i="9"/>
  <c r="AU46" i="5"/>
  <c r="AQ45" i="7"/>
  <c r="S23" i="6"/>
  <c r="U47" i="5"/>
  <c r="AH47" i="5"/>
  <c r="AF14" i="6"/>
  <c r="AU14" i="6"/>
  <c r="AW47" i="5"/>
  <c r="S45" i="7"/>
  <c r="AO45" i="7"/>
  <c r="G17" i="8"/>
  <c r="I45" i="7"/>
  <c r="BC47" i="5"/>
  <c r="BA14" i="6"/>
  <c r="AP11" i="6"/>
  <c r="AR47" i="5"/>
  <c r="AA12" i="8"/>
  <c r="F15" i="7"/>
  <c r="G45" i="7"/>
  <c r="I17" i="8"/>
  <c r="K45" i="7"/>
  <c r="AK22" i="6"/>
  <c r="AM47" i="5"/>
  <c r="AQ23" i="6"/>
  <c r="AS47" i="5"/>
  <c r="Q45" i="7"/>
  <c r="H47" i="5"/>
  <c r="F11" i="6"/>
  <c r="AP16" i="8"/>
  <c r="AR45" i="7"/>
  <c r="AC45" i="7"/>
  <c r="AG17" i="8"/>
  <c r="AI45" i="7"/>
  <c r="R11" i="6"/>
  <c r="T47" i="5"/>
  <c r="BC45" i="7"/>
  <c r="AU45" i="7"/>
  <c r="BB11" i="6"/>
  <c r="BD47" i="5"/>
  <c r="AO47" i="5"/>
  <c r="AE45" i="7"/>
  <c r="U17" i="8"/>
  <c r="W45" i="7"/>
  <c r="AD11" i="6"/>
  <c r="AF47" i="5"/>
  <c r="AK12" i="8"/>
  <c r="AM45" i="7"/>
  <c r="AY49" i="7"/>
  <c r="AB47" i="5"/>
  <c r="AQ47" i="5"/>
  <c r="AO14" i="6"/>
  <c r="AN17" i="6"/>
  <c r="AP47" i="5"/>
  <c r="G18" i="6"/>
  <c r="AA14" i="6"/>
  <c r="AC47" i="5"/>
  <c r="V47" i="5"/>
  <c r="N14" i="6"/>
  <c r="P47" i="5"/>
  <c r="AX14" i="6"/>
  <c r="J12" i="6"/>
  <c r="L47" i="5"/>
  <c r="AH12" i="6"/>
  <c r="AJ47" i="5"/>
  <c r="AV47" i="5"/>
  <c r="AT12" i="6"/>
  <c r="AX47" i="5"/>
  <c r="H14" i="6"/>
  <c r="J47" i="5"/>
  <c r="O14" i="6"/>
  <c r="W47" i="5"/>
  <c r="AI47" i="5"/>
  <c r="AU47" i="5"/>
  <c r="F23" i="5"/>
  <c r="E15" i="6"/>
  <c r="Q15" i="6"/>
  <c r="S47" i="5"/>
  <c r="AC15" i="6"/>
  <c r="AE47" i="5"/>
  <c r="Z14" i="6"/>
  <c r="AL47" i="5"/>
  <c r="AZ49" i="7"/>
  <c r="AN49" i="7"/>
  <c r="F12" i="5"/>
  <c r="G11" i="6"/>
  <c r="S11" i="6"/>
  <c r="AE11" i="6"/>
  <c r="L12" i="6"/>
  <c r="AJ12" i="6"/>
  <c r="L14" i="6"/>
  <c r="AJ14" i="6"/>
  <c r="AV14" i="6"/>
  <c r="F22" i="5"/>
  <c r="F33" i="5"/>
  <c r="E19" i="6"/>
  <c r="L18" i="8"/>
  <c r="AV18" i="8"/>
  <c r="U12" i="6"/>
  <c r="AS12" i="6"/>
  <c r="F33" i="7"/>
  <c r="X18" i="8"/>
  <c r="M47" i="5"/>
  <c r="B20" i="9"/>
  <c r="O46" i="5"/>
  <c r="B32" i="9"/>
  <c r="AA46" i="5"/>
  <c r="B44" i="9"/>
  <c r="AM46" i="5"/>
  <c r="B56" i="9"/>
  <c r="AY46" i="5"/>
  <c r="I11" i="6"/>
  <c r="U11" i="6"/>
  <c r="AG11" i="6"/>
  <c r="U15" i="6"/>
  <c r="AC12" i="8"/>
  <c r="F12" i="6"/>
  <c r="AD12" i="6"/>
  <c r="BB12" i="6"/>
  <c r="I18" i="6"/>
  <c r="AA18" i="6"/>
  <c r="AI18" i="6"/>
  <c r="AG13" i="8"/>
  <c r="F18" i="5"/>
  <c r="G13" i="6"/>
  <c r="F19" i="5"/>
  <c r="AY12" i="8"/>
  <c r="AJ18" i="8"/>
  <c r="K14" i="6"/>
  <c r="Y47" i="5"/>
  <c r="F14" i="5"/>
  <c r="R13" i="6"/>
  <c r="AP13" i="6"/>
  <c r="AG15" i="6"/>
  <c r="AS18" i="6"/>
  <c r="F14" i="8"/>
  <c r="F20" i="7"/>
  <c r="W14" i="6"/>
  <c r="AT47" i="5"/>
  <c r="X12" i="6"/>
  <c r="AV12" i="6"/>
  <c r="AE12" i="6"/>
  <c r="AQ12" i="6"/>
  <c r="I13" i="8"/>
  <c r="AS17" i="8"/>
  <c r="I12" i="6"/>
  <c r="AG12" i="6"/>
  <c r="M15" i="6"/>
  <c r="Y15" i="6"/>
  <c r="AK15" i="6"/>
  <c r="S22" i="6"/>
  <c r="F40" i="5"/>
  <c r="BA12" i="8"/>
  <c r="O12" i="8"/>
  <c r="AM12" i="8"/>
  <c r="F11" i="5"/>
  <c r="O11" i="6"/>
  <c r="AA11" i="6"/>
  <c r="F15" i="5"/>
  <c r="G12" i="6"/>
  <c r="F15" i="6"/>
  <c r="F21" i="5"/>
  <c r="AS15" i="6"/>
  <c r="F25" i="5"/>
  <c r="I17" i="6"/>
  <c r="F27" i="5"/>
  <c r="F29" i="5"/>
  <c r="E17" i="6"/>
  <c r="F31" i="5"/>
  <c r="L19" i="6"/>
  <c r="AV19" i="6"/>
  <c r="F39" i="5"/>
  <c r="F21" i="7"/>
  <c r="F19" i="6"/>
  <c r="AP19" i="6"/>
  <c r="F35" i="5"/>
  <c r="AA22" i="6"/>
  <c r="M23" i="6"/>
  <c r="AK23" i="6"/>
  <c r="AO17" i="8"/>
  <c r="F37" i="7"/>
  <c r="BB17" i="6"/>
  <c r="AB19" i="6"/>
  <c r="I21" i="6"/>
  <c r="AX21" i="6"/>
  <c r="E23" i="6"/>
  <c r="F42" i="5"/>
  <c r="BA23" i="6"/>
  <c r="E12" i="8"/>
  <c r="F14" i="7"/>
  <c r="AV12" i="8"/>
  <c r="F16" i="7"/>
  <c r="AP17" i="8"/>
  <c r="F32" i="7"/>
  <c r="AG18" i="8"/>
  <c r="AV17" i="6"/>
  <c r="AJ19" i="6"/>
  <c r="F37" i="5"/>
  <c r="F12" i="8"/>
  <c r="F22" i="7"/>
  <c r="AH15" i="8"/>
  <c r="Q17" i="8"/>
  <c r="F34" i="7"/>
  <c r="H19" i="8"/>
  <c r="AR19" i="8"/>
  <c r="BB18" i="6"/>
  <c r="V19" i="6"/>
  <c r="L20" i="6"/>
  <c r="AV20" i="6"/>
  <c r="Z21" i="6"/>
  <c r="F43" i="5"/>
  <c r="E13" i="8"/>
  <c r="F17" i="7"/>
  <c r="F24" i="7"/>
  <c r="BA16" i="8"/>
  <c r="R17" i="8"/>
  <c r="AA18" i="8"/>
  <c r="I19" i="8"/>
  <c r="AS19" i="8"/>
  <c r="AV18" i="6"/>
  <c r="AD19" i="6"/>
  <c r="F36" i="5"/>
  <c r="AA21" i="6"/>
  <c r="O22" i="6"/>
  <c r="AY22" i="6"/>
  <c r="Y12" i="8"/>
  <c r="AO12" i="8"/>
  <c r="F13" i="8"/>
  <c r="AD13" i="8"/>
  <c r="BB13" i="8"/>
  <c r="AB15" i="8"/>
  <c r="L16" i="8"/>
  <c r="BB16" i="8"/>
  <c r="S17" i="8"/>
  <c r="AP12" i="8"/>
  <c r="F18" i="7"/>
  <c r="F25" i="7"/>
  <c r="AC16" i="8"/>
  <c r="F27" i="7"/>
  <c r="BA17" i="8"/>
  <c r="U18" i="8"/>
  <c r="AJ18" i="6"/>
  <c r="X19" i="6"/>
  <c r="Y23" i="6"/>
  <c r="AW23" i="6"/>
  <c r="Q12" i="8"/>
  <c r="V15" i="8"/>
  <c r="BB17" i="8"/>
  <c r="F35" i="7"/>
  <c r="T19" i="8"/>
  <c r="AL19" i="8"/>
  <c r="AD18" i="6"/>
  <c r="F32" i="5"/>
  <c r="J19" i="6"/>
  <c r="AT19" i="6"/>
  <c r="AJ20" i="6"/>
  <c r="F38" i="5"/>
  <c r="U21" i="6"/>
  <c r="R12" i="8"/>
  <c r="E16" i="8"/>
  <c r="F26" i="7"/>
  <c r="F28" i="7"/>
  <c r="AC17" i="8"/>
  <c r="F30" i="7"/>
  <c r="O18" i="8"/>
  <c r="AY18" i="8"/>
  <c r="F36" i="7"/>
  <c r="U19" i="8"/>
  <c r="F38" i="7"/>
  <c r="F42" i="7"/>
  <c r="F26" i="5"/>
  <c r="X18" i="6"/>
  <c r="R19" i="6"/>
  <c r="BB19" i="6"/>
  <c r="AL21" i="6"/>
  <c r="AM22" i="6"/>
  <c r="E14" i="8"/>
  <c r="P15" i="8"/>
  <c r="AZ15" i="8"/>
  <c r="L15" i="8"/>
  <c r="X15" i="8"/>
  <c r="AJ15" i="8"/>
  <c r="AV15" i="8"/>
  <c r="AD17" i="8"/>
  <c r="F39" i="7"/>
  <c r="E17" i="8"/>
  <c r="F29" i="7"/>
  <c r="F31" i="7"/>
  <c r="I18" i="8"/>
  <c r="AS18" i="8"/>
  <c r="F40" i="7"/>
  <c r="G19" i="8"/>
  <c r="AB49" i="7" l="1"/>
  <c r="L49" i="7"/>
  <c r="AH49" i="7"/>
  <c r="AW49" i="7"/>
  <c r="AD49" i="7"/>
  <c r="AV49" i="7"/>
  <c r="AJ49" i="7"/>
  <c r="BA51" i="5"/>
  <c r="K47" i="5"/>
  <c r="R51" i="5"/>
  <c r="X49" i="7"/>
  <c r="J49" i="7"/>
  <c r="O49" i="7"/>
  <c r="V49" i="7"/>
  <c r="Z47" i="5"/>
  <c r="Y49" i="7"/>
  <c r="AA49" i="7"/>
  <c r="T49" i="7"/>
  <c r="M49" i="7"/>
  <c r="Z49" i="7"/>
  <c r="R49" i="7"/>
  <c r="I47" i="5"/>
  <c r="D11" i="8"/>
  <c r="H49" i="7"/>
  <c r="D11" i="6"/>
  <c r="J23" i="8"/>
  <c r="J24" i="8" s="1"/>
  <c r="L17" i="9" s="1"/>
  <c r="N49" i="7"/>
  <c r="P49" i="7"/>
  <c r="V23" i="8"/>
  <c r="I29" i="9" s="1"/>
  <c r="K23" i="8"/>
  <c r="K25" i="8" s="1"/>
  <c r="K18" i="9" s="1"/>
  <c r="R23" i="8"/>
  <c r="I25" i="9" s="1"/>
  <c r="U23" i="8"/>
  <c r="U26" i="8" s="1"/>
  <c r="J28" i="9" s="1"/>
  <c r="AU23" i="8"/>
  <c r="AX23" i="8"/>
  <c r="AX25" i="8" s="1"/>
  <c r="K57" i="9" s="1"/>
  <c r="AB23" i="8"/>
  <c r="AB26" i="8" s="1"/>
  <c r="J35" i="9" s="1"/>
  <c r="X23" i="8"/>
  <c r="AZ23" i="8"/>
  <c r="AF49" i="7"/>
  <c r="H23" i="8"/>
  <c r="H26" i="8" s="1"/>
  <c r="J15" i="9" s="1"/>
  <c r="BB49" i="7"/>
  <c r="AM23" i="8"/>
  <c r="I46" i="9" s="1"/>
  <c r="AL23" i="8"/>
  <c r="AL25" i="8" s="1"/>
  <c r="K45" i="9" s="1"/>
  <c r="AO23" i="8"/>
  <c r="AO24" i="8" s="1"/>
  <c r="AS23" i="8"/>
  <c r="AS26" i="8" s="1"/>
  <c r="J52" i="9" s="1"/>
  <c r="AG23" i="8"/>
  <c r="AG26" i="8" s="1"/>
  <c r="J40" i="9" s="1"/>
  <c r="AN23" i="8"/>
  <c r="AN25" i="8" s="1"/>
  <c r="K47" i="9" s="1"/>
  <c r="AQ26" i="6"/>
  <c r="AQ29" i="6" s="1"/>
  <c r="F50" i="9" s="1"/>
  <c r="AN26" i="6"/>
  <c r="E47" i="9" s="1"/>
  <c r="AB26" i="6"/>
  <c r="AB27" i="6" s="1"/>
  <c r="AL26" i="6"/>
  <c r="AL27" i="6" s="1"/>
  <c r="AY26" i="6"/>
  <c r="AI26" i="6"/>
  <c r="AI29" i="6" s="1"/>
  <c r="AY51" i="5"/>
  <c r="D16" i="6"/>
  <c r="AZ26" i="6"/>
  <c r="BB51" i="5"/>
  <c r="X51" i="5"/>
  <c r="AN51" i="5"/>
  <c r="Q26" i="6"/>
  <c r="Q27" i="6" s="1"/>
  <c r="AO26" i="6"/>
  <c r="AO29" i="6" s="1"/>
  <c r="F48" i="9" s="1"/>
  <c r="Y23" i="8"/>
  <c r="Y26" i="8" s="1"/>
  <c r="J32" i="9" s="1"/>
  <c r="W26" i="6"/>
  <c r="AH26" i="6"/>
  <c r="AH29" i="6" s="1"/>
  <c r="AM26" i="6"/>
  <c r="AM27" i="6" s="1"/>
  <c r="AU26" i="6"/>
  <c r="E54" i="9" s="1"/>
  <c r="AT23" i="8"/>
  <c r="AT24" i="8" s="1"/>
  <c r="AH23" i="8"/>
  <c r="AH25" i="8" s="1"/>
  <c r="K41" i="9" s="1"/>
  <c r="AA51" i="5"/>
  <c r="AD51" i="5"/>
  <c r="AM49" i="7"/>
  <c r="Z23" i="8"/>
  <c r="Z26" i="8" s="1"/>
  <c r="J33" i="9" s="1"/>
  <c r="AF23" i="8"/>
  <c r="AF26" i="8" s="1"/>
  <c r="J39" i="9" s="1"/>
  <c r="T23" i="8"/>
  <c r="T24" i="8" s="1"/>
  <c r="Z26" i="6"/>
  <c r="AI23" i="8"/>
  <c r="AI26" i="8" s="1"/>
  <c r="J42" i="9" s="1"/>
  <c r="AE23" i="8"/>
  <c r="AE24" i="8" s="1"/>
  <c r="AJ23" i="8"/>
  <c r="AJ26" i="8" s="1"/>
  <c r="J43" i="9" s="1"/>
  <c r="S23" i="8"/>
  <c r="S26" i="8" s="1"/>
  <c r="J26" i="9" s="1"/>
  <c r="AC23" i="8"/>
  <c r="AC25" i="8" s="1"/>
  <c r="K36" i="9" s="1"/>
  <c r="AK26" i="6"/>
  <c r="AK27" i="6" s="1"/>
  <c r="AW26" i="6"/>
  <c r="AQ23" i="8"/>
  <c r="AQ25" i="8" s="1"/>
  <c r="K50" i="9" s="1"/>
  <c r="D20" i="8"/>
  <c r="AW23" i="8"/>
  <c r="AW25" i="8" s="1"/>
  <c r="K56" i="9" s="1"/>
  <c r="N23" i="8"/>
  <c r="N24" i="8" s="1"/>
  <c r="T26" i="6"/>
  <c r="AF26" i="6"/>
  <c r="V26" i="6"/>
  <c r="V27" i="6" s="1"/>
  <c r="N26" i="6"/>
  <c r="C21" i="9" s="1"/>
  <c r="P26" i="6"/>
  <c r="P29" i="6" s="1"/>
  <c r="W23" i="8"/>
  <c r="W24" i="8" s="1"/>
  <c r="P23" i="8"/>
  <c r="P25" i="8" s="1"/>
  <c r="K23" i="9" s="1"/>
  <c r="K26" i="6"/>
  <c r="D14" i="8"/>
  <c r="AR23" i="8"/>
  <c r="I51" i="9" s="1"/>
  <c r="M23" i="8"/>
  <c r="M26" i="8" s="1"/>
  <c r="J20" i="9" s="1"/>
  <c r="I42" i="9"/>
  <c r="J25" i="8"/>
  <c r="K17" i="9" s="1"/>
  <c r="I17" i="9"/>
  <c r="D15" i="8"/>
  <c r="D20" i="6"/>
  <c r="O23" i="8"/>
  <c r="I22" i="9" s="1"/>
  <c r="M26" i="6"/>
  <c r="M27" i="6" s="1"/>
  <c r="D13" i="6"/>
  <c r="L23" i="8"/>
  <c r="I19" i="9" s="1"/>
  <c r="AZ51" i="5"/>
  <c r="BA26" i="6"/>
  <c r="BA23" i="8"/>
  <c r="BA25" i="8" s="1"/>
  <c r="K60" i="9" s="1"/>
  <c r="D19" i="6"/>
  <c r="AE26" i="6"/>
  <c r="AE29" i="6" s="1"/>
  <c r="BC51" i="5"/>
  <c r="AR26" i="6"/>
  <c r="D19" i="8"/>
  <c r="AX26" i="6"/>
  <c r="AX29" i="6" s="1"/>
  <c r="BD51" i="5"/>
  <c r="D18" i="8"/>
  <c r="AV51" i="5"/>
  <c r="AK23" i="8"/>
  <c r="AK26" i="8" s="1"/>
  <c r="J44" i="9" s="1"/>
  <c r="T51" i="5"/>
  <c r="AR49" i="7"/>
  <c r="K49" i="7"/>
  <c r="AY23" i="8"/>
  <c r="AJ51" i="5"/>
  <c r="P51" i="5"/>
  <c r="AV23" i="8"/>
  <c r="AV25" i="8" s="1"/>
  <c r="K55" i="9" s="1"/>
  <c r="AC26" i="6"/>
  <c r="AC29" i="6" s="1"/>
  <c r="R26" i="6"/>
  <c r="AA26" i="6"/>
  <c r="I23" i="8"/>
  <c r="I24" i="8" s="1"/>
  <c r="N51" i="5"/>
  <c r="S51" i="5"/>
  <c r="Q51" i="5"/>
  <c r="AS51" i="5"/>
  <c r="G23" i="8"/>
  <c r="I14" i="9" s="1"/>
  <c r="D16" i="8"/>
  <c r="D22" i="6"/>
  <c r="D13" i="8"/>
  <c r="J51" i="5"/>
  <c r="AC51" i="5"/>
  <c r="AP23" i="8"/>
  <c r="I49" i="9" s="1"/>
  <c r="F23" i="8"/>
  <c r="I13" i="9" s="1"/>
  <c r="Y26" i="6"/>
  <c r="Y27" i="6" s="1"/>
  <c r="D18" i="6"/>
  <c r="AK51" i="5"/>
  <c r="Q23" i="8"/>
  <c r="I24" i="9" s="1"/>
  <c r="O51" i="5"/>
  <c r="AQ51" i="5"/>
  <c r="BC49" i="7"/>
  <c r="AO49" i="7"/>
  <c r="AH51" i="5"/>
  <c r="AQ49" i="7"/>
  <c r="F20" i="5"/>
  <c r="G50" i="5"/>
  <c r="D12" i="6"/>
  <c r="G47" i="5"/>
  <c r="G48" i="5"/>
  <c r="I55" i="9"/>
  <c r="AL29" i="6"/>
  <c r="AM29" i="6"/>
  <c r="I43" i="9"/>
  <c r="AW27" i="6"/>
  <c r="C47" i="9"/>
  <c r="W49" i="7"/>
  <c r="AG26" i="6"/>
  <c r="U51" i="5"/>
  <c r="BA49" i="7"/>
  <c r="Z27" i="6"/>
  <c r="AU49" i="7"/>
  <c r="Y24" i="8"/>
  <c r="Y25" i="8"/>
  <c r="K32" i="9" s="1"/>
  <c r="AV26" i="6"/>
  <c r="I40" i="9"/>
  <c r="S26" i="6"/>
  <c r="H26" i="6"/>
  <c r="D14" i="6"/>
  <c r="L51" i="5"/>
  <c r="N25" i="8"/>
  <c r="K21" i="9" s="1"/>
  <c r="N26" i="8"/>
  <c r="J21" i="9" s="1"/>
  <c r="I21" i="9"/>
  <c r="BB26" i="6"/>
  <c r="AC49" i="7"/>
  <c r="I18" i="9"/>
  <c r="K24" i="8"/>
  <c r="D23" i="6"/>
  <c r="I59" i="9"/>
  <c r="AZ26" i="8"/>
  <c r="J59" i="9" s="1"/>
  <c r="AZ25" i="8"/>
  <c r="K59" i="9" s="1"/>
  <c r="AZ24" i="8"/>
  <c r="AB25" i="8"/>
  <c r="K35" i="9" s="1"/>
  <c r="AB24" i="8"/>
  <c r="D21" i="6"/>
  <c r="AM24" i="8"/>
  <c r="X26" i="6"/>
  <c r="AU51" i="5"/>
  <c r="J26" i="6"/>
  <c r="AB51" i="5"/>
  <c r="AF51" i="5"/>
  <c r="AE49" i="7"/>
  <c r="G49" i="7"/>
  <c r="T25" i="8"/>
  <c r="K27" i="9" s="1"/>
  <c r="T26" i="8"/>
  <c r="J27" i="9" s="1"/>
  <c r="I27" i="9"/>
  <c r="AI49" i="7"/>
  <c r="D15" i="6"/>
  <c r="E26" i="6"/>
  <c r="O26" i="8"/>
  <c r="J22" i="9" s="1"/>
  <c r="O25" i="8"/>
  <c r="K22" i="9" s="1"/>
  <c r="AI27" i="6"/>
  <c r="U26" i="6"/>
  <c r="AL51" i="5"/>
  <c r="AE51" i="5"/>
  <c r="AA23" i="8"/>
  <c r="BB23" i="8"/>
  <c r="AD23" i="8"/>
  <c r="K51" i="5"/>
  <c r="G26" i="6"/>
  <c r="I51" i="5"/>
  <c r="AD26" i="6"/>
  <c r="F26" i="6"/>
  <c r="AR51" i="5"/>
  <c r="D12" i="8"/>
  <c r="E23" i="8"/>
  <c r="AT51" i="5"/>
  <c r="M51" i="5"/>
  <c r="AJ26" i="6"/>
  <c r="Z51" i="5"/>
  <c r="AI51" i="5"/>
  <c r="AX51" i="5"/>
  <c r="I54" i="9"/>
  <c r="AU25" i="8"/>
  <c r="K54" i="9" s="1"/>
  <c r="AU26" i="8"/>
  <c r="J54" i="9" s="1"/>
  <c r="AU24" i="8"/>
  <c r="H51" i="5"/>
  <c r="AM51" i="5"/>
  <c r="S49" i="7"/>
  <c r="T27" i="6"/>
  <c r="T29" i="6"/>
  <c r="C27" i="9"/>
  <c r="X26" i="8"/>
  <c r="J31" i="9" s="1"/>
  <c r="X25" i="8"/>
  <c r="K31" i="9" s="1"/>
  <c r="X24" i="8"/>
  <c r="Q49" i="7"/>
  <c r="H25" i="8"/>
  <c r="K15" i="9" s="1"/>
  <c r="I26" i="6"/>
  <c r="C16" i="9" s="1"/>
  <c r="I31" i="9"/>
  <c r="AP26" i="6"/>
  <c r="AY26" i="8"/>
  <c r="J58" i="9" s="1"/>
  <c r="AY25" i="8"/>
  <c r="K58" i="9" s="1"/>
  <c r="AY24" i="8"/>
  <c r="I58" i="9"/>
  <c r="W29" i="6"/>
  <c r="W27" i="6"/>
  <c r="L26" i="6"/>
  <c r="D17" i="8"/>
  <c r="D17" i="6"/>
  <c r="Y51" i="5"/>
  <c r="AZ29" i="6"/>
  <c r="F59" i="9" s="1"/>
  <c r="E59" i="9"/>
  <c r="AZ27" i="6"/>
  <c r="I32" i="9"/>
  <c r="W51" i="5"/>
  <c r="AP51" i="5"/>
  <c r="O26" i="6"/>
  <c r="AS26" i="6"/>
  <c r="AG51" i="5"/>
  <c r="AT26" i="6"/>
  <c r="V51" i="5"/>
  <c r="AO51" i="5"/>
  <c r="C50" i="9"/>
  <c r="I49" i="7"/>
  <c r="AW51" i="5"/>
  <c r="E24" i="9" l="1"/>
  <c r="AQ27" i="6"/>
  <c r="AN29" i="6"/>
  <c r="C35" i="9"/>
  <c r="AB29" i="6"/>
  <c r="E35" i="9"/>
  <c r="C29" i="9"/>
  <c r="F27" i="9"/>
  <c r="D56" i="9"/>
  <c r="E58" i="9"/>
  <c r="E44" i="9"/>
  <c r="E60" i="9"/>
  <c r="C24" i="9"/>
  <c r="C57" i="9"/>
  <c r="F46" i="9"/>
  <c r="D32" i="9"/>
  <c r="C46" i="9"/>
  <c r="C45" i="9"/>
  <c r="C18" i="9"/>
  <c r="C56" i="9"/>
  <c r="E30" i="9"/>
  <c r="E45" i="9"/>
  <c r="C34" i="9"/>
  <c r="C40" i="9"/>
  <c r="F45" i="9"/>
  <c r="C25" i="9"/>
  <c r="C59" i="9"/>
  <c r="F30" i="9"/>
  <c r="E42" i="9"/>
  <c r="F36" i="9"/>
  <c r="F57" i="9"/>
  <c r="F23" i="9"/>
  <c r="C54" i="9"/>
  <c r="E50" i="9"/>
  <c r="AN27" i="6"/>
  <c r="AN30" i="6" s="1"/>
  <c r="F35" i="9"/>
  <c r="F42" i="9"/>
  <c r="E39" i="9"/>
  <c r="F41" i="9"/>
  <c r="C58" i="9"/>
  <c r="F47" i="9"/>
  <c r="E20" i="9"/>
  <c r="F38" i="9"/>
  <c r="E27" i="9"/>
  <c r="C33" i="9"/>
  <c r="C30" i="9"/>
  <c r="AL24" i="8"/>
  <c r="AM25" i="8"/>
  <c r="K46" i="9" s="1"/>
  <c r="AR26" i="8"/>
  <c r="J51" i="9" s="1"/>
  <c r="AF25" i="8"/>
  <c r="K39" i="9" s="1"/>
  <c r="AR24" i="8"/>
  <c r="AR25" i="8"/>
  <c r="K51" i="9" s="1"/>
  <c r="I35" i="9"/>
  <c r="Z25" i="8"/>
  <c r="K33" i="9" s="1"/>
  <c r="I33" i="9"/>
  <c r="Z24" i="8"/>
  <c r="J26" i="8"/>
  <c r="J17" i="9" s="1"/>
  <c r="R24" i="8"/>
  <c r="R25" i="8"/>
  <c r="K25" i="9" s="1"/>
  <c r="AO26" i="8"/>
  <c r="J48" i="9" s="1"/>
  <c r="AO25" i="8"/>
  <c r="K48" i="9" s="1"/>
  <c r="AL26" i="8"/>
  <c r="J45" i="9" s="1"/>
  <c r="AH26" i="8"/>
  <c r="J41" i="9" s="1"/>
  <c r="I45" i="9"/>
  <c r="K26" i="8"/>
  <c r="J18" i="9" s="1"/>
  <c r="I41" i="9"/>
  <c r="AM26" i="8"/>
  <c r="J46" i="9" s="1"/>
  <c r="R26" i="8"/>
  <c r="J25" i="9" s="1"/>
  <c r="I48" i="9"/>
  <c r="AJ24" i="8"/>
  <c r="AC24" i="8"/>
  <c r="AC26" i="8"/>
  <c r="J36" i="9" s="1"/>
  <c r="AW24" i="8"/>
  <c r="I36" i="9"/>
  <c r="AJ25" i="8"/>
  <c r="K43" i="9" s="1"/>
  <c r="AW26" i="8"/>
  <c r="J56" i="9" s="1"/>
  <c r="I28" i="9"/>
  <c r="U24" i="8"/>
  <c r="U25" i="8"/>
  <c r="K28" i="9" s="1"/>
  <c r="S25" i="8"/>
  <c r="K26" i="9" s="1"/>
  <c r="AV24" i="8"/>
  <c r="AH24" i="8"/>
  <c r="L41" i="9" s="1"/>
  <c r="AV26" i="8"/>
  <c r="J55" i="9" s="1"/>
  <c r="AF24" i="8"/>
  <c r="L39" i="9" s="1"/>
  <c r="I39" i="9"/>
  <c r="E36" i="9"/>
  <c r="V29" i="6"/>
  <c r="F29" i="9" s="1"/>
  <c r="C42" i="9"/>
  <c r="E46" i="9"/>
  <c r="E29" i="9"/>
  <c r="AW29" i="6"/>
  <c r="F56" i="9" s="1"/>
  <c r="W26" i="8"/>
  <c r="J30" i="9" s="1"/>
  <c r="W25" i="8"/>
  <c r="K30" i="9" s="1"/>
  <c r="Q24" i="8"/>
  <c r="L24" i="9" s="1"/>
  <c r="I30" i="9"/>
  <c r="R27" i="6"/>
  <c r="D25" i="9" s="1"/>
  <c r="O24" i="8"/>
  <c r="R29" i="6"/>
  <c r="F25" i="9" s="1"/>
  <c r="V24" i="8"/>
  <c r="L29" i="9" s="1"/>
  <c r="V25" i="8"/>
  <c r="K29" i="9" s="1"/>
  <c r="G25" i="8"/>
  <c r="K14" i="9" s="1"/>
  <c r="V26" i="8"/>
  <c r="J29" i="9" s="1"/>
  <c r="E25" i="9"/>
  <c r="L30" i="9"/>
  <c r="Q25" i="8"/>
  <c r="K24" i="9" s="1"/>
  <c r="I38" i="9"/>
  <c r="I44" i="9"/>
  <c r="I56" i="9"/>
  <c r="AK24" i="8"/>
  <c r="L44" i="9" s="1"/>
  <c r="AK25" i="8"/>
  <c r="K44" i="9" s="1"/>
  <c r="I20" i="9"/>
  <c r="M24" i="8"/>
  <c r="L20" i="9" s="1"/>
  <c r="M25" i="8"/>
  <c r="K20" i="9" s="1"/>
  <c r="Q26" i="8"/>
  <c r="J24" i="9" s="1"/>
  <c r="I26" i="9"/>
  <c r="AT26" i="8"/>
  <c r="J53" i="9" s="1"/>
  <c r="C23" i="9"/>
  <c r="AC27" i="6"/>
  <c r="D36" i="9" s="1"/>
  <c r="Y29" i="6"/>
  <c r="F32" i="9" s="1"/>
  <c r="P27" i="6"/>
  <c r="D23" i="9" s="1"/>
  <c r="E23" i="9"/>
  <c r="AY27" i="6"/>
  <c r="C36" i="9"/>
  <c r="AY29" i="6"/>
  <c r="F58" i="9" s="1"/>
  <c r="AX27" i="6"/>
  <c r="D57" i="9" s="1"/>
  <c r="AU27" i="6"/>
  <c r="AI25" i="8"/>
  <c r="K42" i="9" s="1"/>
  <c r="AI24" i="8"/>
  <c r="I15" i="9"/>
  <c r="I53" i="9"/>
  <c r="H24" i="8"/>
  <c r="H27" i="8" s="1"/>
  <c r="I60" i="9"/>
  <c r="AP24" i="8"/>
  <c r="AP25" i="8"/>
  <c r="K49" i="9" s="1"/>
  <c r="L53" i="9"/>
  <c r="I50" i="9"/>
  <c r="AN26" i="8"/>
  <c r="J47" i="9" s="1"/>
  <c r="AQ24" i="8"/>
  <c r="L50" i="9" s="1"/>
  <c r="P24" i="8"/>
  <c r="L23" i="9" s="1"/>
  <c r="S24" i="8"/>
  <c r="L25" i="8"/>
  <c r="K19" i="9" s="1"/>
  <c r="I47" i="9"/>
  <c r="AQ26" i="8"/>
  <c r="J50" i="9" s="1"/>
  <c r="L26" i="8"/>
  <c r="J19" i="9" s="1"/>
  <c r="AN24" i="8"/>
  <c r="P26" i="8"/>
  <c r="J23" i="9" s="1"/>
  <c r="AE25" i="8"/>
  <c r="K38" i="9" s="1"/>
  <c r="L24" i="8"/>
  <c r="L19" i="9" s="1"/>
  <c r="I23" i="9"/>
  <c r="AX24" i="8"/>
  <c r="L57" i="9" s="1"/>
  <c r="AX26" i="8"/>
  <c r="J57" i="9" s="1"/>
  <c r="I16" i="9"/>
  <c r="I52" i="9"/>
  <c r="I57" i="9"/>
  <c r="I25" i="8"/>
  <c r="K16" i="9" s="1"/>
  <c r="I26" i="8"/>
  <c r="J16" i="9" s="1"/>
  <c r="AG25" i="8"/>
  <c r="K40" i="9" s="1"/>
  <c r="AS25" i="8"/>
  <c r="K52" i="9" s="1"/>
  <c r="AT25" i="8"/>
  <c r="K53" i="9" s="1"/>
  <c r="F24" i="8"/>
  <c r="L13" i="9" s="1"/>
  <c r="AG24" i="8"/>
  <c r="AS24" i="8"/>
  <c r="L52" i="9" s="1"/>
  <c r="F26" i="8"/>
  <c r="J13" i="9" s="1"/>
  <c r="AP26" i="8"/>
  <c r="J49" i="9" s="1"/>
  <c r="E56" i="9"/>
  <c r="AA29" i="6"/>
  <c r="F34" i="9" s="1"/>
  <c r="AU29" i="6"/>
  <c r="F54" i="9" s="1"/>
  <c r="E34" i="9"/>
  <c r="E57" i="9"/>
  <c r="C41" i="9"/>
  <c r="N27" i="6"/>
  <c r="K27" i="6"/>
  <c r="AA27" i="6"/>
  <c r="C44" i="9"/>
  <c r="AK29" i="6"/>
  <c r="F44" i="9" s="1"/>
  <c r="E21" i="9"/>
  <c r="E18" i="9"/>
  <c r="K29" i="6"/>
  <c r="F18" i="9" s="1"/>
  <c r="C20" i="9"/>
  <c r="E33" i="9"/>
  <c r="Z29" i="6"/>
  <c r="F33" i="9" s="1"/>
  <c r="AH27" i="6"/>
  <c r="D41" i="9" s="1"/>
  <c r="E32" i="9"/>
  <c r="E38" i="9"/>
  <c r="AF27" i="6"/>
  <c r="D39" i="9" s="1"/>
  <c r="N29" i="6"/>
  <c r="F21" i="9" s="1"/>
  <c r="C38" i="9"/>
  <c r="AE27" i="6"/>
  <c r="D38" i="9" s="1"/>
  <c r="E41" i="9"/>
  <c r="C32" i="9"/>
  <c r="Q29" i="6"/>
  <c r="F24" i="9" s="1"/>
  <c r="C48" i="9"/>
  <c r="BA27" i="6"/>
  <c r="BA29" i="6"/>
  <c r="F60" i="9" s="1"/>
  <c r="M29" i="6"/>
  <c r="F20" i="9" s="1"/>
  <c r="E48" i="9"/>
  <c r="C39" i="9"/>
  <c r="AF29" i="6"/>
  <c r="F39" i="9" s="1"/>
  <c r="AO27" i="6"/>
  <c r="D48" i="9" s="1"/>
  <c r="C60" i="9"/>
  <c r="BA24" i="8"/>
  <c r="G24" i="8"/>
  <c r="BA26" i="8"/>
  <c r="J60" i="9" s="1"/>
  <c r="G26" i="8"/>
  <c r="J14" i="9" s="1"/>
  <c r="AE26" i="8"/>
  <c r="J38" i="9" s="1"/>
  <c r="D20" i="9"/>
  <c r="AR27" i="6"/>
  <c r="AR29" i="6"/>
  <c r="F51" i="9" s="1"/>
  <c r="E51" i="9"/>
  <c r="C51" i="9"/>
  <c r="L56" i="9"/>
  <c r="F25" i="8"/>
  <c r="K13" i="9" s="1"/>
  <c r="Z27" i="8"/>
  <c r="L33" i="9"/>
  <c r="L38" i="9"/>
  <c r="L42" i="9"/>
  <c r="G51" i="5"/>
  <c r="AZ30" i="6"/>
  <c r="D59" i="9"/>
  <c r="AY27" i="8"/>
  <c r="L58" i="9"/>
  <c r="AL30" i="6"/>
  <c r="D45" i="9"/>
  <c r="AQ30" i="6"/>
  <c r="D50" i="9"/>
  <c r="E43" i="9"/>
  <c r="AJ29" i="6"/>
  <c r="F43" i="9" s="1"/>
  <c r="AJ27" i="6"/>
  <c r="C43" i="9"/>
  <c r="AD26" i="8"/>
  <c r="J37" i="9" s="1"/>
  <c r="AD25" i="8"/>
  <c r="K37" i="9" s="1"/>
  <c r="AD24" i="8"/>
  <c r="I37" i="9"/>
  <c r="O27" i="8"/>
  <c r="L22" i="9"/>
  <c r="H29" i="6"/>
  <c r="F15" i="9" s="1"/>
  <c r="E15" i="9"/>
  <c r="H27" i="6"/>
  <c r="C15" i="9"/>
  <c r="Y27" i="8"/>
  <c r="L32" i="9"/>
  <c r="L25" i="9"/>
  <c r="AL27" i="8"/>
  <c r="L45" i="9"/>
  <c r="L16" i="9"/>
  <c r="BB26" i="8"/>
  <c r="J61" i="9" s="1"/>
  <c r="BB25" i="8"/>
  <c r="K61" i="9" s="1"/>
  <c r="BB24" i="8"/>
  <c r="I61" i="9"/>
  <c r="AA26" i="8"/>
  <c r="J34" i="9" s="1"/>
  <c r="AA25" i="8"/>
  <c r="K34" i="9" s="1"/>
  <c r="AA24" i="8"/>
  <c r="I34" i="9"/>
  <c r="X29" i="6"/>
  <c r="F31" i="9" s="1"/>
  <c r="E31" i="9"/>
  <c r="X27" i="6"/>
  <c r="C31" i="9"/>
  <c r="S29" i="6"/>
  <c r="F26" i="9" s="1"/>
  <c r="E26" i="9"/>
  <c r="S27" i="6"/>
  <c r="C26" i="9"/>
  <c r="AU27" i="8"/>
  <c r="L54" i="9"/>
  <c r="L59" i="9"/>
  <c r="AZ27" i="8"/>
  <c r="D54" i="9"/>
  <c r="AO27" i="8"/>
  <c r="L48" i="9"/>
  <c r="AR27" i="8"/>
  <c r="L51" i="9"/>
  <c r="L35" i="9"/>
  <c r="AB27" i="8"/>
  <c r="AS29" i="6"/>
  <c r="F52" i="9" s="1"/>
  <c r="E52" i="9"/>
  <c r="AS27" i="6"/>
  <c r="E24" i="8"/>
  <c r="I12" i="9"/>
  <c r="E25" i="8"/>
  <c r="K12" i="9" s="1"/>
  <c r="E26" i="8"/>
  <c r="J12" i="9" s="1"/>
  <c r="AY30" i="6"/>
  <c r="D58" i="9"/>
  <c r="AM27" i="8"/>
  <c r="L46" i="9"/>
  <c r="L40" i="9"/>
  <c r="L43" i="9"/>
  <c r="AB30" i="6"/>
  <c r="D35" i="9"/>
  <c r="T30" i="6"/>
  <c r="D27" i="9"/>
  <c r="L15" i="9"/>
  <c r="C52" i="9"/>
  <c r="E49" i="9"/>
  <c r="AP27" i="6"/>
  <c r="AP29" i="6"/>
  <c r="F49" i="9" s="1"/>
  <c r="C49" i="9"/>
  <c r="E61" i="9"/>
  <c r="BB27" i="6"/>
  <c r="BB29" i="6"/>
  <c r="F61" i="9" s="1"/>
  <c r="C61" i="9"/>
  <c r="D46" i="9"/>
  <c r="L27" i="6"/>
  <c r="L29" i="6"/>
  <c r="F19" i="9" s="1"/>
  <c r="E19" i="9"/>
  <c r="C19" i="9"/>
  <c r="X27" i="8"/>
  <c r="L31" i="9"/>
  <c r="D34" i="9"/>
  <c r="C13" i="9"/>
  <c r="F29" i="6"/>
  <c r="F13" i="9" s="1"/>
  <c r="E13" i="9"/>
  <c r="F27" i="6"/>
  <c r="J29" i="6"/>
  <c r="F17" i="9" s="1"/>
  <c r="E17" i="9"/>
  <c r="J27" i="6"/>
  <c r="C17" i="9"/>
  <c r="E55" i="9"/>
  <c r="AV29" i="6"/>
  <c r="F55" i="9" s="1"/>
  <c r="AV27" i="6"/>
  <c r="C55" i="9"/>
  <c r="D33" i="9"/>
  <c r="AG29" i="6"/>
  <c r="F40" i="9" s="1"/>
  <c r="E40" i="9"/>
  <c r="AG27" i="6"/>
  <c r="D24" i="9"/>
  <c r="AC27" i="8"/>
  <c r="L36" i="9"/>
  <c r="D44" i="9"/>
  <c r="AT29" i="6"/>
  <c r="F53" i="9" s="1"/>
  <c r="E53" i="9"/>
  <c r="AT27" i="6"/>
  <c r="C53" i="9"/>
  <c r="W30" i="6"/>
  <c r="D30" i="9"/>
  <c r="U29" i="6"/>
  <c r="F28" i="9" s="1"/>
  <c r="E28" i="9"/>
  <c r="U27" i="6"/>
  <c r="E29" i="6"/>
  <c r="F12" i="9" s="1"/>
  <c r="E12" i="9"/>
  <c r="E27" i="6"/>
  <c r="C12" i="9"/>
  <c r="V30" i="6"/>
  <c r="D29" i="9"/>
  <c r="K27" i="8"/>
  <c r="L18" i="9"/>
  <c r="N27" i="8"/>
  <c r="L21" i="9"/>
  <c r="C28" i="9"/>
  <c r="U27" i="8"/>
  <c r="L28" i="9"/>
  <c r="BA30" i="6"/>
  <c r="D60" i="9"/>
  <c r="L26" i="9"/>
  <c r="C14" i="9"/>
  <c r="E14" i="9"/>
  <c r="G27" i="6"/>
  <c r="G29" i="6"/>
  <c r="F14" i="9" s="1"/>
  <c r="O27" i="6"/>
  <c r="E22" i="9"/>
  <c r="O29" i="6"/>
  <c r="F22" i="9" s="1"/>
  <c r="C22" i="9"/>
  <c r="I27" i="6"/>
  <c r="I29" i="6"/>
  <c r="F16" i="9" s="1"/>
  <c r="E16" i="9"/>
  <c r="E37" i="9"/>
  <c r="AD27" i="6"/>
  <c r="AD29" i="6"/>
  <c r="F37" i="9" s="1"/>
  <c r="C37" i="9"/>
  <c r="AI30" i="6"/>
  <c r="D42" i="9"/>
  <c r="T27" i="8"/>
  <c r="L27" i="9"/>
  <c r="D21" i="9"/>
  <c r="D47" i="9"/>
  <c r="AC30" i="6" l="1"/>
  <c r="Z30" i="6"/>
  <c r="AM30" i="6"/>
  <c r="W27" i="8"/>
  <c r="AG27" i="8"/>
  <c r="AW27" i="8"/>
  <c r="AV27" i="8"/>
  <c r="AF27" i="8"/>
  <c r="AH27" i="8"/>
  <c r="BA27" i="8"/>
  <c r="J27" i="8"/>
  <c r="R27" i="8"/>
  <c r="L55" i="9"/>
  <c r="AP27" i="8"/>
  <c r="S27" i="8"/>
  <c r="AK27" i="8"/>
  <c r="AJ27" i="8"/>
  <c r="L49" i="9"/>
  <c r="AX27" i="8"/>
  <c r="AW30" i="6"/>
  <c r="Y30" i="6"/>
  <c r="Q30" i="6"/>
  <c r="AU30" i="6"/>
  <c r="R30" i="6"/>
  <c r="K30" i="6"/>
  <c r="AA30" i="6"/>
  <c r="D18" i="9"/>
  <c r="Q27" i="8"/>
  <c r="P27" i="8"/>
  <c r="V27" i="8"/>
  <c r="N30" i="6"/>
  <c r="G27" i="8"/>
  <c r="AI27" i="8"/>
  <c r="M27" i="8"/>
  <c r="P30" i="6"/>
  <c r="AE30" i="6"/>
  <c r="AQ27" i="8"/>
  <c r="AS27" i="8"/>
  <c r="L60" i="9"/>
  <c r="L47" i="9"/>
  <c r="AN27" i="8"/>
  <c r="L14" i="9"/>
  <c r="I27" i="8"/>
  <c r="L27" i="8"/>
  <c r="AT27" i="8"/>
  <c r="AX30" i="6"/>
  <c r="AK30" i="6"/>
  <c r="AO30" i="6"/>
  <c r="AH30" i="6"/>
  <c r="M30" i="6"/>
  <c r="AF30" i="6"/>
  <c r="AE27" i="8"/>
  <c r="F27" i="8"/>
  <c r="D51" i="9"/>
  <c r="AR30" i="6"/>
  <c r="AD30" i="6"/>
  <c r="D37" i="9"/>
  <c r="G30" i="6"/>
  <c r="D14" i="9"/>
  <c r="U30" i="6"/>
  <c r="D28" i="9"/>
  <c r="AS30" i="6"/>
  <c r="D52" i="9"/>
  <c r="X30" i="6"/>
  <c r="D31" i="9"/>
  <c r="D22" i="9"/>
  <c r="O30" i="6"/>
  <c r="AV30" i="6"/>
  <c r="D55" i="9"/>
  <c r="BB30" i="6"/>
  <c r="D61" i="9"/>
  <c r="AD27" i="8"/>
  <c r="L37" i="9"/>
  <c r="J30" i="6"/>
  <c r="D17" i="9"/>
  <c r="AG30" i="6"/>
  <c r="D40" i="9"/>
  <c r="AA27" i="8"/>
  <c r="L34" i="9"/>
  <c r="E30" i="6"/>
  <c r="D12" i="9"/>
  <c r="E27" i="8"/>
  <c r="L12" i="9"/>
  <c r="I30" i="6"/>
  <c r="D16" i="9"/>
  <c r="AT30" i="6"/>
  <c r="D53" i="9"/>
  <c r="L30" i="6"/>
  <c r="D19" i="9"/>
  <c r="AJ30" i="6"/>
  <c r="D43" i="9"/>
  <c r="I10" i="9"/>
  <c r="K10" i="9"/>
  <c r="J10" i="9"/>
  <c r="AP30" i="6"/>
  <c r="D49" i="9"/>
  <c r="F30" i="6"/>
  <c r="D13" i="9"/>
  <c r="C10" i="9"/>
  <c r="F10" i="9"/>
  <c r="E10" i="9"/>
  <c r="S30" i="6"/>
  <c r="D26" i="9"/>
  <c r="BB27" i="8"/>
  <c r="L61" i="9"/>
  <c r="H30" i="6"/>
  <c r="D15" i="9"/>
  <c r="L10" i="9" l="1"/>
  <c r="D10" i="9"/>
</calcChain>
</file>

<file path=xl/sharedStrings.xml><?xml version="1.0" encoding="utf-8"?>
<sst xmlns="http://schemas.openxmlformats.org/spreadsheetml/2006/main" count="909" uniqueCount="372">
  <si>
    <t>Nombre de la IE</t>
  </si>
  <si>
    <t>Nivel</t>
  </si>
  <si>
    <t>SECUNDARIA</t>
  </si>
  <si>
    <t>Ciclo</t>
  </si>
  <si>
    <t>VI</t>
  </si>
  <si>
    <t>Grado</t>
  </si>
  <si>
    <t>Sección</t>
  </si>
  <si>
    <t>Primaria</t>
  </si>
  <si>
    <t>A) No me pasa</t>
  </si>
  <si>
    <t>MENOR A ESO ROJO</t>
  </si>
  <si>
    <t>LEYENDA</t>
  </si>
  <si>
    <t>Leyenda</t>
  </si>
  <si>
    <t>Secundaria</t>
  </si>
  <si>
    <t>1°</t>
  </si>
  <si>
    <t>B) Me pasa poco</t>
  </si>
  <si>
    <t>IGUAL Y MENOR AMARILLO</t>
  </si>
  <si>
    <t>ROJO</t>
  </si>
  <si>
    <t>CRÍTICO</t>
  </si>
  <si>
    <t>Colores</t>
  </si>
  <si>
    <t>Resultados</t>
  </si>
  <si>
    <t>2°</t>
  </si>
  <si>
    <t>C) Me pasa regularmente</t>
  </si>
  <si>
    <t>MAYOR IGUAL</t>
  </si>
  <si>
    <t>AMARILLO</t>
  </si>
  <si>
    <t>MODERADO</t>
  </si>
  <si>
    <t>Rojo</t>
  </si>
  <si>
    <t>Crítico</t>
  </si>
  <si>
    <t>D) Me pasa mucho</t>
  </si>
  <si>
    <t>VERDE</t>
  </si>
  <si>
    <t>IDEAL</t>
  </si>
  <si>
    <t>Amarillo</t>
  </si>
  <si>
    <t>Moderado</t>
  </si>
  <si>
    <t>E) No respondió</t>
  </si>
  <si>
    <t>Verde</t>
  </si>
  <si>
    <t>Ideal</t>
  </si>
  <si>
    <t>Primaria: III - V</t>
  </si>
  <si>
    <t>Escribe/Dibuja/Describe por lo menos 2 cualidades.</t>
  </si>
  <si>
    <t>Escribe/dibuja/describe solo 1 o ninguna cualidad.</t>
  </si>
  <si>
    <t>Secundaria: VI - VII</t>
  </si>
  <si>
    <t>Escribe/Dibuja/Describe por lo menos 2 características suyas con cognotación positiva (puede incluir características físicas).
Ejemplo Válido:
Soy el más creativo de la clase
Ejemplo que no corresponde:
Soy el más irresponsable de mi clase.</t>
  </si>
  <si>
    <t>Escribe/dibuja/describe solo 1 o ninguna característica.</t>
  </si>
  <si>
    <t>Sí</t>
  </si>
  <si>
    <t>No</t>
  </si>
  <si>
    <t>Indicador</t>
  </si>
  <si>
    <t>Pregunta</t>
  </si>
  <si>
    <t>Respuestas</t>
  </si>
  <si>
    <t>Valores</t>
  </si>
  <si>
    <t>Totalmente en desacuerdo</t>
  </si>
  <si>
    <t>Describe o dibuja por los menos dos tareas o actividades.</t>
  </si>
  <si>
    <t>No describe o dibuja ninguna actividad o tarea o describe solo 1.</t>
  </si>
  <si>
    <t>En desacuerdo</t>
  </si>
  <si>
    <t>De acuerdo</t>
  </si>
  <si>
    <t>Totalmente de acuerdo</t>
  </si>
  <si>
    <t>Escribe o dibuja 2 o más emociones.</t>
  </si>
  <si>
    <t>Escribe o dibuja una o ninguna emoción.</t>
  </si>
  <si>
    <t>Se dejó en blanco</t>
  </si>
  <si>
    <t>-</t>
  </si>
  <si>
    <t>Debe describir/dibujar a una persona triste o molesta o similar cuanto mínimo.</t>
  </si>
  <si>
    <t>Describe a una persona feliz o alegra.</t>
  </si>
  <si>
    <t>Debe describir/dibujar por lo menos 2 emociones que experimentó durante ese momento.</t>
  </si>
  <si>
    <t>Describe solo una emoción o ninguna.</t>
  </si>
  <si>
    <t xml:space="preserve">a) Frutas, agua, huevo, yogurt, pan
</t>
  </si>
  <si>
    <t xml:space="preserve">b) Hamburguesa, caramelos, gaseosa </t>
  </si>
  <si>
    <t>a) Sedentaria: que hace solo o con más personas. (Imágenes: niño “Voy a quedarme escuchando la radio todo el día”)</t>
  </si>
  <si>
    <t>b) Físicas: alguna actividad física con más personas.</t>
  </si>
  <si>
    <t>a) Llevar su mano al pecho y sentir su corazón.</t>
  </si>
  <si>
    <t xml:space="preserve">b) Parar de inmediato y sentarse. </t>
  </si>
  <si>
    <t>Para el caso de los hombres por lo menos 1 y para el caso de las mujeres por lo menos 2.</t>
  </si>
  <si>
    <t>No señala nada o señale una parte que no es íntima.</t>
  </si>
  <si>
    <t>a) Sí</t>
  </si>
  <si>
    <t>b) No</t>
  </si>
  <si>
    <t xml:space="preserve">a) Gritarle a todos sus compañeros de equipo e irse. </t>
  </si>
  <si>
    <t xml:space="preserve">b) Entender que todos pueden fallar y quedarse con su equipo a seguir jugando. </t>
  </si>
  <si>
    <t>a) Queda triste y muy avergonzado por el accidente por eso no va a clase.</t>
  </si>
  <si>
    <t>b) Se disculpa, la ayuda y va tranquilo a clase.</t>
  </si>
  <si>
    <t>a) Está muy avergonzada y llora porque se burlan de ella.</t>
  </si>
  <si>
    <t>b) Entiende la situación y usa su cartulina azul.</t>
  </si>
  <si>
    <t xml:space="preserve">a) Retrasa la cena y su papá se molesta por no cumplir con sus tareas. </t>
  </si>
  <si>
    <t xml:space="preserve">b) No pasa nada, sus padres van a lavar las verduras por él. </t>
  </si>
  <si>
    <t>a) La decisión de jugar en lugar de hacer sus deberes. Que no priorizó sus tareas.</t>
  </si>
  <si>
    <t xml:space="preserve">b) Su papá no quiso lavar las verduras. </t>
  </si>
  <si>
    <t>a) Escenario 1:
• Juan: Ayer estuve jugando Free Fire con mi hermano y estaba ganando cuando…
• Pedro: A mí también me gusta jugar Free Fire, aunque prefiero Minecraft porque es más chévere y puedes ir construyendo tu propia casa
• Juan: Claro, a mí también me gusta Mine…
• Pedro: El otro día construí una casa de dos pisos, con terraza y un patio grande
• Juan: ¡Genial! Yo también hice un …
• Pedro: También hice una fortaleza de color gris, inmensa, etc.</t>
  </si>
  <si>
    <t xml:space="preserve">b) Escenario 2:
• Juan: Ayer estuve jugando Free Fire con mi hermano y por fin le estaba ganando, cuando mi mamá nos llamó para comer y no pudimos terminar el juego.
• Pedro: Asu, qué mala suerte. Seguro la próxima si le ganas.
• Juan: Sí, he estado mejorando. ¿A ti también te gusta ese juego?
• Pedro: Sí, pero me gusta más Minecraft. El otro día construí una casa de dos pisos, con terraza y un patio grande
• Juan: ¡Genial! Yo también lo he jugado. Hice una fortaleza inmensa.
</t>
  </si>
  <si>
    <t>a) Decir: Perdona, me gustaría terminar de contar lo que estaba diciendo.</t>
  </si>
  <si>
    <t xml:space="preserve">b) Decir: ¡No es justo! ¿No puedo hablar yo?
</t>
  </si>
  <si>
    <t>c) Interrumpir al niño empezando a hablar otra vez.</t>
  </si>
  <si>
    <t>d) No decir nada y dejar que el otro niño continuara hablando.</t>
  </si>
  <si>
    <t>e) Decir: ¡Cállate! ¡Estaba hablando yo!</t>
  </si>
  <si>
    <t>a) Se pelean para elegir el que hará el personaje</t>
  </si>
  <si>
    <t xml:space="preserve">b) Le piden a la profesora que elija quién hará el personaje </t>
  </si>
  <si>
    <t>c) Llegar a un acuerdo que puede ser “Bruno hace el personaje ahora y Gonzalo hace el personaje después”.</t>
  </si>
  <si>
    <t>a) Escenario 1: Roberto es un chico extranjero que apenas se está integrando al grupo (Imagen donde unos niños rechazan al niño extranjero.)</t>
  </si>
  <si>
    <t>b) Escenario 2: Carlos es un chico extranjero que apenas se está integrando al grupo. (Imagen donde unos niños buscan incluir al niño extranjero.)</t>
  </si>
  <si>
    <t>a) Escucho con atención para entenderlo</t>
  </si>
  <si>
    <t>b) Escucho con atención para refutar su idea porque está mal</t>
  </si>
  <si>
    <t>c) Miento diciendo que estoy de acuerdo para terminar la discusión lo más pronto posible.</t>
  </si>
  <si>
    <t>a) Presto atención para saber cómo se siente mi compañero y por qué se siente así.</t>
  </si>
  <si>
    <t>b) Presto atención, pero pocas veces entiendo por qué está molesto.</t>
  </si>
  <si>
    <t>c) Solo quiero ganar en la discusión.</t>
  </si>
  <si>
    <t>d) No presto atención a sus emociones porque no es mi problema.</t>
  </si>
  <si>
    <t>a) Escucho con atención para entender su punto de vista.</t>
  </si>
  <si>
    <t>b) Intento convencerlo de que está equivocado porque solo mi idea puede ser correcta.</t>
  </si>
  <si>
    <t>c) Digo: Estoy de acuerdo (cuando en verdad no estoy de acuerdo, pero así evito discutir).</t>
  </si>
  <si>
    <t xml:space="preserve">
d) No le vuelvo a hablar porque no piensa igual que yo.</t>
  </si>
  <si>
    <t>a) Yo sugiero mi juego favorito y los convenzo para jugarlo.</t>
  </si>
  <si>
    <t>b) Cada uno sugiere un juego y establecemos turnos para jugar cada juego.</t>
  </si>
  <si>
    <t>c) Me molesto porque no quieren jugar el juego que yo quiero.</t>
  </si>
  <si>
    <t>a) Digo: Tranquilo, ya va a llegar la hora del almuerzo.</t>
  </si>
  <si>
    <t>b) Le invito de mi lonchera y nos divertimos conversando.</t>
  </si>
  <si>
    <t>c) Escondo mi comida para que no me pida.</t>
  </si>
  <si>
    <t>a) Converso con él porque siento que aprendo cosas nuevas de donde viene.</t>
  </si>
  <si>
    <t>b) Junto con mis compañeros me burlo de él y sus costumbres o lenguaje.</t>
  </si>
  <si>
    <t>c) No le hablo porque es diferente</t>
  </si>
  <si>
    <t>a) Le digo a la profesora que cambie a Carlitos de grupo porque no lo entiendo cuando habla.</t>
  </si>
  <si>
    <t>b) Le presento a Carlitos al resto de mis compañeros para que también lo conozcan.</t>
  </si>
  <si>
    <t>c) Me molesto porque Carlitos no me cae bien porque no es peruano.</t>
  </si>
  <si>
    <t>a) Juntarse con sus compañeros y compañeras para arreglar el espacio.</t>
  </si>
  <si>
    <t>b) No debe hacer nada, no tiene la responsabilidad de lo que pase en el parque.</t>
  </si>
  <si>
    <t>a) Botar la basura e intentar hablar con su compañero.</t>
  </si>
  <si>
    <t>b) No hacer nada porque no es su basura.</t>
  </si>
  <si>
    <t>INFORMACIÓN BÁSICA</t>
  </si>
  <si>
    <t>ESTUDIANTES</t>
  </si>
  <si>
    <t>Dimensión</t>
  </si>
  <si>
    <t>Escala</t>
  </si>
  <si>
    <t>Número</t>
  </si>
  <si>
    <t>Preguntas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</si>
  <si>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</si>
  <si>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</si>
  <si>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</si>
  <si>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</si>
  <si>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</si>
  <si>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</si>
  <si>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</si>
  <si>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</si>
  <si>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</si>
  <si>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</si>
  <si>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</si>
  <si>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</si>
  <si>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</si>
  <si>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</si>
  <si>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</si>
  <si>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</si>
  <si>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</si>
  <si>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</si>
  <si>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</si>
  <si>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</si>
  <si>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</si>
  <si>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</si>
  <si>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</si>
  <si>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</si>
  <si>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</si>
  <si>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</si>
  <si>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</si>
  <si>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</si>
  <si>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</si>
  <si>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</si>
  <si>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</si>
  <si>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</si>
  <si>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</si>
  <si>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</si>
  <si>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Estudiante 35</t>
  </si>
  <si>
    <t>Estudiante 36</t>
  </si>
  <si>
    <t>Estudiante 37</t>
  </si>
  <si>
    <t>Estudiante 38</t>
  </si>
  <si>
    <t>Estudiante 39</t>
  </si>
  <si>
    <t>Estudiante 40</t>
  </si>
  <si>
    <t>Estudiante 41</t>
  </si>
  <si>
    <t>Estudiante 42</t>
  </si>
  <si>
    <t>Estudiante 43</t>
  </si>
  <si>
    <t>Estudiante 44</t>
  </si>
  <si>
    <t>Estudiante 45</t>
  </si>
  <si>
    <t>Estudiante 46</t>
  </si>
  <si>
    <t>Estudiante 47</t>
  </si>
  <si>
    <t>Estudiante 48</t>
  </si>
  <si>
    <t>Estudiante 49</t>
  </si>
  <si>
    <t>Estudiante 50</t>
  </si>
  <si>
    <t>HSE</t>
  </si>
  <si>
    <t>Autoconcepto</t>
  </si>
  <si>
    <t>El o la estudiante describe sus características personales (físicas, sociales, emocionales, académicas, etc.)</t>
  </si>
  <si>
    <t>Reconozco cómo soy, lo que pienso, lo que siento y cómo me relaciono con los demás</t>
  </si>
  <si>
    <t>El o la estudiante reconoce sus aspectos por mejorar.</t>
  </si>
  <si>
    <t>Reconozco algunas características en mí que puedo mejorar.</t>
  </si>
  <si>
    <t>Autoestima</t>
  </si>
  <si>
    <t>El o la estudiante tiene una imagen positiva de sí mismo.</t>
  </si>
  <si>
    <t>Me considero una persona valiosa.</t>
  </si>
  <si>
    <t>El o la estudiante se encuentra satisfecho consigo mismo.</t>
  </si>
  <si>
    <t>Me gusta como soy.</t>
  </si>
  <si>
    <t>El o la estudiante puede manifestar las ideas que tiene de sí mismo sin temor, ni vergüenza.</t>
  </si>
  <si>
    <t>Me siento seguro y satisfecho cuando hablo de mí mismo.</t>
  </si>
  <si>
    <t>Conciencia emocional</t>
  </si>
  <si>
    <t>El o la estudiante tiene la capacidad de nombrar y diferenciar sus emociones.</t>
  </si>
  <si>
    <t>Reconozco cuando estoy triste, enojado, avergonzado, preocupado, feliz, etc.</t>
  </si>
  <si>
    <t>El o la estudiante puede explicar las causas y las consecuencias de sus emociones.</t>
  </si>
  <si>
    <t>Me doy cuenta de las cosas y situaciones que me ponen triste, molesto, preocupado, o que me alegran, etc.</t>
  </si>
  <si>
    <t>El o la estudiante comprende cómo sus emociones afectan su comportamiento.</t>
  </si>
  <si>
    <t>Me doy cuenta que mi comportamiento cambia cuando estoy triste, molesto, preocupado, alegre, etc.</t>
  </si>
  <si>
    <t>Autocuidado</t>
  </si>
  <si>
    <t>El o la estudiante reconoce y pone en práctica hábitos que le permiten tener una adecuada salud física.</t>
  </si>
  <si>
    <t>Practico hábitos para tener una buena salud física (ejercicios, alimentación, sueño, etc.)</t>
  </si>
  <si>
    <t>El o la estudiante realiza acciones para promover su bienestar emocional. Identifica situaciones que pueden afectar su salud emocional.</t>
  </si>
  <si>
    <t>Cuido mi salud emocional realizando acciones que me hacen sentir bien (cantar, conversar con amigos, jugar, ayudar a las personas, evitar discusiones, etc.)</t>
  </si>
  <si>
    <t>Me doy cuenta de situaciones que me pueden hacer daño (accidentes, lugares y personas desconocidas, etc.).</t>
  </si>
  <si>
    <t>Regulación emocional</t>
  </si>
  <si>
    <t>El o la estudiante reconoce que sus pensamientos cambian de acuerdo a sus emociones.</t>
  </si>
  <si>
    <t>Me doy cuenta que mis pensamientos cambian o son diferentes cuando estoy triste, preocupado, enojado o alegre.</t>
  </si>
  <si>
    <t>El o la estudiante expresa sus emociones de forma apropiada.</t>
  </si>
  <si>
    <t>Cuando estoy discutiendo con alguien, intento tranquilizarme para no perder el control.</t>
  </si>
  <si>
    <t>El o la estudiante sabe cómo regular sus emociones teniendo en cuenta su autocuidado y el impacto en los demás</t>
  </si>
  <si>
    <t>Cuando estoy molesto/a o triste busco sentirme mejor relajándome o haciendo una actividad que me distraiga.</t>
  </si>
  <si>
    <t>Creatividad</t>
  </si>
  <si>
    <t>El o la estudiante es capaz de producir algo nuevo o generar proyectos novedosos</t>
  </si>
  <si>
    <t>Me gusta hacer o inventar cosas nuevas.</t>
  </si>
  <si>
    <t>El o la estudiante ante un problema piensa en diferentes posibles soluciones.</t>
  </si>
  <si>
    <t>Ante un problema, pienso en varias soluciones.</t>
  </si>
  <si>
    <t>El o la estudiante toma la iniciativa transformar o mejorar algo que ya existe.</t>
  </si>
  <si>
    <t>Puedo transformar y mejorar cosas que veo a mi alrededor.</t>
  </si>
  <si>
    <t>Toma de decisiones responsables</t>
  </si>
  <si>
    <t>El o la estudiante identifica las diferentes opciones antes de tomar decisiones.</t>
  </si>
  <si>
    <t>Me informo bien antes de tomar una decisión.</t>
  </si>
  <si>
    <t>El o la estudiante evalúa los posibles riesgos y consecuencias antes de tomar una decisión.</t>
  </si>
  <si>
    <t>Antes de tomar una decisión, pienso en los riesgos que pudieran existir.</t>
  </si>
  <si>
    <t>Al tomar decisiones, el o la estudiante toma en cuenta su bienestar personal y de su entorno.</t>
  </si>
  <si>
    <t>Cuando tomo decisiones pienso en mí y mi familia.</t>
  </si>
  <si>
    <t>Comunicación asertiva</t>
  </si>
  <si>
    <t>El o la estudiante escucha atentamente a su interlocutor.</t>
  </si>
  <si>
    <t>Cuando alguien me habla, presto atención para comprender lo que me está diciendo.</t>
  </si>
  <si>
    <t>El o la estudiante comunica de forma directa y clara aquellas situaciones que le incomodan, sin agredir a otras personas.</t>
  </si>
  <si>
    <t>Cuando no estoy de acuerdo con algo, digo lo que siento y pienso con respeto, sin lastimar o herir a la otra persona.</t>
  </si>
  <si>
    <t>El o la estudiante expresa de forma coherente su mensaje verbal y gestual</t>
  </si>
  <si>
    <t>Cuando digo lo que pienso, cuido mi tono de voz y los gestos de mi cara.</t>
  </si>
  <si>
    <t>Trabajo en equipo</t>
  </si>
  <si>
    <t>El o la estudiante es capaz de trabajar en equipo para alcanzar un objetivo común.</t>
  </si>
  <si>
    <t>Me gusta trabajar en equipo y apoyarnos entre todos para alcanzar nuestra meta.</t>
  </si>
  <si>
    <t>El o la estudiante considera y valora las diferentes características de sus compañeros, al distribuir tareas.</t>
  </si>
  <si>
    <t>Cuando trabajo en equipo, nos distribuimos las tareas de acuerdo a nuestras habilidades.</t>
  </si>
  <si>
    <t>El o la estudiante cumple con las indicaciones y plazos de las tareas contribuyendo al trabajo en equipo.</t>
  </si>
  <si>
    <t>Cumplo a tiempo con las tareas que me encarga el equipo.</t>
  </si>
  <si>
    <t>Empatía</t>
  </si>
  <si>
    <t>El o la estudiante comprende las emociones de otras personas a través de sus gestos y expresiones verbales.</t>
  </si>
  <si>
    <t>Me doy cuenta de lo que sienten las otras personas por sus palabras y sus gestos.</t>
  </si>
  <si>
    <t>El o la estudiante entiende la situación o necesidades que está viviendo la otra persona y busca como ayudarla.</t>
  </si>
  <si>
    <t>Cuando veo que alguien está triste, preocupado o necesita ayuda, busco como apoyarlo.</t>
  </si>
  <si>
    <t>Resolución de conflictos</t>
  </si>
  <si>
    <t>El estudiante es capaz de reconocer una situación conflictiva</t>
  </si>
  <si>
    <t>Me doy cuenta cuando hay problemas o conflictos entre mis compañeros(as)</t>
  </si>
  <si>
    <t>El o la estudiante participa en una acción para resolver un conflicto</t>
  </si>
  <si>
    <t>Cuando ayudo a resolver un problema o conflicto, busco que todos queden tranquilos o contentos al final.</t>
  </si>
  <si>
    <t>Consciencia social</t>
  </si>
  <si>
    <t>El o la estudiante es sensible ante los temas o problemas de interés de la comunidad formulando preguntas sobre sus causas y consecuencias.</t>
  </si>
  <si>
    <t>Cuando veo un problema que afecta a mi barrio o comunidad, me pongo sensible y averiguo para saber que está pasando.</t>
  </si>
  <si>
    <t>El o la estudiante toma en cuenta distintas perspectivas para buscar el bien común.</t>
  </si>
  <si>
    <t>Escucho y respeto las opiniones que brindan otras personas para solucionar algún problema que afecta a la comunidad.</t>
  </si>
  <si>
    <t>Comportamiento prosocial</t>
  </si>
  <si>
    <t>El o la estudiante es capaz de colaborar y/o ayudar a otros sin que lo soliciten.</t>
  </si>
  <si>
    <t>Participo en actividades que se realizan para beneficiar a mi comunidad y/o ayudar a alguien que lo necesita.</t>
  </si>
  <si>
    <t>El o la estudiante convive reconociendo las diferencias, valorando la diversidad de las personas sin discriminarlas.</t>
  </si>
  <si>
    <t>Reconozco que cada uno de nosotros es diferente y respeto a todas las personas sin discriminarlas.</t>
  </si>
  <si>
    <t>FR</t>
  </si>
  <si>
    <t>Consumo de alcohol y drogas</t>
  </si>
  <si>
    <t>El o la estudiante ha consumido alcohol u otras drogas.</t>
  </si>
  <si>
    <t>He probado alguna bebida con alcohol en reuniones con amigos o familiares.</t>
  </si>
  <si>
    <t>El o la estudiante tiene curiosidad por consumir drogas.</t>
  </si>
  <si>
    <t>A veces tengo curiosidad por conocer que se siente al consumir una droga.</t>
  </si>
  <si>
    <t>El o la estudiante tiene amigos o familiares cercanos que consumen drogas.</t>
  </si>
  <si>
    <t>Algunos de mis amigos o familiares consumen alcohol y otras drogas.</t>
  </si>
  <si>
    <t>Trabajo adolescente</t>
  </si>
  <si>
    <t>El o la estudiante se siente obligado a trabajar para apoyar a su familia en la compra de alimentos y/u otros gastos.</t>
  </si>
  <si>
    <t>Siento la necesidad de trabajar para ayudar a mi familia en la compra de alimentos y/ otras necesidades.</t>
  </si>
  <si>
    <t>El o la estudiante suele estar cansado/a y no cumple con sus otras responsabilidades escolares porque trabaja.</t>
  </si>
  <si>
    <t>Me cuesta cumplir con mis tareas escolares porque vengo cansado/a de trabajar.</t>
  </si>
  <si>
    <t>El o la adolescente descuida sus estudios porque pasa demasiado tiempo encargándose de las labores de su hogar.</t>
  </si>
  <si>
    <t>A veces no voy a estudiar porque tengo muchas cosas que hacer en mi casa (cocinar, cuidar a mis hermanos, ayudar en la chacra o en la tienda, etc.)</t>
  </si>
  <si>
    <t>Ausentismo y deserción Escolar</t>
  </si>
  <si>
    <t>El o la estudiante falta al menos una vez a la semana a la escuela, sin justificación.</t>
  </si>
  <si>
    <t>Falto a la escuela por lo menos una vez a la semana.</t>
  </si>
  <si>
    <t>El o la estudiante no se encuentra motivado para seguir estudiando.</t>
  </si>
  <si>
    <t>No me siento motivado a seguir estudiando, he pensado dejar la escuela.</t>
  </si>
  <si>
    <t>Desinformación sobre educación sexual reproductiva</t>
  </si>
  <si>
    <t>El o la estudiante conoce sobre educación sexual.</t>
  </si>
  <si>
    <t>No he recibido información sobre educación sexual en mi escuela, ni en mi familia.</t>
  </si>
  <si>
    <t>El o la estudiante reconoce los cambios que está experimentando en su cuerpo.</t>
  </si>
  <si>
    <t>Tengo dudas sobre los cambios en mi cuerpo y no sé a dónde consultar.</t>
  </si>
  <si>
    <t>El o la estudiante sabe cómo prevenir riesgos en relación a su salud sexual.</t>
  </si>
  <si>
    <t>No sé cómo cuidarme ante peligros que puedan afectar mi sexualidad (acoso, sexting, infecciones, trata, etc.).</t>
  </si>
  <si>
    <t>Violencia familiar</t>
  </si>
  <si>
    <t>Al menos uno de los padres o cuidador(a) ejerce violencia física al estudiante.</t>
  </si>
  <si>
    <t>Cuando me equivoco o no cumplo mis obligaciones, me castigan</t>
  </si>
  <si>
    <t>Al menos uno de los padres o cuidador(a) maltrata emocionalmente al estudiante.</t>
  </si>
  <si>
    <t>Alguien de mi familia me hace sentir mal con sus palabras. (por ejemplo: insultos, gritos, malos tratos, etc.).</t>
  </si>
  <si>
    <t>Al menos uno de los padres o cuidador(a) no asume su responsabilidad con el estudiante.</t>
  </si>
  <si>
    <t>Uno de mis padres se ausenta mucho tiempo y no se preocupa por mí.</t>
  </si>
  <si>
    <t>Los padres o cuidadores del estudiante se pelean entre sí delante de sus hijos.</t>
  </si>
  <si>
    <t>Cuando hay problemas, mis padres discuten y se gritan entre ellos.</t>
  </si>
  <si>
    <t>Limitada expectativa sobre la educación</t>
  </si>
  <si>
    <t>El o la estudiante reconoce los beneficios de la educación en su vida.</t>
  </si>
  <si>
    <t>Siento que lo que aprendo en la escuela no me servirá para mi futuro.</t>
  </si>
  <si>
    <t>El o la estudiante considera que los docentes aportan y le motivan a su aprendizaje.</t>
  </si>
  <si>
    <t>No me siento motivado por mis maestras/os</t>
  </si>
  <si>
    <t>El o la estudiante siente que sus padres confían en su capacidad para aprender.</t>
  </si>
  <si>
    <t>Mi familia no cree que la educación sea importante</t>
  </si>
  <si>
    <t>Percepción sobre Estereotipos de género</t>
  </si>
  <si>
    <t>El o la estudiante cree que los hombres tienen superioridad física e intelectual sobre las mujeres.</t>
  </si>
  <si>
    <t>Pienso que las mujeres son débiles y los hombres fuertes y rudos.</t>
  </si>
  <si>
    <t>El o la estudiante considera que hombres y mujeres deben optar carreras o profesiones de acuerdo a su sexo.</t>
  </si>
  <si>
    <t>Considero que los hombres son más hábiles para las carreras de ciencias que las mujeres.</t>
  </si>
  <si>
    <t>El o la estudiante cree que hombres y mujeres cumplen diversos roles en el hogar y la sociedad</t>
  </si>
  <si>
    <t>Pienso que las mujeres son las indicadas para las tareas de la casa y el cuidado de los hijos.</t>
  </si>
  <si>
    <t>El o la estudiante cree que los hombres no sienten las mismas emociones que las mujeres.</t>
  </si>
  <si>
    <t>Pienso que los hombres no deben llorar, ni expresar sus sentimientos en público.</t>
  </si>
  <si>
    <t>Violencia Escolar</t>
  </si>
  <si>
    <t>El o la estudiante siente que sus compañeros se burlan de él o ella.</t>
  </si>
  <si>
    <t>En mi colegio, algunos compañeros(as) se burlan de mí, me fastidian.</t>
  </si>
  <si>
    <t>El o la estudiante siente temor de asistir al colegio por recibir malos tratos de sus compañeros o profesores.</t>
  </si>
  <si>
    <t>Tengo miedo de ir al colegio porque mis compañeros(as) me tratan mal (me empujan, me quitan mis cosas, me golpean, etc.).</t>
  </si>
  <si>
    <t>El o la estudiante se siente acosado sexualmente por un compañero o adulto del colegio.</t>
  </si>
  <si>
    <t>Me he dado cuenta que en mi colegio, alguien me mira de forma extraña que me incomoda.</t>
  </si>
  <si>
    <t>El o la estudiante manifiesta agresividad verbal y/o física hacia otras personas</t>
  </si>
  <si>
    <t>Me gusta poner apodos a mis compañeros para molestarlos.</t>
  </si>
  <si>
    <t>Limitados recursos económicos</t>
  </si>
  <si>
    <t>El o la estudiante no tiene acceso a servicios de salud.</t>
  </si>
  <si>
    <t>Cuando tengo un problema de salud no puedo asistir a un servicio de salud.</t>
  </si>
  <si>
    <t>El o la estudiante no tiene acceso a una alimentación adecuada.</t>
  </si>
  <si>
    <t>Los alimentos que tenemos en casa no alcanzan para todos.</t>
  </si>
  <si>
    <t>La vivienda del o la estudiante no cuenta con alguno de los servicios básicos: luz, agua potable</t>
  </si>
  <si>
    <t>En mi casa nos falta algunos servicios como luz, agua o desagüe.</t>
  </si>
  <si>
    <t>La familia del o la estudiante tiene ingresos económicos limitados.</t>
  </si>
  <si>
    <t>Mi familia no me ha podido comprar mis útiles y uniforme para el colegio.</t>
  </si>
  <si>
    <t>Entorno de riesgo</t>
  </si>
  <si>
    <t>El o la estudiante tiene amistad con personas que infringen la ley.</t>
  </si>
  <si>
    <t>Algunos amigos cercanos han cometido actos en contra de la ley (Ej. Robar, vender droga, actos de violencia, etc.)</t>
  </si>
  <si>
    <t>El o la estudiante frecuenta lugares peligrosos. .</t>
  </si>
  <si>
    <t>Considero que mi barrio o comunidad es una zona peligrosa</t>
  </si>
  <si>
    <t>Indicadores</t>
  </si>
  <si>
    <t>Puntaje Promedio del aula, por indicador</t>
  </si>
  <si>
    <t>En Blanco</t>
  </si>
  <si>
    <t>En inicio</t>
  </si>
  <si>
    <t>En Proceso</t>
  </si>
  <si>
    <t>Satisfactorio</t>
  </si>
  <si>
    <t>TOTAL</t>
  </si>
  <si>
    <t>Resultado Promedio del aula</t>
  </si>
  <si>
    <t>Conciencia Emocional</t>
  </si>
  <si>
    <t>Regulación Emocional</t>
  </si>
  <si>
    <t>Comunicación Asertiva</t>
  </si>
  <si>
    <t>Trabajo en Equipo</t>
  </si>
  <si>
    <t>Resolución de Conflictos</t>
  </si>
  <si>
    <t>Conciencia Social</t>
  </si>
  <si>
    <t>Comportamiento Prosocial</t>
  </si>
  <si>
    <t>Promedio Escala</t>
  </si>
  <si>
    <t>Alto Riesgo</t>
  </si>
  <si>
    <t>Riesgo Moderado</t>
  </si>
  <si>
    <t>Bajo Riesgo</t>
  </si>
  <si>
    <t>Escala HSE</t>
  </si>
  <si>
    <t>Escala FR</t>
  </si>
  <si>
    <t>Resultado General del Aula</t>
  </si>
  <si>
    <t>Estudiantes</t>
  </si>
  <si>
    <t>Promedio Puntaje</t>
  </si>
  <si>
    <t>La o el estudiante presenta mayores dificultades en el desarrollo de sus HSE.</t>
  </si>
  <si>
    <t>La o el estudiante presenta ligeras dificultades en el desarrollo de sus HSE.</t>
  </si>
  <si>
    <t>La o el estudiante no presenta dificultades en el desarrollo de sus HSE.</t>
  </si>
  <si>
    <t>La o el estudiante requiere mayor acompañamiento  y contrastar la información con otras fuentes para prevenir conductas y/o situaciones de riesgo.</t>
  </si>
  <si>
    <t>La o el estudiante requiere acciones de acompañamiento para prevenir conductas y/o situaciones de riesgo.</t>
  </si>
  <si>
    <t>La o el estudiante cuenta con factores protectores.</t>
  </si>
  <si>
    <t>En Inicio</t>
  </si>
  <si>
    <t>I.E. N° 1218 San Luis Maria De Montfort</t>
  </si>
  <si>
    <t>LEYENDA - HABILIDADES SOCIOEMOCIONALES</t>
  </si>
  <si>
    <t>Estado</t>
  </si>
  <si>
    <t>Intervalo</t>
  </si>
  <si>
    <t>Interpretacion</t>
  </si>
  <si>
    <t>[ 0 - 1 ]</t>
  </si>
  <si>
    <t>&lt; 1 - 3 &gt;</t>
  </si>
  <si>
    <t>[ 3 - 4 ]</t>
  </si>
  <si>
    <t>LEYENDA - FACTORES DE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</si>
</sst>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0"/>
      <name val="Calibri"/>
      <family val="2"/>
    </font>
    <font>
      <sz val="8"/>
      <color theme="1"/>
      <name val="Century Gothic"/>
      <family val="2"/>
    </font>
    <font>
      <sz val="8"/>
      <color theme="0"/>
      <name val="Century Gothic"/>
      <family val="2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8"/>
      <color rgb="FF0070C0"/>
      <name val="Century Gothic"/>
      <family val="2"/>
    </font>
    <font>
      <sz val="11"/>
      <color theme="1"/>
      <name val="Calibri"/>
      <family val="2"/>
    </font>
    <font>
      <b/>
      <sz val="8"/>
      <color theme="0"/>
      <name val="Century Gothic"/>
      <family val="2"/>
    </font>
    <font>
      <b/>
      <sz val="10"/>
      <color rgb="FF000000"/>
      <name val="Arial"/>
      <family val="2"/>
    </font>
    <font>
      <b/>
      <sz val="10"/>
      <color rgb="FFFFFFFF"/>
      <name val="Century Gothic"/>
      <family val="2"/>
    </font>
    <font>
      <b/>
      <sz val="8"/>
      <color theme="1"/>
      <name val="Century Gothic"/>
      <family val="2"/>
    </font>
    <font>
      <b/>
      <sz val="8"/>
      <color rgb="FFFFFFFF"/>
      <name val="Century Gothic"/>
      <family val="2"/>
    </font>
    <font>
      <b/>
      <sz val="8"/>
      <color rgb="FF000000"/>
      <name val="Century Gothic"/>
      <family val="2"/>
    </font>
    <font>
      <b/>
      <sz val="10"/>
      <color theme="0"/>
      <name val="Century Gothic"/>
      <family val="2"/>
    </font>
    <font>
      <b/>
      <sz val="10"/>
      <color rgb="FF00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sz val="10"/>
      <name val="Calibri"/>
      <family val="2"/>
    </font>
    <font>
      <sz val="10"/>
      <color rgb="FF7834A4"/>
      <name val="Century Gothic"/>
      <family val="2"/>
    </font>
    <font>
      <b/>
      <sz val="12"/>
      <color rgb="FFFFFFFF"/>
      <name val="Century Gothic"/>
      <family val="2"/>
    </font>
    <font>
      <b/>
      <sz val="11"/>
      <color rgb="FFFFFFFF"/>
      <name val="Century Gothic"/>
      <family val="2"/>
    </font>
    <font>
      <sz val="8"/>
      <color rgb="FF000000"/>
      <name val="Century Gothic"/>
      <family val="2"/>
    </font>
    <font>
      <b/>
      <sz val="10"/>
      <color theme="3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7030A0"/>
        <bgColor indexed="64"/>
      </patternFill>
    </fill>
    <fill>
      <patternFill patternType="solid">
        <fgColor rgb="FFE8FCCF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E8FCCF"/>
        <bgColor rgb="FF000000"/>
      </patternFill>
    </fill>
    <fill>
      <patternFill patternType="solid">
        <fgColor rgb="FF96E072"/>
        <bgColor rgb="FF000000"/>
      </patternFill>
    </fill>
    <fill>
      <patternFill patternType="solid">
        <fgColor rgb="FF134611"/>
        <bgColor rgb="FF000000"/>
      </patternFill>
    </fill>
    <fill>
      <patternFill patternType="solid">
        <fgColor rgb="FFBC4749"/>
        <bgColor indexed="64"/>
      </patternFill>
    </fill>
    <fill>
      <patternFill patternType="solid">
        <fgColor rgb="FFFFB703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C00000"/>
        <bgColor rgb="FFFF0000"/>
      </patternFill>
    </fill>
    <fill>
      <patternFill patternType="solid">
        <fgColor rgb="FFE8FCCF"/>
        <bgColor rgb="FFB6D7A8"/>
      </patternFill>
    </fill>
    <fill>
      <patternFill patternType="solid">
        <fgColor rgb="FF134611"/>
        <bgColor rgb="FF548135"/>
      </patternFill>
    </fill>
    <fill>
      <patternFill patternType="solid">
        <fgColor rgb="FF92D050"/>
        <bgColor rgb="FF70AD47"/>
      </patternFill>
    </fill>
    <fill>
      <patternFill patternType="solid">
        <fgColor rgb="FF92D050"/>
        <bgColor rgb="FF000000"/>
      </patternFill>
    </fill>
    <fill>
      <patternFill patternType="solid">
        <fgColor rgb="FFE8FCCF"/>
        <bgColor rgb="FF00B05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FFFFFF"/>
      </bottom>
      <diagonal/>
    </border>
    <border>
      <left/>
      <right/>
      <top style="medium">
        <color rgb="FF000000"/>
      </top>
      <bottom style="thin">
        <color rgb="FFFFFFFF"/>
      </bottom>
      <diagonal/>
    </border>
    <border>
      <left/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FFFFFF"/>
      </left>
      <right/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left" vertical="center" indent="1"/>
    </xf>
    <xf numFmtId="0" fontId="20" fillId="8" borderId="26" xfId="0" applyFont="1" applyFill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4" fillId="10" borderId="41" xfId="0" applyFont="1" applyFill="1" applyBorder="1" applyAlignment="1">
      <alignment horizontal="left" vertical="center" indent="1"/>
    </xf>
    <xf numFmtId="0" fontId="24" fillId="10" borderId="42" xfId="0" applyFont="1" applyFill="1" applyBorder="1" applyAlignment="1">
      <alignment horizontal="center" vertical="center"/>
    </xf>
    <xf numFmtId="0" fontId="24" fillId="10" borderId="43" xfId="0" applyFont="1" applyFill="1" applyBorder="1" applyAlignment="1">
      <alignment horizontal="center" vertical="center"/>
    </xf>
    <xf numFmtId="0" fontId="18" fillId="11" borderId="46" xfId="0" applyFont="1" applyFill="1" applyBorder="1" applyAlignment="1">
      <alignment horizontal="left" vertical="center" indent="1"/>
    </xf>
    <xf numFmtId="0" fontId="22" fillId="0" borderId="47" xfId="0" applyFont="1" applyBorder="1" applyAlignment="1">
      <alignment horizontal="center" vertical="center"/>
    </xf>
    <xf numFmtId="0" fontId="18" fillId="12" borderId="46" xfId="0" applyFont="1" applyFill="1" applyBorder="1" applyAlignment="1">
      <alignment horizontal="left" vertical="center" indent="1"/>
    </xf>
    <xf numFmtId="0" fontId="13" fillId="13" borderId="51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center" vertical="center"/>
    </xf>
    <xf numFmtId="0" fontId="24" fillId="10" borderId="44" xfId="0" applyFont="1" applyFill="1" applyBorder="1" applyAlignment="1">
      <alignment horizontal="center" vertical="center"/>
    </xf>
    <xf numFmtId="0" fontId="24" fillId="10" borderId="45" xfId="0" applyFont="1" applyFill="1" applyBorder="1" applyAlignment="1">
      <alignment horizontal="center" vertical="center"/>
    </xf>
    <xf numFmtId="0" fontId="17" fillId="14" borderId="30" xfId="0" applyFont="1" applyFill="1" applyBorder="1" applyAlignment="1">
      <alignment horizontal="left" vertical="center" indent="1"/>
    </xf>
    <xf numFmtId="0" fontId="22" fillId="0" borderId="56" xfId="0" applyFont="1" applyBorder="1" applyAlignment="1">
      <alignment horizontal="center" vertical="center"/>
    </xf>
    <xf numFmtId="0" fontId="2" fillId="15" borderId="30" xfId="0" applyFont="1" applyFill="1" applyBorder="1" applyAlignment="1">
      <alignment horizontal="left" vertical="center" indent="1"/>
    </xf>
    <xf numFmtId="0" fontId="20" fillId="8" borderId="27" xfId="0" applyFont="1" applyFill="1" applyBorder="1" applyAlignment="1">
      <alignment vertical="center"/>
    </xf>
    <xf numFmtId="0" fontId="20" fillId="8" borderId="28" xfId="0" applyFont="1" applyFill="1" applyBorder="1" applyAlignment="1">
      <alignment vertical="center"/>
    </xf>
    <xf numFmtId="0" fontId="24" fillId="10" borderId="57" xfId="0" applyFont="1" applyFill="1" applyBorder="1" applyAlignment="1">
      <alignment horizontal="left" vertical="center" indent="1"/>
    </xf>
    <xf numFmtId="0" fontId="24" fillId="10" borderId="57" xfId="0" applyFont="1" applyFill="1" applyBorder="1" applyAlignment="1">
      <alignment horizontal="center" vertical="center"/>
    </xf>
    <xf numFmtId="0" fontId="18" fillId="11" borderId="57" xfId="0" applyFont="1" applyFill="1" applyBorder="1" applyAlignment="1">
      <alignment horizontal="left" vertical="center" indent="1"/>
    </xf>
    <xf numFmtId="0" fontId="22" fillId="0" borderId="57" xfId="0" applyFont="1" applyBorder="1" applyAlignment="1">
      <alignment horizontal="center" vertical="center"/>
    </xf>
    <xf numFmtId="0" fontId="18" fillId="12" borderId="57" xfId="0" applyFont="1" applyFill="1" applyBorder="1" applyAlignment="1">
      <alignment horizontal="left" vertical="center" indent="1"/>
    </xf>
    <xf numFmtId="0" fontId="13" fillId="13" borderId="57" xfId="0" applyFont="1" applyFill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wrapText="1" indent="1"/>
    </xf>
    <xf numFmtId="0" fontId="16" fillId="16" borderId="11" xfId="0" applyFont="1" applyFill="1" applyBorder="1" applyAlignment="1">
      <alignment horizontal="center" vertical="center" wrapText="1"/>
    </xf>
    <xf numFmtId="0" fontId="11" fillId="17" borderId="11" xfId="0" applyFont="1" applyFill="1" applyBorder="1" applyAlignment="1">
      <alignment horizontal="center" vertical="center" wrapText="1"/>
    </xf>
    <xf numFmtId="0" fontId="15" fillId="19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20" borderId="2" xfId="0" applyFont="1" applyFill="1" applyBorder="1" applyAlignment="1">
      <alignment horizontal="center" vertical="center" wrapText="1"/>
    </xf>
    <xf numFmtId="0" fontId="18" fillId="21" borderId="57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 indent="1"/>
    </xf>
    <xf numFmtId="0" fontId="17" fillId="2" borderId="9" xfId="0" applyFont="1" applyFill="1" applyBorder="1" applyAlignment="1">
      <alignment horizontal="left" vertical="center" wrapText="1" indent="1"/>
    </xf>
    <xf numFmtId="0" fontId="11" fillId="2" borderId="12" xfId="0" applyFont="1" applyFill="1" applyBorder="1" applyAlignment="1">
      <alignment horizontal="left" vertical="center" wrapText="1" indent="1"/>
    </xf>
    <xf numFmtId="0" fontId="11" fillId="2" borderId="14" xfId="0" applyFont="1" applyFill="1" applyBorder="1" applyAlignment="1">
      <alignment horizontal="left" vertical="center" wrapText="1" indent="1"/>
    </xf>
    <xf numFmtId="0" fontId="11" fillId="2" borderId="10" xfId="0" applyFont="1" applyFill="1" applyBorder="1" applyAlignment="1">
      <alignment horizontal="left" vertical="center" wrapText="1" indent="1"/>
    </xf>
    <xf numFmtId="0" fontId="26" fillId="9" borderId="35" xfId="0" applyFont="1" applyFill="1" applyBorder="1" applyAlignment="1">
      <alignment horizontal="left" vertical="center" indent="1"/>
    </xf>
    <xf numFmtId="0" fontId="16" fillId="22" borderId="1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1"/>
    </xf>
    <xf numFmtId="0" fontId="13" fillId="23" borderId="0" xfId="0" applyFont="1" applyFill="1" applyAlignment="1">
      <alignment horizontal="left" vertical="center" indent="1"/>
    </xf>
    <xf numFmtId="0" fontId="22" fillId="24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left" vertical="center" wrapText="1" indent="1"/>
    </xf>
    <xf numFmtId="0" fontId="0" fillId="24" borderId="0" xfId="0" applyFill="1"/>
    <xf numFmtId="0" fontId="26" fillId="24" borderId="0" xfId="0" applyFont="1" applyFill="1" applyAlignment="1">
      <alignment horizontal="left" vertical="center" indent="1"/>
    </xf>
    <xf numFmtId="0" fontId="5" fillId="24" borderId="0" xfId="0" applyFont="1" applyFill="1" applyAlignment="1">
      <alignment horizontal="left" vertical="center" wrapText="1" indent="1"/>
    </xf>
    <xf numFmtId="0" fontId="11" fillId="2" borderId="7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7" fillId="2" borderId="15" xfId="0" applyFont="1" applyFill="1" applyBorder="1" applyAlignment="1">
      <alignment horizontal="center" vertical="center"/>
    </xf>
    <xf numFmtId="0" fontId="1" fillId="0" borderId="18" xfId="0" applyFont="1" applyBorder="1"/>
    <xf numFmtId="0" fontId="1" fillId="0" borderId="5" xfId="0" applyFont="1" applyBorder="1"/>
    <xf numFmtId="0" fontId="17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1" fillId="2" borderId="17" xfId="0" applyFont="1" applyFill="1" applyBorder="1" applyAlignment="1">
      <alignment horizontal="center" vertical="center"/>
    </xf>
    <xf numFmtId="0" fontId="1" fillId="0" borderId="17" xfId="0" applyFont="1" applyBorder="1"/>
    <xf numFmtId="0" fontId="11" fillId="2" borderId="1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5" fillId="0" borderId="58" xfId="0" applyFont="1" applyBorder="1" applyAlignment="1">
      <alignment horizontal="left" vertical="center" wrapText="1" indent="1"/>
    </xf>
    <xf numFmtId="0" fontId="5" fillId="0" borderId="59" xfId="0" applyFont="1" applyBorder="1" applyAlignment="1">
      <alignment horizontal="left" vertical="center" wrapText="1" indent="1"/>
    </xf>
    <xf numFmtId="0" fontId="5" fillId="0" borderId="60" xfId="0" applyFont="1" applyBorder="1" applyAlignment="1">
      <alignment horizontal="left" vertical="center" wrapText="1" indent="1"/>
    </xf>
    <xf numFmtId="0" fontId="5" fillId="0" borderId="61" xfId="0" applyFont="1" applyBorder="1" applyAlignment="1">
      <alignment horizontal="left" vertical="center" wrapText="1" indent="1"/>
    </xf>
    <xf numFmtId="0" fontId="5" fillId="0" borderId="62" xfId="0" applyFont="1" applyBorder="1" applyAlignment="1">
      <alignment horizontal="left" vertical="center" wrapText="1" indent="1"/>
    </xf>
    <xf numFmtId="0" fontId="5" fillId="0" borderId="63" xfId="0" applyFont="1" applyBorder="1" applyAlignment="1">
      <alignment horizontal="left" vertical="center" wrapText="1" indent="1"/>
    </xf>
    <xf numFmtId="0" fontId="19" fillId="8" borderId="22" xfId="0" applyFont="1" applyFill="1" applyBorder="1" applyAlignment="1">
      <alignment horizontal="center" vertical="center"/>
    </xf>
    <xf numFmtId="0" fontId="19" fillId="8" borderId="23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1" fillId="0" borderId="0" xfId="0" applyFont="1"/>
    <xf numFmtId="0" fontId="23" fillId="10" borderId="57" xfId="0" applyFont="1" applyFill="1" applyBorder="1" applyAlignment="1">
      <alignment horizontal="center" vertical="center"/>
    </xf>
    <xf numFmtId="0" fontId="24" fillId="10" borderId="57" xfId="0" applyFont="1" applyFill="1" applyBorder="1" applyAlignment="1">
      <alignment horizontal="center" vertical="center"/>
    </xf>
    <xf numFmtId="0" fontId="25" fillId="0" borderId="57" xfId="0" applyFont="1" applyBorder="1" applyAlignment="1">
      <alignment horizontal="left" vertical="center" wrapText="1" indent="1"/>
    </xf>
    <xf numFmtId="0" fontId="20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5" fillId="0" borderId="16" xfId="0" applyFont="1" applyBorder="1" applyAlignment="1">
      <alignment horizontal="center" vertical="center"/>
    </xf>
    <xf numFmtId="0" fontId="1" fillId="0" borderId="16" xfId="0" applyFont="1" applyBorder="1"/>
    <xf numFmtId="0" fontId="25" fillId="0" borderId="57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/>
    </xf>
    <xf numFmtId="0" fontId="5" fillId="6" borderId="15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21" fillId="0" borderId="5" xfId="0" applyFont="1" applyBorder="1"/>
    <xf numFmtId="0" fontId="23" fillId="10" borderId="38" xfId="0" applyFont="1" applyFill="1" applyBorder="1" applyAlignment="1">
      <alignment horizontal="center" vertical="center"/>
    </xf>
    <xf numFmtId="0" fontId="23" fillId="10" borderId="39" xfId="0" applyFont="1" applyFill="1" applyBorder="1" applyAlignment="1">
      <alignment horizontal="center" vertical="center"/>
    </xf>
    <xf numFmtId="0" fontId="23" fillId="10" borderId="40" xfId="0" applyFont="1" applyFill="1" applyBorder="1" applyAlignment="1">
      <alignment horizontal="center" vertical="center"/>
    </xf>
    <xf numFmtId="0" fontId="25" fillId="0" borderId="48" xfId="0" applyFont="1" applyBorder="1" applyAlignment="1">
      <alignment horizontal="left" vertical="center" wrapText="1" indent="1"/>
    </xf>
    <xf numFmtId="0" fontId="25" fillId="0" borderId="49" xfId="0" applyFont="1" applyBorder="1" applyAlignment="1">
      <alignment horizontal="left" vertical="center" wrapText="1" indent="1"/>
    </xf>
    <xf numFmtId="0" fontId="25" fillId="0" borderId="50" xfId="0" applyFont="1" applyBorder="1" applyAlignment="1">
      <alignment horizontal="left" vertical="center" wrapText="1" indent="1"/>
    </xf>
    <xf numFmtId="0" fontId="25" fillId="0" borderId="53" xfId="0" applyFont="1" applyBorder="1" applyAlignment="1">
      <alignment horizontal="left" vertical="center" wrapText="1" indent="1"/>
    </xf>
    <xf numFmtId="0" fontId="25" fillId="0" borderId="54" xfId="0" applyFont="1" applyBorder="1" applyAlignment="1">
      <alignment horizontal="left" vertical="center" wrapText="1" indent="1"/>
    </xf>
    <xf numFmtId="0" fontId="25" fillId="0" borderId="55" xfId="0" applyFont="1" applyBorder="1" applyAlignment="1">
      <alignment horizontal="left" vertical="center" wrapText="1" indent="1"/>
    </xf>
    <xf numFmtId="0" fontId="19" fillId="8" borderId="24" xfId="0" applyFont="1" applyFill="1" applyBorder="1" applyAlignment="1">
      <alignment horizontal="center" vertical="center"/>
    </xf>
    <xf numFmtId="0" fontId="20" fillId="8" borderId="27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0" borderId="32" xfId="0" applyFont="1" applyBorder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36" xfId="0" applyFont="1" applyBorder="1" applyAlignment="1">
      <alignment horizontal="left" vertical="center" indent="1"/>
    </xf>
    <xf numFmtId="0" fontId="5" fillId="0" borderId="37" xfId="0" applyFont="1" applyBorder="1" applyAlignment="1">
      <alignment horizontal="left" vertical="center" indent="1"/>
    </xf>
    <xf numFmtId="0" fontId="5" fillId="7" borderId="15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21" fillId="0" borderId="21" xfId="0" applyFont="1" applyBorder="1"/>
  </cellXfs>
  <cellStyles count="1">
    <cellStyle name="Normal" xfId="0" builtinId="0"/>
  </cellStyles>
  <dxfs count="35">
    <dxf>
      <font>
        <b/>
        <color theme="1"/>
      </font>
      <fill>
        <patternFill patternType="solid">
          <fgColor rgb="FFFFFF00"/>
          <bgColor rgb="FFFFC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E8FCCF"/>
        </patternFill>
      </fill>
    </dxf>
    <dxf>
      <font>
        <b/>
        <color theme="1"/>
      </font>
      <fill>
        <patternFill patternType="solid">
          <fgColor rgb="FFFFFF00"/>
          <bgColor rgb="FFFFC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E8FCCF"/>
        </patternFill>
      </fill>
    </dxf>
    <dxf>
      <font>
        <b/>
        <color theme="1"/>
      </font>
      <fill>
        <patternFill patternType="solid">
          <fgColor rgb="FFFFFF00"/>
          <bgColor rgb="FFFFC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E8FCCF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134611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  <color theme="0"/>
      </font>
      <fill>
        <patternFill patternType="solid">
          <fgColor rgb="FFF45661"/>
          <bgColor rgb="FFF45661"/>
        </patternFill>
      </fill>
    </dxf>
    <dxf>
      <font>
        <b/>
      </font>
      <fill>
        <patternFill patternType="solid">
          <fgColor rgb="FFFFFF00"/>
          <bgColor rgb="FFFFC000"/>
        </patternFill>
      </fill>
    </dxf>
    <dxf>
      <font>
        <color theme="1"/>
      </font>
      <fill>
        <patternFill patternType="solid">
          <fgColor theme="9"/>
          <bgColor rgb="FFE8FCC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C000"/>
        </patternFill>
      </fill>
    </dxf>
    <dxf>
      <font>
        <color theme="1"/>
      </font>
      <fill>
        <patternFill patternType="solid">
          <fgColor theme="9"/>
          <bgColor rgb="FFE8FCCF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color theme="1"/>
      </font>
      <fill>
        <patternFill patternType="solid">
          <fgColor rgb="FF92D050"/>
          <bgColor rgb="FF00B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color theme="1"/>
      </font>
      <fill>
        <patternFill patternType="solid">
          <fgColor rgb="FFC5E0B3"/>
          <bgColor rgb="FFE8FCCF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colors>
    <mruColors>
      <color rgb="FFE8FCCF"/>
      <color rgb="FFFFB703"/>
      <color rgb="FFBC4749"/>
      <color rgb="FF134611"/>
      <color rgb="FF96E072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scalas_HSE!A1"/><Relationship Id="rId2" Type="http://schemas.openxmlformats.org/officeDocument/2006/relationships/hyperlink" Target="#Indicadores_FR!A1"/><Relationship Id="rId1" Type="http://schemas.openxmlformats.org/officeDocument/2006/relationships/hyperlink" Target="#Indicadores_HSE!A1"/><Relationship Id="rId6" Type="http://schemas.openxmlformats.org/officeDocument/2006/relationships/hyperlink" Target="#Resultados!A1"/><Relationship Id="rId5" Type="http://schemas.openxmlformats.org/officeDocument/2006/relationships/hyperlink" Target="#Base_de_respuestas!A1"/><Relationship Id="rId4" Type="http://schemas.openxmlformats.org/officeDocument/2006/relationships/hyperlink" Target="#Escalas_F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5</xdr:row>
      <xdr:rowOff>95250</xdr:rowOff>
    </xdr:from>
    <xdr:ext cx="1285875" cy="6953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D94F1-E301-C333-5F84-B3A0A9FE2F36}"/>
            </a:ext>
          </a:extLst>
        </xdr:cNvPr>
        <xdr:cNvSpPr txBox="1"/>
      </xdr:nvSpPr>
      <xdr:spPr>
        <a:xfrm>
          <a:off x="4707825" y="3437100"/>
          <a:ext cx="1276350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Indicadores HSE</a:t>
          </a:r>
          <a:endParaRPr sz="1400"/>
        </a:p>
      </xdr:txBody>
    </xdr:sp>
    <xdr:clientData fLocksWithSheet="0"/>
  </xdr:oneCellAnchor>
  <xdr:oneCellAnchor>
    <xdr:from>
      <xdr:col>7</xdr:col>
      <xdr:colOff>619125</xdr:colOff>
      <xdr:row>5</xdr:row>
      <xdr:rowOff>95250</xdr:rowOff>
    </xdr:from>
    <xdr:ext cx="1295400" cy="695325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028738-F94B-261F-4965-989A08942AF9}"/>
            </a:ext>
          </a:extLst>
        </xdr:cNvPr>
        <xdr:cNvSpPr txBox="1"/>
      </xdr:nvSpPr>
      <xdr:spPr>
        <a:xfrm>
          <a:off x="4703063" y="3437100"/>
          <a:ext cx="1285875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Indicadores</a:t>
          </a:r>
          <a:r>
            <a:rPr lang="en-US" sz="1000" b="1" baseline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 FR</a:t>
          </a:r>
          <a:endParaRPr sz="1400"/>
        </a:p>
      </xdr:txBody>
    </xdr:sp>
    <xdr:clientData fLocksWithSheet="0"/>
  </xdr:oneCellAnchor>
  <xdr:oneCellAnchor>
    <xdr:from>
      <xdr:col>4</xdr:col>
      <xdr:colOff>333375</xdr:colOff>
      <xdr:row>8</xdr:row>
      <xdr:rowOff>114300</xdr:rowOff>
    </xdr:from>
    <xdr:ext cx="1276350" cy="714375"/>
    <xdr:sp macro="" textlink="">
      <xdr:nvSpPr>
        <xdr:cNvPr id="5" name="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676ACD-B42F-1C7F-C44F-4A22DAA3D5FC}"/>
            </a:ext>
          </a:extLst>
        </xdr:cNvPr>
        <xdr:cNvSpPr txBox="1"/>
      </xdr:nvSpPr>
      <xdr:spPr>
        <a:xfrm>
          <a:off x="4712588" y="3422813"/>
          <a:ext cx="1266825" cy="714375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Escalas HSE</a:t>
          </a:r>
          <a:endParaRPr sz="1400"/>
        </a:p>
      </xdr:txBody>
    </xdr:sp>
    <xdr:clientData fLocksWithSheet="0"/>
  </xdr:oneCellAnchor>
  <xdr:oneCellAnchor>
    <xdr:from>
      <xdr:col>7</xdr:col>
      <xdr:colOff>628650</xdr:colOff>
      <xdr:row>8</xdr:row>
      <xdr:rowOff>114300</xdr:rowOff>
    </xdr:from>
    <xdr:ext cx="1266825" cy="714375"/>
    <xdr:sp macro="" textlink="">
      <xdr:nvSpPr>
        <xdr:cNvPr id="6" name="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14A71B-8FA9-1CC9-C9C2-C4676F132CF7}"/>
            </a:ext>
          </a:extLst>
        </xdr:cNvPr>
        <xdr:cNvSpPr txBox="1"/>
      </xdr:nvSpPr>
      <xdr:spPr>
        <a:xfrm>
          <a:off x="4717350" y="3427575"/>
          <a:ext cx="1257300" cy="70485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Escalas</a:t>
          </a:r>
          <a:r>
            <a:rPr lang="en-US" sz="1000" b="1" baseline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 FR</a:t>
          </a:r>
          <a:endParaRPr sz="1400"/>
        </a:p>
      </xdr:txBody>
    </xdr:sp>
    <xdr:clientData fLocksWithSheet="0"/>
  </xdr:oneCellAnchor>
  <xdr:oneCellAnchor>
    <xdr:from>
      <xdr:col>6</xdr:col>
      <xdr:colOff>104775</xdr:colOff>
      <xdr:row>12</xdr:row>
      <xdr:rowOff>47625</xdr:rowOff>
    </xdr:from>
    <xdr:ext cx="1323975" cy="771525"/>
    <xdr:sp macro="" textlink="">
      <xdr:nvSpPr>
        <xdr:cNvPr id="7" name="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5DB414-BDC4-67F3-48BB-284146FB1045}"/>
            </a:ext>
          </a:extLst>
        </xdr:cNvPr>
        <xdr:cNvSpPr txBox="1"/>
      </xdr:nvSpPr>
      <xdr:spPr>
        <a:xfrm>
          <a:off x="4688775" y="3399000"/>
          <a:ext cx="1314450" cy="7620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Base de respuestas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2</xdr:row>
      <xdr:rowOff>142875</xdr:rowOff>
    </xdr:from>
    <xdr:ext cx="1381125" cy="638175"/>
    <xdr:sp macro="" textlink="">
      <xdr:nvSpPr>
        <xdr:cNvPr id="8" name="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E9BBCD0-5EA0-E7A0-E2D1-06CDB9613670}"/>
            </a:ext>
          </a:extLst>
        </xdr:cNvPr>
        <xdr:cNvSpPr txBox="1"/>
      </xdr:nvSpPr>
      <xdr:spPr>
        <a:xfrm>
          <a:off x="4655438" y="3465675"/>
          <a:ext cx="1381125" cy="6286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Resultados</a:t>
          </a:r>
          <a:endParaRPr sz="1400"/>
        </a:p>
      </xdr:txBody>
    </xdr:sp>
    <xdr:clientData fLocksWithSheet="0"/>
  </xdr:oneCellAnchor>
  <xdr:oneCellAnchor>
    <xdr:from>
      <xdr:col>7</xdr:col>
      <xdr:colOff>171450</xdr:colOff>
      <xdr:row>6</xdr:row>
      <xdr:rowOff>95250</xdr:rowOff>
    </xdr:from>
    <xdr:ext cx="361950" cy="2857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E8B57453-4CCE-D393-BCAE-C0435DD63EBC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twoCellAnchor editAs="oneCell">
    <xdr:from>
      <xdr:col>5</xdr:col>
      <xdr:colOff>655320</xdr:colOff>
      <xdr:row>2</xdr:row>
      <xdr:rowOff>30480</xdr:rowOff>
    </xdr:from>
    <xdr:to>
      <xdr:col>8</xdr:col>
      <xdr:colOff>38100</xdr:colOff>
      <xdr:row>4</xdr:row>
      <xdr:rowOff>350520</xdr:rowOff>
    </xdr:to>
    <xdr:sp macro="" textlink="">
      <xdr:nvSpPr>
        <xdr:cNvPr id="1032" name="Shape 10">
          <a:extLst>
            <a:ext uri="{FF2B5EF4-FFF2-40B4-BE49-F238E27FC236}">
              <a16:creationId xmlns:a16="http://schemas.microsoft.com/office/drawing/2014/main" id="{29827ECF-71E3-EA0B-49BD-910ACF48EC11}"/>
            </a:ext>
          </a:extLst>
        </xdr:cNvPr>
        <xdr:cNvSpPr>
          <a:spLocks noChangeArrowheads="1"/>
        </xdr:cNvSpPr>
      </xdr:nvSpPr>
      <xdr:spPr bwMode="auto">
        <a:xfrm>
          <a:off x="8580120" y="411480"/>
          <a:ext cx="1577340" cy="868680"/>
        </a:xfrm>
        <a:prstGeom prst="rect">
          <a:avLst/>
        </a:prstGeom>
        <a:noFill/>
        <a:ln w="28575">
          <a:solidFill>
            <a:srgbClr val="7030A0"/>
          </a:solidFill>
          <a:miter lim="800000"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 fLocksWithSheet="0"/>
  </xdr:twoCellAnchor>
  <xdr:oneCellAnchor>
    <xdr:from>
      <xdr:col>7</xdr:col>
      <xdr:colOff>180975</xdr:colOff>
      <xdr:row>9</xdr:row>
      <xdr:rowOff>0</xdr:rowOff>
    </xdr:from>
    <xdr:ext cx="361950" cy="276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602B30D-7B64-F9ED-0AFF-E7848AF30BFB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457200</xdr:colOff>
      <xdr:row>13</xdr:row>
      <xdr:rowOff>95250</xdr:rowOff>
    </xdr:from>
    <xdr:ext cx="361950" cy="295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C0CEEE80-5033-57FF-53A3-F3B3CF498AF2}"/>
            </a:ext>
          </a:extLst>
        </xdr:cNvPr>
        <xdr:cNvSpPr/>
      </xdr:nvSpPr>
      <xdr:spPr>
        <a:xfrm>
          <a:off x="5193600" y="3641900"/>
          <a:ext cx="3453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323850</xdr:rowOff>
    </xdr:from>
    <xdr:ext cx="361950" cy="2762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84E2C9A-5223-F055-BA08-D395496BC33C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6</xdr:row>
      <xdr:rowOff>85725</xdr:rowOff>
    </xdr:from>
    <xdr:ext cx="342900" cy="2857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C5295736-33FE-AE8D-F25E-EE7DC92169FC}"/>
            </a:ext>
          </a:extLst>
        </xdr:cNvPr>
        <xdr:cNvSpPr/>
      </xdr:nvSpPr>
      <xdr:spPr>
        <a:xfrm>
          <a:off x="5193600" y="3646650"/>
          <a:ext cx="3261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latin typeface="Century Gothic"/>
              <a:ea typeface="Century Gothic"/>
              <a:cs typeface="Century Gothic"/>
              <a:sym typeface="Century Gothic"/>
            </a:rPr>
            <a:t>I</a:t>
          </a: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r</a:t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8</xdr:row>
      <xdr:rowOff>361950</xdr:rowOff>
    </xdr:from>
    <xdr:ext cx="371475" cy="2952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EED1E8CF-0D71-7654-963E-713C954D3F07}"/>
            </a:ext>
          </a:extLst>
        </xdr:cNvPr>
        <xdr:cNvSpPr/>
      </xdr:nvSpPr>
      <xdr:spPr>
        <a:xfrm>
          <a:off x="5193600" y="3641900"/>
          <a:ext cx="3546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123825</xdr:rowOff>
    </xdr:from>
    <xdr:ext cx="1000125" cy="581025"/>
    <xdr:sp macro="" textlink="">
      <xdr:nvSpPr>
        <xdr:cNvPr id="28" name="Shap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559F5-83C1-E1A1-085D-933C827934FE}"/>
            </a:ext>
          </a:extLst>
        </xdr:cNvPr>
        <xdr:cNvSpPr/>
      </xdr:nvSpPr>
      <xdr:spPr>
        <a:xfrm>
          <a:off x="5059680" y="314325"/>
          <a:ext cx="1000125" cy="5810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114300</xdr:rowOff>
    </xdr:from>
    <xdr:ext cx="1000125" cy="476250"/>
    <xdr:sp macro="" textlink="">
      <xdr:nvSpPr>
        <xdr:cNvPr id="19" name="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9D52E-77AC-058A-5F94-A2B2295A4F93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367665</xdr:colOff>
      <xdr:row>2</xdr:row>
      <xdr:rowOff>245745</xdr:rowOff>
    </xdr:from>
    <xdr:ext cx="1727835" cy="1171575"/>
    <xdr:sp macro="" textlink="">
      <xdr:nvSpPr>
        <xdr:cNvPr id="20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7CDAF-0BA5-CCB8-D88F-A686DCEBC0F9}"/>
            </a:ext>
          </a:extLst>
        </xdr:cNvPr>
        <xdr:cNvSpPr/>
      </xdr:nvSpPr>
      <xdr:spPr>
        <a:xfrm>
          <a:off x="7393305" y="626745"/>
          <a:ext cx="1727835" cy="117157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36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321945</xdr:colOff>
      <xdr:row>2</xdr:row>
      <xdr:rowOff>245745</xdr:rowOff>
    </xdr:from>
    <xdr:ext cx="1727835" cy="1171575"/>
    <xdr:sp macro="" textlink="">
      <xdr:nvSpPr>
        <xdr:cNvPr id="4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B457D-C843-4529-ACFE-AF9DA9A55ABB}"/>
            </a:ext>
          </a:extLst>
        </xdr:cNvPr>
        <xdr:cNvSpPr/>
      </xdr:nvSpPr>
      <xdr:spPr>
        <a:xfrm>
          <a:off x="7667625" y="626745"/>
          <a:ext cx="1727835" cy="117157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36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457200</xdr:colOff>
      <xdr:row>2</xdr:row>
      <xdr:rowOff>327660</xdr:rowOff>
    </xdr:from>
    <xdr:ext cx="1727835" cy="1171575"/>
    <xdr:sp macro="" textlink="">
      <xdr:nvSpPr>
        <xdr:cNvPr id="2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66704F-7804-490F-845F-55D7C4EDA648}"/>
            </a:ext>
          </a:extLst>
        </xdr:cNvPr>
        <xdr:cNvSpPr/>
      </xdr:nvSpPr>
      <xdr:spPr>
        <a:xfrm>
          <a:off x="8641080" y="708660"/>
          <a:ext cx="1727835" cy="117157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36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457200</xdr:colOff>
      <xdr:row>2</xdr:row>
      <xdr:rowOff>327660</xdr:rowOff>
    </xdr:from>
    <xdr:ext cx="1727835" cy="1171575"/>
    <xdr:sp macro="" textlink="">
      <xdr:nvSpPr>
        <xdr:cNvPr id="2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2A210-59C3-4577-B1A8-BC97F0CAE479}"/>
            </a:ext>
          </a:extLst>
        </xdr:cNvPr>
        <xdr:cNvSpPr/>
      </xdr:nvSpPr>
      <xdr:spPr>
        <a:xfrm>
          <a:off x="8641080" y="708660"/>
          <a:ext cx="1727835" cy="117157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3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1"/>
  <sheetViews>
    <sheetView showGridLines="0" workbookViewId="0">
      <selection activeCell="D3" sqref="D3"/>
    </sheetView>
  </sheetViews>
  <sheetFormatPr baseColWidth="10" defaultColWidth="14.44140625" defaultRowHeight="15" customHeight="1" x14ac:dyDescent="0.3"/>
  <cols>
    <col min="1" max="1" width="10.6640625" customWidth="1"/>
    <col min="2" max="2" width="36.88671875" customWidth="1"/>
    <col min="3" max="3" width="46.6640625" customWidth="1"/>
    <col min="4" max="26" width="10.6640625" customWidth="1"/>
  </cols>
  <sheetData>
    <row r="3" spans="2:4" ht="29.25" customHeight="1" x14ac:dyDescent="0.3">
      <c r="B3" s="40" t="s">
        <v>0</v>
      </c>
      <c r="C3" s="1" t="s">
        <v>363</v>
      </c>
    </row>
    <row r="4" spans="2:4" ht="14.4" x14ac:dyDescent="0.3">
      <c r="B4" s="2"/>
      <c r="C4" s="3"/>
    </row>
    <row r="5" spans="2:4" ht="29.25" customHeight="1" x14ac:dyDescent="0.3">
      <c r="B5" s="41" t="s">
        <v>1</v>
      </c>
      <c r="C5" s="1" t="s">
        <v>2</v>
      </c>
    </row>
    <row r="6" spans="2:4" ht="14.4" x14ac:dyDescent="0.3">
      <c r="B6" s="2"/>
      <c r="C6" s="3"/>
    </row>
    <row r="7" spans="2:4" ht="29.25" customHeight="1" x14ac:dyDescent="0.3">
      <c r="B7" s="41" t="s">
        <v>3</v>
      </c>
      <c r="C7" s="1" t="s">
        <v>4</v>
      </c>
    </row>
    <row r="8" spans="2:4" ht="14.4" x14ac:dyDescent="0.3">
      <c r="B8" s="2"/>
      <c r="C8" s="3"/>
      <c r="D8" s="4">
        <v>1</v>
      </c>
    </row>
    <row r="9" spans="2:4" ht="29.25" customHeight="1" x14ac:dyDescent="0.3">
      <c r="B9" s="41" t="s">
        <v>5</v>
      </c>
      <c r="C9" s="1"/>
    </row>
    <row r="10" spans="2:4" ht="14.4" x14ac:dyDescent="0.3">
      <c r="B10" s="2"/>
      <c r="C10" s="3"/>
    </row>
    <row r="11" spans="2:4" ht="29.25" customHeight="1" x14ac:dyDescent="0.3">
      <c r="B11" s="41" t="s">
        <v>6</v>
      </c>
      <c r="C11" s="1"/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B2:BE70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10" sqref="F10"/>
    </sheetView>
  </sheetViews>
  <sheetFormatPr baseColWidth="10" defaultColWidth="14.44140625" defaultRowHeight="15" customHeight="1" x14ac:dyDescent="0.3"/>
  <cols>
    <col min="1" max="1" width="1" customWidth="1"/>
    <col min="2" max="2" width="10.33203125" customWidth="1"/>
    <col min="3" max="3" width="15" customWidth="1"/>
    <col min="4" max="4" width="54" customWidth="1"/>
    <col min="5" max="5" width="7.109375" customWidth="1"/>
    <col min="6" max="6" width="53.5546875" customWidth="1"/>
    <col min="7" max="7" width="0.6640625" customWidth="1"/>
    <col min="8" max="57" width="23.44140625" customWidth="1"/>
  </cols>
  <sheetData>
    <row r="2" spans="2:57" ht="13.5" customHeight="1" x14ac:dyDescent="0.3">
      <c r="B2" s="95" t="s">
        <v>120</v>
      </c>
      <c r="C2" s="96"/>
      <c r="D2" s="96"/>
      <c r="E2" s="96"/>
      <c r="F2" s="97"/>
      <c r="G2" s="16"/>
      <c r="H2" s="98" t="s">
        <v>121</v>
      </c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</row>
    <row r="3" spans="2:57" ht="13.5" customHeight="1" x14ac:dyDescent="0.3">
      <c r="B3" s="100" t="s">
        <v>122</v>
      </c>
      <c r="C3" s="100" t="s">
        <v>123</v>
      </c>
      <c r="D3" s="100" t="s">
        <v>43</v>
      </c>
      <c r="E3" s="102" t="s">
        <v>124</v>
      </c>
      <c r="F3" s="102" t="s">
        <v>125</v>
      </c>
      <c r="G3" s="16"/>
      <c r="H3" s="93" t="s">
        <v>126</v>
      </c>
      <c r="I3" s="93" t="s">
        <v>127</v>
      </c>
      <c r="J3" s="93" t="s">
        <v>128</v>
      </c>
      <c r="K3" s="93" t="s">
        <v>129</v>
      </c>
      <c r="L3" s="93" t="s">
        <v>130</v>
      </c>
      <c r="M3" s="93" t="s">
        <v>131</v>
      </c>
      <c r="N3" s="93" t="s">
        <v>132</v>
      </c>
      <c r="O3" s="93" t="s">
        <v>133</v>
      </c>
      <c r="P3" s="93" t="s">
        <v>134</v>
      </c>
      <c r="Q3" s="93" t="s">
        <v>135</v>
      </c>
      <c r="R3" s="93" t="s">
        <v>136</v>
      </c>
      <c r="S3" s="93" t="s">
        <v>137</v>
      </c>
      <c r="T3" s="93" t="s">
        <v>138</v>
      </c>
      <c r="U3" s="93" t="s">
        <v>139</v>
      </c>
      <c r="V3" s="93" t="s">
        <v>140</v>
      </c>
      <c r="W3" s="93" t="s">
        <v>141</v>
      </c>
      <c r="X3" s="93" t="s">
        <v>142</v>
      </c>
      <c r="Y3" s="93" t="s">
        <v>143</v>
      </c>
      <c r="Z3" s="93" t="s">
        <v>144</v>
      </c>
      <c r="AA3" s="93" t="s">
        <v>145</v>
      </c>
      <c r="AB3" s="93" t="s">
        <v>146</v>
      </c>
      <c r="AC3" s="93" t="s">
        <v>147</v>
      </c>
      <c r="AD3" s="93" t="s">
        <v>148</v>
      </c>
      <c r="AE3" s="93" t="s">
        <v>149</v>
      </c>
      <c r="AF3" s="93" t="s">
        <v>150</v>
      </c>
      <c r="AG3" s="93" t="s">
        <v>151</v>
      </c>
      <c r="AH3" s="93" t="s">
        <v>152</v>
      </c>
      <c r="AI3" s="93" t="s">
        <v>153</v>
      </c>
      <c r="AJ3" s="93" t="s">
        <v>154</v>
      </c>
      <c r="AK3" s="93" t="s">
        <v>155</v>
      </c>
      <c r="AL3" s="93" t="s">
        <v>156</v>
      </c>
      <c r="AM3" s="93" t="s">
        <v>157</v>
      </c>
      <c r="AN3" s="93" t="s">
        <v>158</v>
      </c>
      <c r="AO3" s="93" t="s">
        <v>159</v>
      </c>
      <c r="AP3" s="93" t="s">
        <v>160</v>
      </c>
      <c r="AQ3" s="93" t="s">
        <v>161</v>
      </c>
      <c r="AR3" s="93" t="s">
        <v>162</v>
      </c>
      <c r="AS3" s="93" t="s">
        <v>163</v>
      </c>
      <c r="AT3" s="93" t="s">
        <v>164</v>
      </c>
      <c r="AU3" s="93" t="s">
        <v>165</v>
      </c>
      <c r="AV3" s="93" t="s">
        <v>166</v>
      </c>
      <c r="AW3" s="93" t="s">
        <v>167</v>
      </c>
      <c r="AX3" s="93" t="s">
        <v>168</v>
      </c>
      <c r="AY3" s="93" t="s">
        <v>169</v>
      </c>
      <c r="AZ3" s="93" t="s">
        <v>170</v>
      </c>
      <c r="BA3" s="93" t="s">
        <v>171</v>
      </c>
      <c r="BB3" s="93" t="s">
        <v>172</v>
      </c>
      <c r="BC3" s="93" t="s">
        <v>173</v>
      </c>
      <c r="BD3" s="93" t="s">
        <v>174</v>
      </c>
      <c r="BE3" s="93" t="s">
        <v>175</v>
      </c>
    </row>
    <row r="4" spans="2:57" ht="13.5" customHeight="1" x14ac:dyDescent="0.3">
      <c r="B4" s="101"/>
      <c r="C4" s="101"/>
      <c r="D4" s="101"/>
      <c r="E4" s="101"/>
      <c r="F4" s="101"/>
      <c r="G4" s="17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</row>
    <row r="5" spans="2:57" ht="13.5" customHeight="1" x14ac:dyDescent="0.3">
      <c r="B5" s="103" t="s">
        <v>176</v>
      </c>
      <c r="C5" s="105" t="s">
        <v>177</v>
      </c>
      <c r="D5" s="18" t="s">
        <v>178</v>
      </c>
      <c r="E5" s="19">
        <v>1</v>
      </c>
      <c r="F5" s="18" t="s">
        <v>179</v>
      </c>
      <c r="G5" s="20"/>
      <c r="H5" s="19" t="e">
        <f>+VLOOKUP(Base_de_respuestas!G6,Back!$M$16:$N$20,2,0)</f>
        <v>#N/A</v>
      </c>
      <c r="I5" s="19" t="e">
        <f>+VLOOKUP(Base_de_respuestas!H6,Back!$M$16:$N$20,2,0)</f>
        <v>#N/A</v>
      </c>
      <c r="J5" s="19" t="e">
        <f>+VLOOKUP(Base_de_respuestas!I6,Back!$M$16:$N$20,2,0)</f>
        <v>#N/A</v>
      </c>
      <c r="K5" s="19" t="e">
        <f>+VLOOKUP(Base_de_respuestas!J6,Back!$M$16:$N$20,2,0)</f>
        <v>#N/A</v>
      </c>
      <c r="L5" s="19" t="e">
        <f>+VLOOKUP(Base_de_respuestas!K6,Back!$M$16:$N$20,2,0)</f>
        <v>#N/A</v>
      </c>
      <c r="M5" s="19" t="e">
        <f>+VLOOKUP(Base_de_respuestas!L6,Back!$M$16:$N$20,2,0)</f>
        <v>#N/A</v>
      </c>
      <c r="N5" s="19" t="e">
        <f>+VLOOKUP(Base_de_respuestas!M6,Back!$M$16:$N$20,2,0)</f>
        <v>#N/A</v>
      </c>
      <c r="O5" s="19" t="e">
        <f>+VLOOKUP(Base_de_respuestas!N6,Back!$M$16:$N$20,2,0)</f>
        <v>#N/A</v>
      </c>
      <c r="P5" s="19" t="e">
        <f>+VLOOKUP(Base_de_respuestas!O6,Back!$M$16:$N$20,2,0)</f>
        <v>#N/A</v>
      </c>
      <c r="Q5" s="19" t="e">
        <f>+VLOOKUP(Base_de_respuestas!P6,Back!$M$16:$N$20,2,0)</f>
        <v>#N/A</v>
      </c>
      <c r="R5" s="19" t="e">
        <f>+VLOOKUP(Base_de_respuestas!Q6,Back!$M$16:$N$20,2,0)</f>
        <v>#N/A</v>
      </c>
      <c r="S5" s="19" t="e">
        <f>+VLOOKUP(Base_de_respuestas!R6,Back!$M$16:$N$20,2,0)</f>
        <v>#N/A</v>
      </c>
      <c r="T5" s="19" t="e">
        <f>+VLOOKUP(Base_de_respuestas!S6,Back!$M$16:$N$20,2,0)</f>
        <v>#N/A</v>
      </c>
      <c r="U5" s="19" t="e">
        <f>+VLOOKUP(Base_de_respuestas!T6,Back!$M$16:$N$20,2,0)</f>
        <v>#N/A</v>
      </c>
      <c r="V5" s="19" t="e">
        <f>+VLOOKUP(Base_de_respuestas!U6,Back!$M$16:$N$20,2,0)</f>
        <v>#N/A</v>
      </c>
      <c r="W5" s="19" t="e">
        <f>+VLOOKUP(Base_de_respuestas!V6,Back!$M$16:$N$20,2,0)</f>
        <v>#N/A</v>
      </c>
      <c r="X5" s="19" t="e">
        <f>+VLOOKUP(Base_de_respuestas!W6,Back!$M$16:$N$20,2,0)</f>
        <v>#N/A</v>
      </c>
      <c r="Y5" s="19" t="e">
        <f>+VLOOKUP(Base_de_respuestas!X6,Back!$M$16:$N$20,2,0)</f>
        <v>#N/A</v>
      </c>
      <c r="Z5" s="19" t="e">
        <f>+VLOOKUP(Base_de_respuestas!Y6,Back!$M$16:$N$20,2,0)</f>
        <v>#N/A</v>
      </c>
      <c r="AA5" s="19" t="e">
        <f>+VLOOKUP(Base_de_respuestas!Z6,Back!$M$16:$N$20,2,0)</f>
        <v>#N/A</v>
      </c>
      <c r="AB5" s="19" t="e">
        <f>+VLOOKUP(Base_de_respuestas!AA6,Back!$M$16:$N$20,2,0)</f>
        <v>#N/A</v>
      </c>
      <c r="AC5" s="19" t="e">
        <f>+VLOOKUP(Base_de_respuestas!AB6,Back!$M$16:$N$20,2,0)</f>
        <v>#N/A</v>
      </c>
      <c r="AD5" s="19" t="e">
        <f>+VLOOKUP(Base_de_respuestas!AC6,Back!$M$16:$N$20,2,0)</f>
        <v>#N/A</v>
      </c>
      <c r="AE5" s="19" t="e">
        <f>+VLOOKUP(Base_de_respuestas!AD6,Back!$M$16:$N$20,2,0)</f>
        <v>#N/A</v>
      </c>
      <c r="AF5" s="19" t="e">
        <f>+VLOOKUP(Base_de_respuestas!AE6,Back!$M$16:$N$20,2,0)</f>
        <v>#N/A</v>
      </c>
      <c r="AG5" s="19" t="e">
        <f>+VLOOKUP(Base_de_respuestas!AF6,Back!$M$16:$N$20,2,0)</f>
        <v>#N/A</v>
      </c>
      <c r="AH5" s="19" t="e">
        <f>+VLOOKUP(Base_de_respuestas!AG6,Back!$M$16:$N$20,2,0)</f>
        <v>#N/A</v>
      </c>
      <c r="AI5" s="19" t="e">
        <f>+VLOOKUP(Base_de_respuestas!AH6,Back!$M$16:$N$20,2,0)</f>
        <v>#N/A</v>
      </c>
      <c r="AJ5" s="19" t="e">
        <f>+VLOOKUP(Base_de_respuestas!AI6,Back!$M$16:$N$20,2,0)</f>
        <v>#N/A</v>
      </c>
      <c r="AK5" s="19" t="e">
        <f>+VLOOKUP(Base_de_respuestas!AJ6,Back!$M$16:$N$20,2,0)</f>
        <v>#N/A</v>
      </c>
      <c r="AL5" s="19" t="e">
        <f>+VLOOKUP(Base_de_respuestas!AK6,Back!$M$16:$N$20,2,0)</f>
        <v>#N/A</v>
      </c>
      <c r="AM5" s="19" t="e">
        <f>+VLOOKUP(Base_de_respuestas!AL6,Back!$M$16:$N$20,2,0)</f>
        <v>#N/A</v>
      </c>
      <c r="AN5" s="19" t="e">
        <f>+VLOOKUP(Base_de_respuestas!AM6,Back!$M$16:$N$20,2,0)</f>
        <v>#N/A</v>
      </c>
      <c r="AO5" s="19" t="e">
        <f>+VLOOKUP(Base_de_respuestas!AN6,Back!$M$16:$N$20,2,0)</f>
        <v>#N/A</v>
      </c>
      <c r="AP5" s="19" t="e">
        <f>+VLOOKUP(Base_de_respuestas!AO6,Back!$M$16:$N$20,2,0)</f>
        <v>#N/A</v>
      </c>
      <c r="AQ5" s="19" t="e">
        <f>+VLOOKUP(Base_de_respuestas!AP6,Back!$M$16:$N$20,2,0)</f>
        <v>#N/A</v>
      </c>
      <c r="AR5" s="19" t="e">
        <f>+VLOOKUP(Base_de_respuestas!AQ6,Back!$M$16:$N$20,2,0)</f>
        <v>#N/A</v>
      </c>
      <c r="AS5" s="19" t="e">
        <f>+VLOOKUP(Base_de_respuestas!AR6,Back!$M$16:$N$20,2,0)</f>
        <v>#N/A</v>
      </c>
      <c r="AT5" s="19" t="e">
        <f>+VLOOKUP(Base_de_respuestas!AS6,Back!$M$16:$N$20,2,0)</f>
        <v>#N/A</v>
      </c>
      <c r="AU5" s="19" t="e">
        <f>+VLOOKUP(Base_de_respuestas!AT6,Back!$M$16:$N$20,2,0)</f>
        <v>#N/A</v>
      </c>
      <c r="AV5" s="19" t="e">
        <f>+VLOOKUP(Base_de_respuestas!AU6,Back!$M$16:$N$20,2,0)</f>
        <v>#N/A</v>
      </c>
      <c r="AW5" s="19" t="e">
        <f>+VLOOKUP(Base_de_respuestas!AV6,Back!$M$16:$N$20,2,0)</f>
        <v>#N/A</v>
      </c>
      <c r="AX5" s="19" t="e">
        <f>+VLOOKUP(Base_de_respuestas!AW6,Back!$M$16:$N$20,2,0)</f>
        <v>#N/A</v>
      </c>
      <c r="AY5" s="19" t="e">
        <f>+VLOOKUP(Base_de_respuestas!AX6,Back!$M$16:$N$20,2,0)</f>
        <v>#N/A</v>
      </c>
      <c r="AZ5" s="19" t="e">
        <f>+VLOOKUP(Base_de_respuestas!AY6,Back!$M$16:$N$20,2,0)</f>
        <v>#N/A</v>
      </c>
      <c r="BA5" s="19" t="e">
        <f>+VLOOKUP(Base_de_respuestas!AZ6,Back!$M$16:$N$20,2,0)</f>
        <v>#N/A</v>
      </c>
      <c r="BB5" s="19" t="e">
        <f>+VLOOKUP(Base_de_respuestas!BA6,Back!$M$16:$N$20,2,0)</f>
        <v>#N/A</v>
      </c>
      <c r="BC5" s="19" t="e">
        <f>+VLOOKUP(Base_de_respuestas!BB6,Back!$M$16:$N$20,2,0)</f>
        <v>#N/A</v>
      </c>
      <c r="BD5" s="19" t="e">
        <f>+VLOOKUP(Base_de_respuestas!BC6,Back!$M$16:$N$20,2,0)</f>
        <v>#N/A</v>
      </c>
      <c r="BE5" s="19" t="e">
        <f>+VLOOKUP(Base_de_respuestas!BD6,Back!$M$16:$N$20,2,0)</f>
        <v>#N/A</v>
      </c>
    </row>
    <row r="6" spans="2:57" ht="13.5" customHeight="1" x14ac:dyDescent="0.3">
      <c r="B6" s="94"/>
      <c r="C6" s="94"/>
      <c r="D6" s="18" t="s">
        <v>180</v>
      </c>
      <c r="E6" s="19">
        <v>2</v>
      </c>
      <c r="F6" s="18" t="s">
        <v>181</v>
      </c>
      <c r="G6" s="20"/>
      <c r="H6" s="19" t="e">
        <f>+VLOOKUP(Base_de_respuestas!G7,Back!$M$16:$N$20,2,0)</f>
        <v>#N/A</v>
      </c>
      <c r="I6" s="19" t="e">
        <f>+VLOOKUP(Base_de_respuestas!H7,Back!$M$16:$N$20,2,0)</f>
        <v>#N/A</v>
      </c>
      <c r="J6" s="19" t="e">
        <f>+VLOOKUP(Base_de_respuestas!I7,Back!$M$16:$N$20,2,0)</f>
        <v>#N/A</v>
      </c>
      <c r="K6" s="19" t="e">
        <f>+VLOOKUP(Base_de_respuestas!J7,Back!$M$16:$N$20,2,0)</f>
        <v>#N/A</v>
      </c>
      <c r="L6" s="19" t="e">
        <f>+VLOOKUP(Base_de_respuestas!K7,Back!$M$16:$N$20,2,0)</f>
        <v>#N/A</v>
      </c>
      <c r="M6" s="19" t="e">
        <f>+VLOOKUP(Base_de_respuestas!L7,Back!$M$16:$N$20,2,0)</f>
        <v>#N/A</v>
      </c>
      <c r="N6" s="19" t="e">
        <f>+VLOOKUP(Base_de_respuestas!M7,Back!$M$16:$N$20,2,0)</f>
        <v>#N/A</v>
      </c>
      <c r="O6" s="19" t="e">
        <f>+VLOOKUP(Base_de_respuestas!N7,Back!$M$16:$N$20,2,0)</f>
        <v>#N/A</v>
      </c>
      <c r="P6" s="19" t="e">
        <f>+VLOOKUP(Base_de_respuestas!O7,Back!$M$16:$N$20,2,0)</f>
        <v>#N/A</v>
      </c>
      <c r="Q6" s="19" t="e">
        <f>+VLOOKUP(Base_de_respuestas!P7,Back!$M$16:$N$20,2,0)</f>
        <v>#N/A</v>
      </c>
      <c r="R6" s="19" t="e">
        <f>+VLOOKUP(Base_de_respuestas!Q7,Back!$M$16:$N$20,2,0)</f>
        <v>#N/A</v>
      </c>
      <c r="S6" s="19" t="e">
        <f>+VLOOKUP(Base_de_respuestas!R7,Back!$M$16:$N$20,2,0)</f>
        <v>#N/A</v>
      </c>
      <c r="T6" s="19" t="e">
        <f>+VLOOKUP(Base_de_respuestas!S7,Back!$M$16:$N$20,2,0)</f>
        <v>#N/A</v>
      </c>
      <c r="U6" s="19" t="e">
        <f>+VLOOKUP(Base_de_respuestas!T7,Back!$M$16:$N$20,2,0)</f>
        <v>#N/A</v>
      </c>
      <c r="V6" s="19" t="e">
        <f>+VLOOKUP(Base_de_respuestas!U7,Back!$M$16:$N$20,2,0)</f>
        <v>#N/A</v>
      </c>
      <c r="W6" s="19" t="e">
        <f>+VLOOKUP(Base_de_respuestas!V7,Back!$M$16:$N$20,2,0)</f>
        <v>#N/A</v>
      </c>
      <c r="X6" s="19" t="e">
        <f>+VLOOKUP(Base_de_respuestas!W7,Back!$M$16:$N$20,2,0)</f>
        <v>#N/A</v>
      </c>
      <c r="Y6" s="19" t="e">
        <f>+VLOOKUP(Base_de_respuestas!X7,Back!$M$16:$N$20,2,0)</f>
        <v>#N/A</v>
      </c>
      <c r="Z6" s="19" t="e">
        <f>+VLOOKUP(Base_de_respuestas!Y7,Back!$M$16:$N$20,2,0)</f>
        <v>#N/A</v>
      </c>
      <c r="AA6" s="19" t="e">
        <f>+VLOOKUP(Base_de_respuestas!Z7,Back!$M$16:$N$20,2,0)</f>
        <v>#N/A</v>
      </c>
      <c r="AB6" s="19" t="e">
        <f>+VLOOKUP(Base_de_respuestas!AA7,Back!$M$16:$N$20,2,0)</f>
        <v>#N/A</v>
      </c>
      <c r="AC6" s="19" t="e">
        <f>+VLOOKUP(Base_de_respuestas!AB7,Back!$M$16:$N$20,2,0)</f>
        <v>#N/A</v>
      </c>
      <c r="AD6" s="19" t="e">
        <f>+VLOOKUP(Base_de_respuestas!AC7,Back!$M$16:$N$20,2,0)</f>
        <v>#N/A</v>
      </c>
      <c r="AE6" s="19" t="e">
        <f>+VLOOKUP(Base_de_respuestas!AD7,Back!$M$16:$N$20,2,0)</f>
        <v>#N/A</v>
      </c>
      <c r="AF6" s="19" t="e">
        <f>+VLOOKUP(Base_de_respuestas!AE7,Back!$M$16:$N$20,2,0)</f>
        <v>#N/A</v>
      </c>
      <c r="AG6" s="19" t="e">
        <f>+VLOOKUP(Base_de_respuestas!AF7,Back!$M$16:$N$20,2,0)</f>
        <v>#N/A</v>
      </c>
      <c r="AH6" s="19" t="e">
        <f>+VLOOKUP(Base_de_respuestas!AG7,Back!$M$16:$N$20,2,0)</f>
        <v>#N/A</v>
      </c>
      <c r="AI6" s="19" t="e">
        <f>+VLOOKUP(Base_de_respuestas!AH7,Back!$M$16:$N$20,2,0)</f>
        <v>#N/A</v>
      </c>
      <c r="AJ6" s="19" t="e">
        <f>+VLOOKUP(Base_de_respuestas!AI7,Back!$M$16:$N$20,2,0)</f>
        <v>#N/A</v>
      </c>
      <c r="AK6" s="19" t="e">
        <f>+VLOOKUP(Base_de_respuestas!AJ7,Back!$M$16:$N$20,2,0)</f>
        <v>#N/A</v>
      </c>
      <c r="AL6" s="19" t="e">
        <f>+VLOOKUP(Base_de_respuestas!AK7,Back!$M$16:$N$20,2,0)</f>
        <v>#N/A</v>
      </c>
      <c r="AM6" s="19" t="e">
        <f>+VLOOKUP(Base_de_respuestas!AL7,Back!$M$16:$N$20,2,0)</f>
        <v>#N/A</v>
      </c>
      <c r="AN6" s="19" t="e">
        <f>+VLOOKUP(Base_de_respuestas!AM7,Back!$M$16:$N$20,2,0)</f>
        <v>#N/A</v>
      </c>
      <c r="AO6" s="19" t="e">
        <f>+VLOOKUP(Base_de_respuestas!AN7,Back!$M$16:$N$20,2,0)</f>
        <v>#N/A</v>
      </c>
      <c r="AP6" s="19" t="e">
        <f>+VLOOKUP(Base_de_respuestas!AO7,Back!$M$16:$N$20,2,0)</f>
        <v>#N/A</v>
      </c>
      <c r="AQ6" s="19" t="e">
        <f>+VLOOKUP(Base_de_respuestas!AP7,Back!$M$16:$N$20,2,0)</f>
        <v>#N/A</v>
      </c>
      <c r="AR6" s="19" t="e">
        <f>+VLOOKUP(Base_de_respuestas!AQ7,Back!$M$16:$N$20,2,0)</f>
        <v>#N/A</v>
      </c>
      <c r="AS6" s="19" t="e">
        <f>+VLOOKUP(Base_de_respuestas!AR7,Back!$M$16:$N$20,2,0)</f>
        <v>#N/A</v>
      </c>
      <c r="AT6" s="19" t="e">
        <f>+VLOOKUP(Base_de_respuestas!AS7,Back!$M$16:$N$20,2,0)</f>
        <v>#N/A</v>
      </c>
      <c r="AU6" s="19" t="e">
        <f>+VLOOKUP(Base_de_respuestas!AT7,Back!$M$16:$N$20,2,0)</f>
        <v>#N/A</v>
      </c>
      <c r="AV6" s="19" t="e">
        <f>+VLOOKUP(Base_de_respuestas!AU7,Back!$M$16:$N$20,2,0)</f>
        <v>#N/A</v>
      </c>
      <c r="AW6" s="19" t="e">
        <f>+VLOOKUP(Base_de_respuestas!AV7,Back!$M$16:$N$20,2,0)</f>
        <v>#N/A</v>
      </c>
      <c r="AX6" s="19" t="e">
        <f>+VLOOKUP(Base_de_respuestas!AW7,Back!$M$16:$N$20,2,0)</f>
        <v>#N/A</v>
      </c>
      <c r="AY6" s="19" t="e">
        <f>+VLOOKUP(Base_de_respuestas!AX7,Back!$M$16:$N$20,2,0)</f>
        <v>#N/A</v>
      </c>
      <c r="AZ6" s="19" t="e">
        <f>+VLOOKUP(Base_de_respuestas!AY7,Back!$M$16:$N$20,2,0)</f>
        <v>#N/A</v>
      </c>
      <c r="BA6" s="19" t="e">
        <f>+VLOOKUP(Base_de_respuestas!AZ7,Back!$M$16:$N$20,2,0)</f>
        <v>#N/A</v>
      </c>
      <c r="BB6" s="19" t="e">
        <f>+VLOOKUP(Base_de_respuestas!BA7,Back!$M$16:$N$20,2,0)</f>
        <v>#N/A</v>
      </c>
      <c r="BC6" s="19" t="e">
        <f>+VLOOKUP(Base_de_respuestas!BB7,Back!$M$16:$N$20,2,0)</f>
        <v>#N/A</v>
      </c>
      <c r="BD6" s="19" t="e">
        <f>+VLOOKUP(Base_de_respuestas!BC7,Back!$M$16:$N$20,2,0)</f>
        <v>#N/A</v>
      </c>
      <c r="BE6" s="19" t="e">
        <f>+VLOOKUP(Base_de_respuestas!BD7,Back!$M$16:$N$20,2,0)</f>
        <v>#N/A</v>
      </c>
    </row>
    <row r="7" spans="2:57" ht="13.5" customHeight="1" x14ac:dyDescent="0.3">
      <c r="B7" s="103" t="s">
        <v>176</v>
      </c>
      <c r="C7" s="105" t="s">
        <v>182</v>
      </c>
      <c r="D7" s="18" t="s">
        <v>183</v>
      </c>
      <c r="E7" s="19">
        <v>3</v>
      </c>
      <c r="F7" s="18" t="s">
        <v>184</v>
      </c>
      <c r="G7" s="20"/>
      <c r="H7" s="19" t="e">
        <f>+VLOOKUP(Base_de_respuestas!G8,Back!$M$16:$N$20,2,0)</f>
        <v>#N/A</v>
      </c>
      <c r="I7" s="19" t="e">
        <f>+VLOOKUP(Base_de_respuestas!H8,Back!$M$16:$N$20,2,0)</f>
        <v>#N/A</v>
      </c>
      <c r="J7" s="19" t="e">
        <f>+VLOOKUP(Base_de_respuestas!I8,Back!$M$16:$N$20,2,0)</f>
        <v>#N/A</v>
      </c>
      <c r="K7" s="19" t="e">
        <f>+VLOOKUP(Base_de_respuestas!J8,Back!$M$16:$N$20,2,0)</f>
        <v>#N/A</v>
      </c>
      <c r="L7" s="19" t="e">
        <f>+VLOOKUP(Base_de_respuestas!K8,Back!$M$16:$N$20,2,0)</f>
        <v>#N/A</v>
      </c>
      <c r="M7" s="19" t="e">
        <f>+VLOOKUP(Base_de_respuestas!L8,Back!$M$16:$N$20,2,0)</f>
        <v>#N/A</v>
      </c>
      <c r="N7" s="19" t="e">
        <f>+VLOOKUP(Base_de_respuestas!M8,Back!$M$16:$N$20,2,0)</f>
        <v>#N/A</v>
      </c>
      <c r="O7" s="19" t="e">
        <f>+VLOOKUP(Base_de_respuestas!N8,Back!$M$16:$N$20,2,0)</f>
        <v>#N/A</v>
      </c>
      <c r="P7" s="19" t="e">
        <f>+VLOOKUP(Base_de_respuestas!O8,Back!$M$16:$N$20,2,0)</f>
        <v>#N/A</v>
      </c>
      <c r="Q7" s="19" t="e">
        <f>+VLOOKUP(Base_de_respuestas!P8,Back!$M$16:$N$20,2,0)</f>
        <v>#N/A</v>
      </c>
      <c r="R7" s="19" t="e">
        <f>+VLOOKUP(Base_de_respuestas!Q8,Back!$M$16:$N$20,2,0)</f>
        <v>#N/A</v>
      </c>
      <c r="S7" s="19" t="e">
        <f>+VLOOKUP(Base_de_respuestas!R8,Back!$M$16:$N$20,2,0)</f>
        <v>#N/A</v>
      </c>
      <c r="T7" s="19" t="e">
        <f>+VLOOKUP(Base_de_respuestas!S8,Back!$M$16:$N$20,2,0)</f>
        <v>#N/A</v>
      </c>
      <c r="U7" s="19" t="e">
        <f>+VLOOKUP(Base_de_respuestas!T8,Back!$M$16:$N$20,2,0)</f>
        <v>#N/A</v>
      </c>
      <c r="V7" s="19" t="e">
        <f>+VLOOKUP(Base_de_respuestas!U8,Back!$M$16:$N$20,2,0)</f>
        <v>#N/A</v>
      </c>
      <c r="W7" s="19" t="e">
        <f>+VLOOKUP(Base_de_respuestas!V8,Back!$M$16:$N$20,2,0)</f>
        <v>#N/A</v>
      </c>
      <c r="X7" s="19" t="e">
        <f>+VLOOKUP(Base_de_respuestas!W8,Back!$M$16:$N$20,2,0)</f>
        <v>#N/A</v>
      </c>
      <c r="Y7" s="19" t="e">
        <f>+VLOOKUP(Base_de_respuestas!X8,Back!$M$16:$N$20,2,0)</f>
        <v>#N/A</v>
      </c>
      <c r="Z7" s="19" t="e">
        <f>+VLOOKUP(Base_de_respuestas!Y8,Back!$M$16:$N$20,2,0)</f>
        <v>#N/A</v>
      </c>
      <c r="AA7" s="19" t="e">
        <f>+VLOOKUP(Base_de_respuestas!Z8,Back!$M$16:$N$20,2,0)</f>
        <v>#N/A</v>
      </c>
      <c r="AB7" s="19" t="e">
        <f>+VLOOKUP(Base_de_respuestas!AA8,Back!$M$16:$N$20,2,0)</f>
        <v>#N/A</v>
      </c>
      <c r="AC7" s="19" t="e">
        <f>+VLOOKUP(Base_de_respuestas!AB8,Back!$M$16:$N$20,2,0)</f>
        <v>#N/A</v>
      </c>
      <c r="AD7" s="19" t="e">
        <f>+VLOOKUP(Base_de_respuestas!AC8,Back!$M$16:$N$20,2,0)</f>
        <v>#N/A</v>
      </c>
      <c r="AE7" s="19" t="e">
        <f>+VLOOKUP(Base_de_respuestas!AD8,Back!$M$16:$N$20,2,0)</f>
        <v>#N/A</v>
      </c>
      <c r="AF7" s="19" t="e">
        <f>+VLOOKUP(Base_de_respuestas!AE8,Back!$M$16:$N$20,2,0)</f>
        <v>#N/A</v>
      </c>
      <c r="AG7" s="19" t="e">
        <f>+VLOOKUP(Base_de_respuestas!AF8,Back!$M$16:$N$20,2,0)</f>
        <v>#N/A</v>
      </c>
      <c r="AH7" s="19" t="e">
        <f>+VLOOKUP(Base_de_respuestas!AG8,Back!$M$16:$N$20,2,0)</f>
        <v>#N/A</v>
      </c>
      <c r="AI7" s="19" t="e">
        <f>+VLOOKUP(Base_de_respuestas!AH8,Back!$M$16:$N$20,2,0)</f>
        <v>#N/A</v>
      </c>
      <c r="AJ7" s="19" t="e">
        <f>+VLOOKUP(Base_de_respuestas!AI8,Back!$M$16:$N$20,2,0)</f>
        <v>#N/A</v>
      </c>
      <c r="AK7" s="19" t="e">
        <f>+VLOOKUP(Base_de_respuestas!AJ8,Back!$M$16:$N$20,2,0)</f>
        <v>#N/A</v>
      </c>
      <c r="AL7" s="19" t="e">
        <f>+VLOOKUP(Base_de_respuestas!AK8,Back!$M$16:$N$20,2,0)</f>
        <v>#N/A</v>
      </c>
      <c r="AM7" s="19" t="e">
        <f>+VLOOKUP(Base_de_respuestas!AL8,Back!$M$16:$N$20,2,0)</f>
        <v>#N/A</v>
      </c>
      <c r="AN7" s="19" t="e">
        <f>+VLOOKUP(Base_de_respuestas!AM8,Back!$M$16:$N$20,2,0)</f>
        <v>#N/A</v>
      </c>
      <c r="AO7" s="19" t="e">
        <f>+VLOOKUP(Base_de_respuestas!AN8,Back!$M$16:$N$20,2,0)</f>
        <v>#N/A</v>
      </c>
      <c r="AP7" s="19" t="e">
        <f>+VLOOKUP(Base_de_respuestas!AO8,Back!$M$16:$N$20,2,0)</f>
        <v>#N/A</v>
      </c>
      <c r="AQ7" s="19" t="e">
        <f>+VLOOKUP(Base_de_respuestas!AP8,Back!$M$16:$N$20,2,0)</f>
        <v>#N/A</v>
      </c>
      <c r="AR7" s="19" t="e">
        <f>+VLOOKUP(Base_de_respuestas!AQ8,Back!$M$16:$N$20,2,0)</f>
        <v>#N/A</v>
      </c>
      <c r="AS7" s="19" t="e">
        <f>+VLOOKUP(Base_de_respuestas!AR8,Back!$M$16:$N$20,2,0)</f>
        <v>#N/A</v>
      </c>
      <c r="AT7" s="19" t="e">
        <f>+VLOOKUP(Base_de_respuestas!AS8,Back!$M$16:$N$20,2,0)</f>
        <v>#N/A</v>
      </c>
      <c r="AU7" s="19" t="e">
        <f>+VLOOKUP(Base_de_respuestas!AT8,Back!$M$16:$N$20,2,0)</f>
        <v>#N/A</v>
      </c>
      <c r="AV7" s="19" t="e">
        <f>+VLOOKUP(Base_de_respuestas!AU8,Back!$M$16:$N$20,2,0)</f>
        <v>#N/A</v>
      </c>
      <c r="AW7" s="19" t="e">
        <f>+VLOOKUP(Base_de_respuestas!AV8,Back!$M$16:$N$20,2,0)</f>
        <v>#N/A</v>
      </c>
      <c r="AX7" s="19" t="e">
        <f>+VLOOKUP(Base_de_respuestas!AW8,Back!$M$16:$N$20,2,0)</f>
        <v>#N/A</v>
      </c>
      <c r="AY7" s="19" t="e">
        <f>+VLOOKUP(Base_de_respuestas!AX8,Back!$M$16:$N$20,2,0)</f>
        <v>#N/A</v>
      </c>
      <c r="AZ7" s="19" t="e">
        <f>+VLOOKUP(Base_de_respuestas!AY8,Back!$M$16:$N$20,2,0)</f>
        <v>#N/A</v>
      </c>
      <c r="BA7" s="19" t="e">
        <f>+VLOOKUP(Base_de_respuestas!AZ8,Back!$M$16:$N$20,2,0)</f>
        <v>#N/A</v>
      </c>
      <c r="BB7" s="19" t="e">
        <f>+VLOOKUP(Base_de_respuestas!BA8,Back!$M$16:$N$20,2,0)</f>
        <v>#N/A</v>
      </c>
      <c r="BC7" s="19" t="e">
        <f>+VLOOKUP(Base_de_respuestas!BB8,Back!$M$16:$N$20,2,0)</f>
        <v>#N/A</v>
      </c>
      <c r="BD7" s="19" t="e">
        <f>+VLOOKUP(Base_de_respuestas!BC8,Back!$M$16:$N$20,2,0)</f>
        <v>#N/A</v>
      </c>
      <c r="BE7" s="19" t="e">
        <f>+VLOOKUP(Base_de_respuestas!BD8,Back!$M$16:$N$20,2,0)</f>
        <v>#N/A</v>
      </c>
    </row>
    <row r="8" spans="2:57" ht="13.5" customHeight="1" x14ac:dyDescent="0.3">
      <c r="B8" s="101"/>
      <c r="C8" s="101"/>
      <c r="D8" s="18" t="s">
        <v>185</v>
      </c>
      <c r="E8" s="19">
        <v>4</v>
      </c>
      <c r="F8" s="18" t="s">
        <v>186</v>
      </c>
      <c r="G8" s="20"/>
      <c r="H8" s="19" t="e">
        <f>+VLOOKUP(Base_de_respuestas!G9,Back!$M$16:$N$20,2,0)</f>
        <v>#N/A</v>
      </c>
      <c r="I8" s="19" t="e">
        <f>+VLOOKUP(Base_de_respuestas!H9,Back!$M$16:$N$20,2,0)</f>
        <v>#N/A</v>
      </c>
      <c r="J8" s="19" t="e">
        <f>+VLOOKUP(Base_de_respuestas!I9,Back!$M$16:$N$20,2,0)</f>
        <v>#N/A</v>
      </c>
      <c r="K8" s="19" t="e">
        <f>+VLOOKUP(Base_de_respuestas!J9,Back!$M$16:$N$20,2,0)</f>
        <v>#N/A</v>
      </c>
      <c r="L8" s="19" t="e">
        <f>+VLOOKUP(Base_de_respuestas!K9,Back!$M$16:$N$20,2,0)</f>
        <v>#N/A</v>
      </c>
      <c r="M8" s="19" t="e">
        <f>+VLOOKUP(Base_de_respuestas!L9,Back!$M$16:$N$20,2,0)</f>
        <v>#N/A</v>
      </c>
      <c r="N8" s="19" t="e">
        <f>+VLOOKUP(Base_de_respuestas!M9,Back!$M$16:$N$20,2,0)</f>
        <v>#N/A</v>
      </c>
      <c r="O8" s="19" t="e">
        <f>+VLOOKUP(Base_de_respuestas!N9,Back!$M$16:$N$20,2,0)</f>
        <v>#N/A</v>
      </c>
      <c r="P8" s="19" t="e">
        <f>+VLOOKUP(Base_de_respuestas!O9,Back!$M$16:$N$20,2,0)</f>
        <v>#N/A</v>
      </c>
      <c r="Q8" s="19" t="e">
        <f>+VLOOKUP(Base_de_respuestas!P9,Back!$M$16:$N$20,2,0)</f>
        <v>#N/A</v>
      </c>
      <c r="R8" s="19" t="e">
        <f>+VLOOKUP(Base_de_respuestas!Q9,Back!$M$16:$N$20,2,0)</f>
        <v>#N/A</v>
      </c>
      <c r="S8" s="19" t="e">
        <f>+VLOOKUP(Base_de_respuestas!R9,Back!$M$16:$N$20,2,0)</f>
        <v>#N/A</v>
      </c>
      <c r="T8" s="19" t="e">
        <f>+VLOOKUP(Base_de_respuestas!S9,Back!$M$16:$N$20,2,0)</f>
        <v>#N/A</v>
      </c>
      <c r="U8" s="19" t="e">
        <f>+VLOOKUP(Base_de_respuestas!T9,Back!$M$16:$N$20,2,0)</f>
        <v>#N/A</v>
      </c>
      <c r="V8" s="19" t="e">
        <f>+VLOOKUP(Base_de_respuestas!U9,Back!$M$16:$N$20,2,0)</f>
        <v>#N/A</v>
      </c>
      <c r="W8" s="19" t="e">
        <f>+VLOOKUP(Base_de_respuestas!V9,Back!$M$16:$N$20,2,0)</f>
        <v>#N/A</v>
      </c>
      <c r="X8" s="19" t="e">
        <f>+VLOOKUP(Base_de_respuestas!W9,Back!$M$16:$N$20,2,0)</f>
        <v>#N/A</v>
      </c>
      <c r="Y8" s="19" t="e">
        <f>+VLOOKUP(Base_de_respuestas!X9,Back!$M$16:$N$20,2,0)</f>
        <v>#N/A</v>
      </c>
      <c r="Z8" s="19" t="e">
        <f>+VLOOKUP(Base_de_respuestas!Y9,Back!$M$16:$N$20,2,0)</f>
        <v>#N/A</v>
      </c>
      <c r="AA8" s="19" t="e">
        <f>+VLOOKUP(Base_de_respuestas!Z9,Back!$M$16:$N$20,2,0)</f>
        <v>#N/A</v>
      </c>
      <c r="AB8" s="19" t="e">
        <f>+VLOOKUP(Base_de_respuestas!AA9,Back!$M$16:$N$20,2,0)</f>
        <v>#N/A</v>
      </c>
      <c r="AC8" s="19" t="e">
        <f>+VLOOKUP(Base_de_respuestas!AB9,Back!$M$16:$N$20,2,0)</f>
        <v>#N/A</v>
      </c>
      <c r="AD8" s="19" t="e">
        <f>+VLOOKUP(Base_de_respuestas!AC9,Back!$M$16:$N$20,2,0)</f>
        <v>#N/A</v>
      </c>
      <c r="AE8" s="19" t="e">
        <f>+VLOOKUP(Base_de_respuestas!AD9,Back!$M$16:$N$20,2,0)</f>
        <v>#N/A</v>
      </c>
      <c r="AF8" s="19" t="e">
        <f>+VLOOKUP(Base_de_respuestas!AE9,Back!$M$16:$N$20,2,0)</f>
        <v>#N/A</v>
      </c>
      <c r="AG8" s="19" t="e">
        <f>+VLOOKUP(Base_de_respuestas!AF9,Back!$M$16:$N$20,2,0)</f>
        <v>#N/A</v>
      </c>
      <c r="AH8" s="19" t="e">
        <f>+VLOOKUP(Base_de_respuestas!AG9,Back!$M$16:$N$20,2,0)</f>
        <v>#N/A</v>
      </c>
      <c r="AI8" s="19" t="e">
        <f>+VLOOKUP(Base_de_respuestas!AH9,Back!$M$16:$N$20,2,0)</f>
        <v>#N/A</v>
      </c>
      <c r="AJ8" s="19" t="e">
        <f>+VLOOKUP(Base_de_respuestas!AI9,Back!$M$16:$N$20,2,0)</f>
        <v>#N/A</v>
      </c>
      <c r="AK8" s="19" t="e">
        <f>+VLOOKUP(Base_de_respuestas!AJ9,Back!$M$16:$N$20,2,0)</f>
        <v>#N/A</v>
      </c>
      <c r="AL8" s="19" t="e">
        <f>+VLOOKUP(Base_de_respuestas!AK9,Back!$M$16:$N$20,2,0)</f>
        <v>#N/A</v>
      </c>
      <c r="AM8" s="19" t="e">
        <f>+VLOOKUP(Base_de_respuestas!AL9,Back!$M$16:$N$20,2,0)</f>
        <v>#N/A</v>
      </c>
      <c r="AN8" s="19" t="e">
        <f>+VLOOKUP(Base_de_respuestas!AM9,Back!$M$16:$N$20,2,0)</f>
        <v>#N/A</v>
      </c>
      <c r="AO8" s="19" t="e">
        <f>+VLOOKUP(Base_de_respuestas!AN9,Back!$M$16:$N$20,2,0)</f>
        <v>#N/A</v>
      </c>
      <c r="AP8" s="19" t="e">
        <f>+VLOOKUP(Base_de_respuestas!AO9,Back!$M$16:$N$20,2,0)</f>
        <v>#N/A</v>
      </c>
      <c r="AQ8" s="19" t="e">
        <f>+VLOOKUP(Base_de_respuestas!AP9,Back!$M$16:$N$20,2,0)</f>
        <v>#N/A</v>
      </c>
      <c r="AR8" s="19" t="e">
        <f>+VLOOKUP(Base_de_respuestas!AQ9,Back!$M$16:$N$20,2,0)</f>
        <v>#N/A</v>
      </c>
      <c r="AS8" s="19" t="e">
        <f>+VLOOKUP(Base_de_respuestas!AR9,Back!$M$16:$N$20,2,0)</f>
        <v>#N/A</v>
      </c>
      <c r="AT8" s="19" t="e">
        <f>+VLOOKUP(Base_de_respuestas!AS9,Back!$M$16:$N$20,2,0)</f>
        <v>#N/A</v>
      </c>
      <c r="AU8" s="19" t="e">
        <f>+VLOOKUP(Base_de_respuestas!AT9,Back!$M$16:$N$20,2,0)</f>
        <v>#N/A</v>
      </c>
      <c r="AV8" s="19" t="e">
        <f>+VLOOKUP(Base_de_respuestas!AU9,Back!$M$16:$N$20,2,0)</f>
        <v>#N/A</v>
      </c>
      <c r="AW8" s="19" t="e">
        <f>+VLOOKUP(Base_de_respuestas!AV9,Back!$M$16:$N$20,2,0)</f>
        <v>#N/A</v>
      </c>
      <c r="AX8" s="19" t="e">
        <f>+VLOOKUP(Base_de_respuestas!AW9,Back!$M$16:$N$20,2,0)</f>
        <v>#N/A</v>
      </c>
      <c r="AY8" s="19" t="e">
        <f>+VLOOKUP(Base_de_respuestas!AX9,Back!$M$16:$N$20,2,0)</f>
        <v>#N/A</v>
      </c>
      <c r="AZ8" s="19" t="e">
        <f>+VLOOKUP(Base_de_respuestas!AY9,Back!$M$16:$N$20,2,0)</f>
        <v>#N/A</v>
      </c>
      <c r="BA8" s="19" t="e">
        <f>+VLOOKUP(Base_de_respuestas!AZ9,Back!$M$16:$N$20,2,0)</f>
        <v>#N/A</v>
      </c>
      <c r="BB8" s="19" t="e">
        <f>+VLOOKUP(Base_de_respuestas!BA9,Back!$M$16:$N$20,2,0)</f>
        <v>#N/A</v>
      </c>
      <c r="BC8" s="19" t="e">
        <f>+VLOOKUP(Base_de_respuestas!BB9,Back!$M$16:$N$20,2,0)</f>
        <v>#N/A</v>
      </c>
      <c r="BD8" s="19" t="e">
        <f>+VLOOKUP(Base_de_respuestas!BC9,Back!$M$16:$N$20,2,0)</f>
        <v>#N/A</v>
      </c>
      <c r="BE8" s="19" t="e">
        <f>+VLOOKUP(Base_de_respuestas!BD9,Back!$M$16:$N$20,2,0)</f>
        <v>#N/A</v>
      </c>
    </row>
    <row r="9" spans="2:57" ht="13.5" customHeight="1" x14ac:dyDescent="0.3">
      <c r="B9" s="94"/>
      <c r="C9" s="94"/>
      <c r="D9" s="18" t="s">
        <v>187</v>
      </c>
      <c r="E9" s="19">
        <v>5</v>
      </c>
      <c r="F9" s="18" t="s">
        <v>188</v>
      </c>
      <c r="G9" s="20"/>
      <c r="H9" s="19" t="e">
        <f>+VLOOKUP(Base_de_respuestas!G10,Back!$M$16:$N$20,2,0)</f>
        <v>#N/A</v>
      </c>
      <c r="I9" s="19" t="e">
        <f>+VLOOKUP(Base_de_respuestas!H10,Back!$M$16:$N$20,2,0)</f>
        <v>#N/A</v>
      </c>
      <c r="J9" s="19" t="e">
        <f>+VLOOKUP(Base_de_respuestas!I10,Back!$M$16:$N$20,2,0)</f>
        <v>#N/A</v>
      </c>
      <c r="K9" s="19" t="e">
        <f>+VLOOKUP(Base_de_respuestas!J10,Back!$M$16:$N$20,2,0)</f>
        <v>#N/A</v>
      </c>
      <c r="L9" s="19" t="e">
        <f>+VLOOKUP(Base_de_respuestas!K10,Back!$M$16:$N$20,2,0)</f>
        <v>#N/A</v>
      </c>
      <c r="M9" s="19" t="e">
        <f>+VLOOKUP(Base_de_respuestas!L10,Back!$M$16:$N$20,2,0)</f>
        <v>#N/A</v>
      </c>
      <c r="N9" s="19" t="e">
        <f>+VLOOKUP(Base_de_respuestas!M10,Back!$M$16:$N$20,2,0)</f>
        <v>#N/A</v>
      </c>
      <c r="O9" s="19" t="e">
        <f>+VLOOKUP(Base_de_respuestas!N10,Back!$M$16:$N$20,2,0)</f>
        <v>#N/A</v>
      </c>
      <c r="P9" s="19" t="e">
        <f>+VLOOKUP(Base_de_respuestas!O10,Back!$M$16:$N$20,2,0)</f>
        <v>#N/A</v>
      </c>
      <c r="Q9" s="19" t="e">
        <f>+VLOOKUP(Base_de_respuestas!P10,Back!$M$16:$N$20,2,0)</f>
        <v>#N/A</v>
      </c>
      <c r="R9" s="19" t="e">
        <f>+VLOOKUP(Base_de_respuestas!Q10,Back!$M$16:$N$20,2,0)</f>
        <v>#N/A</v>
      </c>
      <c r="S9" s="19" t="e">
        <f>+VLOOKUP(Base_de_respuestas!R10,Back!$M$16:$N$20,2,0)</f>
        <v>#N/A</v>
      </c>
      <c r="T9" s="19" t="e">
        <f>+VLOOKUP(Base_de_respuestas!S10,Back!$M$16:$N$20,2,0)</f>
        <v>#N/A</v>
      </c>
      <c r="U9" s="19" t="e">
        <f>+VLOOKUP(Base_de_respuestas!T10,Back!$M$16:$N$20,2,0)</f>
        <v>#N/A</v>
      </c>
      <c r="V9" s="19" t="e">
        <f>+VLOOKUP(Base_de_respuestas!U10,Back!$M$16:$N$20,2,0)</f>
        <v>#N/A</v>
      </c>
      <c r="W9" s="19" t="e">
        <f>+VLOOKUP(Base_de_respuestas!V10,Back!$M$16:$N$20,2,0)</f>
        <v>#N/A</v>
      </c>
      <c r="X9" s="19" t="e">
        <f>+VLOOKUP(Base_de_respuestas!W10,Back!$M$16:$N$20,2,0)</f>
        <v>#N/A</v>
      </c>
      <c r="Y9" s="19" t="e">
        <f>+VLOOKUP(Base_de_respuestas!X10,Back!$M$16:$N$20,2,0)</f>
        <v>#N/A</v>
      </c>
      <c r="Z9" s="19" t="e">
        <f>+VLOOKUP(Base_de_respuestas!Y10,Back!$M$16:$N$20,2,0)</f>
        <v>#N/A</v>
      </c>
      <c r="AA9" s="19" t="e">
        <f>+VLOOKUP(Base_de_respuestas!Z10,Back!$M$16:$N$20,2,0)</f>
        <v>#N/A</v>
      </c>
      <c r="AB9" s="19" t="e">
        <f>+VLOOKUP(Base_de_respuestas!AA10,Back!$M$16:$N$20,2,0)</f>
        <v>#N/A</v>
      </c>
      <c r="AC9" s="19" t="e">
        <f>+VLOOKUP(Base_de_respuestas!AB10,Back!$M$16:$N$20,2,0)</f>
        <v>#N/A</v>
      </c>
      <c r="AD9" s="19" t="e">
        <f>+VLOOKUP(Base_de_respuestas!AC10,Back!$M$16:$N$20,2,0)</f>
        <v>#N/A</v>
      </c>
      <c r="AE9" s="19" t="e">
        <f>+VLOOKUP(Base_de_respuestas!AD10,Back!$M$16:$N$20,2,0)</f>
        <v>#N/A</v>
      </c>
      <c r="AF9" s="19" t="e">
        <f>+VLOOKUP(Base_de_respuestas!AE10,Back!$M$16:$N$20,2,0)</f>
        <v>#N/A</v>
      </c>
      <c r="AG9" s="19" t="e">
        <f>+VLOOKUP(Base_de_respuestas!AF10,Back!$M$16:$N$20,2,0)</f>
        <v>#N/A</v>
      </c>
      <c r="AH9" s="19" t="e">
        <f>+VLOOKUP(Base_de_respuestas!AG10,Back!$M$16:$N$20,2,0)</f>
        <v>#N/A</v>
      </c>
      <c r="AI9" s="19" t="e">
        <f>+VLOOKUP(Base_de_respuestas!AH10,Back!$M$16:$N$20,2,0)</f>
        <v>#N/A</v>
      </c>
      <c r="AJ9" s="19" t="e">
        <f>+VLOOKUP(Base_de_respuestas!AI10,Back!$M$16:$N$20,2,0)</f>
        <v>#N/A</v>
      </c>
      <c r="AK9" s="19" t="e">
        <f>+VLOOKUP(Base_de_respuestas!AJ10,Back!$M$16:$N$20,2,0)</f>
        <v>#N/A</v>
      </c>
      <c r="AL9" s="19" t="e">
        <f>+VLOOKUP(Base_de_respuestas!AK10,Back!$M$16:$N$20,2,0)</f>
        <v>#N/A</v>
      </c>
      <c r="AM9" s="19" t="e">
        <f>+VLOOKUP(Base_de_respuestas!AL10,Back!$M$16:$N$20,2,0)</f>
        <v>#N/A</v>
      </c>
      <c r="AN9" s="19" t="e">
        <f>+VLOOKUP(Base_de_respuestas!AM10,Back!$M$16:$N$20,2,0)</f>
        <v>#N/A</v>
      </c>
      <c r="AO9" s="19" t="e">
        <f>+VLOOKUP(Base_de_respuestas!AN10,Back!$M$16:$N$20,2,0)</f>
        <v>#N/A</v>
      </c>
      <c r="AP9" s="19" t="e">
        <f>+VLOOKUP(Base_de_respuestas!AO10,Back!$M$16:$N$20,2,0)</f>
        <v>#N/A</v>
      </c>
      <c r="AQ9" s="19" t="e">
        <f>+VLOOKUP(Base_de_respuestas!AP10,Back!$M$16:$N$20,2,0)</f>
        <v>#N/A</v>
      </c>
      <c r="AR9" s="19" t="e">
        <f>+VLOOKUP(Base_de_respuestas!AQ10,Back!$M$16:$N$20,2,0)</f>
        <v>#N/A</v>
      </c>
      <c r="AS9" s="19" t="e">
        <f>+VLOOKUP(Base_de_respuestas!AR10,Back!$M$16:$N$20,2,0)</f>
        <v>#N/A</v>
      </c>
      <c r="AT9" s="19" t="e">
        <f>+VLOOKUP(Base_de_respuestas!AS10,Back!$M$16:$N$20,2,0)</f>
        <v>#N/A</v>
      </c>
      <c r="AU9" s="19" t="e">
        <f>+VLOOKUP(Base_de_respuestas!AT10,Back!$M$16:$N$20,2,0)</f>
        <v>#N/A</v>
      </c>
      <c r="AV9" s="19" t="e">
        <f>+VLOOKUP(Base_de_respuestas!AU10,Back!$M$16:$N$20,2,0)</f>
        <v>#N/A</v>
      </c>
      <c r="AW9" s="19" t="e">
        <f>+VLOOKUP(Base_de_respuestas!AV10,Back!$M$16:$N$20,2,0)</f>
        <v>#N/A</v>
      </c>
      <c r="AX9" s="19" t="e">
        <f>+VLOOKUP(Base_de_respuestas!AW10,Back!$M$16:$N$20,2,0)</f>
        <v>#N/A</v>
      </c>
      <c r="AY9" s="19" t="e">
        <f>+VLOOKUP(Base_de_respuestas!AX10,Back!$M$16:$N$20,2,0)</f>
        <v>#N/A</v>
      </c>
      <c r="AZ9" s="19" t="e">
        <f>+VLOOKUP(Base_de_respuestas!AY10,Back!$M$16:$N$20,2,0)</f>
        <v>#N/A</v>
      </c>
      <c r="BA9" s="19" t="e">
        <f>+VLOOKUP(Base_de_respuestas!AZ10,Back!$M$16:$N$20,2,0)</f>
        <v>#N/A</v>
      </c>
      <c r="BB9" s="19" t="e">
        <f>+VLOOKUP(Base_de_respuestas!BA10,Back!$M$16:$N$20,2,0)</f>
        <v>#N/A</v>
      </c>
      <c r="BC9" s="19" t="e">
        <f>+VLOOKUP(Base_de_respuestas!BB10,Back!$M$16:$N$20,2,0)</f>
        <v>#N/A</v>
      </c>
      <c r="BD9" s="19" t="e">
        <f>+VLOOKUP(Base_de_respuestas!BC10,Back!$M$16:$N$20,2,0)</f>
        <v>#N/A</v>
      </c>
      <c r="BE9" s="19" t="e">
        <f>+VLOOKUP(Base_de_respuestas!BD10,Back!$M$16:$N$20,2,0)</f>
        <v>#N/A</v>
      </c>
    </row>
    <row r="10" spans="2:57" ht="13.5" customHeight="1" x14ac:dyDescent="0.3">
      <c r="B10" s="103" t="s">
        <v>176</v>
      </c>
      <c r="C10" s="105" t="s">
        <v>189</v>
      </c>
      <c r="D10" s="18" t="s">
        <v>190</v>
      </c>
      <c r="E10" s="19">
        <v>6</v>
      </c>
      <c r="F10" s="18" t="s">
        <v>191</v>
      </c>
      <c r="G10" s="20"/>
      <c r="H10" s="19" t="e">
        <f>+VLOOKUP(Base_de_respuestas!G11,Back!$M$16:$N$20,2,0)</f>
        <v>#N/A</v>
      </c>
      <c r="I10" s="19" t="e">
        <f>+VLOOKUP(Base_de_respuestas!H11,Back!$M$16:$N$20,2,0)</f>
        <v>#N/A</v>
      </c>
      <c r="J10" s="19" t="e">
        <f>+VLOOKUP(Base_de_respuestas!I11,Back!$M$16:$N$20,2,0)</f>
        <v>#N/A</v>
      </c>
      <c r="K10" s="19" t="e">
        <f>+VLOOKUP(Base_de_respuestas!J11,Back!$M$16:$N$20,2,0)</f>
        <v>#N/A</v>
      </c>
      <c r="L10" s="19" t="e">
        <f>+VLOOKUP(Base_de_respuestas!K11,Back!$M$16:$N$20,2,0)</f>
        <v>#N/A</v>
      </c>
      <c r="M10" s="19" t="e">
        <f>+VLOOKUP(Base_de_respuestas!L11,Back!$M$16:$N$20,2,0)</f>
        <v>#N/A</v>
      </c>
      <c r="N10" s="19" t="e">
        <f>+VLOOKUP(Base_de_respuestas!M11,Back!$M$16:$N$20,2,0)</f>
        <v>#N/A</v>
      </c>
      <c r="O10" s="19" t="e">
        <f>+VLOOKUP(Base_de_respuestas!N11,Back!$M$16:$N$20,2,0)</f>
        <v>#N/A</v>
      </c>
      <c r="P10" s="19" t="e">
        <f>+VLOOKUP(Base_de_respuestas!O11,Back!$M$16:$N$20,2,0)</f>
        <v>#N/A</v>
      </c>
      <c r="Q10" s="19" t="e">
        <f>+VLOOKUP(Base_de_respuestas!P11,Back!$M$16:$N$20,2,0)</f>
        <v>#N/A</v>
      </c>
      <c r="R10" s="19" t="e">
        <f>+VLOOKUP(Base_de_respuestas!Q11,Back!$M$16:$N$20,2,0)</f>
        <v>#N/A</v>
      </c>
      <c r="S10" s="19" t="e">
        <f>+VLOOKUP(Base_de_respuestas!R11,Back!$M$16:$N$20,2,0)</f>
        <v>#N/A</v>
      </c>
      <c r="T10" s="19" t="e">
        <f>+VLOOKUP(Base_de_respuestas!S11,Back!$M$16:$N$20,2,0)</f>
        <v>#N/A</v>
      </c>
      <c r="U10" s="19" t="e">
        <f>+VLOOKUP(Base_de_respuestas!T11,Back!$M$16:$N$20,2,0)</f>
        <v>#N/A</v>
      </c>
      <c r="V10" s="19" t="e">
        <f>+VLOOKUP(Base_de_respuestas!U11,Back!$M$16:$N$20,2,0)</f>
        <v>#N/A</v>
      </c>
      <c r="W10" s="19" t="e">
        <f>+VLOOKUP(Base_de_respuestas!V11,Back!$M$16:$N$20,2,0)</f>
        <v>#N/A</v>
      </c>
      <c r="X10" s="19" t="e">
        <f>+VLOOKUP(Base_de_respuestas!W11,Back!$M$16:$N$20,2,0)</f>
        <v>#N/A</v>
      </c>
      <c r="Y10" s="19" t="e">
        <f>+VLOOKUP(Base_de_respuestas!X11,Back!$M$16:$N$20,2,0)</f>
        <v>#N/A</v>
      </c>
      <c r="Z10" s="19" t="e">
        <f>+VLOOKUP(Base_de_respuestas!Y11,Back!$M$16:$N$20,2,0)</f>
        <v>#N/A</v>
      </c>
      <c r="AA10" s="19" t="e">
        <f>+VLOOKUP(Base_de_respuestas!Z11,Back!$M$16:$N$20,2,0)</f>
        <v>#N/A</v>
      </c>
      <c r="AB10" s="19" t="e">
        <f>+VLOOKUP(Base_de_respuestas!AA11,Back!$M$16:$N$20,2,0)</f>
        <v>#N/A</v>
      </c>
      <c r="AC10" s="19" t="e">
        <f>+VLOOKUP(Base_de_respuestas!AB11,Back!$M$16:$N$20,2,0)</f>
        <v>#N/A</v>
      </c>
      <c r="AD10" s="19" t="e">
        <f>+VLOOKUP(Base_de_respuestas!AC11,Back!$M$16:$N$20,2,0)</f>
        <v>#N/A</v>
      </c>
      <c r="AE10" s="19" t="e">
        <f>+VLOOKUP(Base_de_respuestas!AD11,Back!$M$16:$N$20,2,0)</f>
        <v>#N/A</v>
      </c>
      <c r="AF10" s="19" t="e">
        <f>+VLOOKUP(Base_de_respuestas!AE11,Back!$M$16:$N$20,2,0)</f>
        <v>#N/A</v>
      </c>
      <c r="AG10" s="19" t="e">
        <f>+VLOOKUP(Base_de_respuestas!AF11,Back!$M$16:$N$20,2,0)</f>
        <v>#N/A</v>
      </c>
      <c r="AH10" s="19" t="e">
        <f>+VLOOKUP(Base_de_respuestas!AG11,Back!$M$16:$N$20,2,0)</f>
        <v>#N/A</v>
      </c>
      <c r="AI10" s="19" t="e">
        <f>+VLOOKUP(Base_de_respuestas!AH11,Back!$M$16:$N$20,2,0)</f>
        <v>#N/A</v>
      </c>
      <c r="AJ10" s="19" t="e">
        <f>+VLOOKUP(Base_de_respuestas!AI11,Back!$M$16:$N$20,2,0)</f>
        <v>#N/A</v>
      </c>
      <c r="AK10" s="19" t="e">
        <f>+VLOOKUP(Base_de_respuestas!AJ11,Back!$M$16:$N$20,2,0)</f>
        <v>#N/A</v>
      </c>
      <c r="AL10" s="19" t="e">
        <f>+VLOOKUP(Base_de_respuestas!AK11,Back!$M$16:$N$20,2,0)</f>
        <v>#N/A</v>
      </c>
      <c r="AM10" s="19" t="e">
        <f>+VLOOKUP(Base_de_respuestas!AL11,Back!$M$16:$N$20,2,0)</f>
        <v>#N/A</v>
      </c>
      <c r="AN10" s="19" t="e">
        <f>+VLOOKUP(Base_de_respuestas!AM11,Back!$M$16:$N$20,2,0)</f>
        <v>#N/A</v>
      </c>
      <c r="AO10" s="19" t="e">
        <f>+VLOOKUP(Base_de_respuestas!AN11,Back!$M$16:$N$20,2,0)</f>
        <v>#N/A</v>
      </c>
      <c r="AP10" s="19" t="e">
        <f>+VLOOKUP(Base_de_respuestas!AO11,Back!$M$16:$N$20,2,0)</f>
        <v>#N/A</v>
      </c>
      <c r="AQ10" s="19" t="e">
        <f>+VLOOKUP(Base_de_respuestas!AP11,Back!$M$16:$N$20,2,0)</f>
        <v>#N/A</v>
      </c>
      <c r="AR10" s="19" t="e">
        <f>+VLOOKUP(Base_de_respuestas!AQ11,Back!$M$16:$N$20,2,0)</f>
        <v>#N/A</v>
      </c>
      <c r="AS10" s="19" t="e">
        <f>+VLOOKUP(Base_de_respuestas!AR11,Back!$M$16:$N$20,2,0)</f>
        <v>#N/A</v>
      </c>
      <c r="AT10" s="19" t="e">
        <f>+VLOOKUP(Base_de_respuestas!AS11,Back!$M$16:$N$20,2,0)</f>
        <v>#N/A</v>
      </c>
      <c r="AU10" s="19" t="e">
        <f>+VLOOKUP(Base_de_respuestas!AT11,Back!$M$16:$N$20,2,0)</f>
        <v>#N/A</v>
      </c>
      <c r="AV10" s="19" t="e">
        <f>+VLOOKUP(Base_de_respuestas!AU11,Back!$M$16:$N$20,2,0)</f>
        <v>#N/A</v>
      </c>
      <c r="AW10" s="19" t="e">
        <f>+VLOOKUP(Base_de_respuestas!AV11,Back!$M$16:$N$20,2,0)</f>
        <v>#N/A</v>
      </c>
      <c r="AX10" s="19" t="e">
        <f>+VLOOKUP(Base_de_respuestas!AW11,Back!$M$16:$N$20,2,0)</f>
        <v>#N/A</v>
      </c>
      <c r="AY10" s="19" t="e">
        <f>+VLOOKUP(Base_de_respuestas!AX11,Back!$M$16:$N$20,2,0)</f>
        <v>#N/A</v>
      </c>
      <c r="AZ10" s="19" t="e">
        <f>+VLOOKUP(Base_de_respuestas!AY11,Back!$M$16:$N$20,2,0)</f>
        <v>#N/A</v>
      </c>
      <c r="BA10" s="19" t="e">
        <f>+VLOOKUP(Base_de_respuestas!AZ11,Back!$M$16:$N$20,2,0)</f>
        <v>#N/A</v>
      </c>
      <c r="BB10" s="19" t="e">
        <f>+VLOOKUP(Base_de_respuestas!BA11,Back!$M$16:$N$20,2,0)</f>
        <v>#N/A</v>
      </c>
      <c r="BC10" s="19" t="e">
        <f>+VLOOKUP(Base_de_respuestas!BB11,Back!$M$16:$N$20,2,0)</f>
        <v>#N/A</v>
      </c>
      <c r="BD10" s="19" t="e">
        <f>+VLOOKUP(Base_de_respuestas!BC11,Back!$M$16:$N$20,2,0)</f>
        <v>#N/A</v>
      </c>
      <c r="BE10" s="19" t="e">
        <f>+VLOOKUP(Base_de_respuestas!BD11,Back!$M$16:$N$20,2,0)</f>
        <v>#N/A</v>
      </c>
    </row>
    <row r="11" spans="2:57" ht="13.5" customHeight="1" x14ac:dyDescent="0.3">
      <c r="B11" s="101"/>
      <c r="C11" s="101"/>
      <c r="D11" s="18" t="s">
        <v>192</v>
      </c>
      <c r="E11" s="19">
        <v>7</v>
      </c>
      <c r="F11" s="18" t="s">
        <v>193</v>
      </c>
      <c r="G11" s="20"/>
      <c r="H11" s="19" t="e">
        <f>+VLOOKUP(Base_de_respuestas!G12,Back!$M$16:$N$20,2,0)</f>
        <v>#N/A</v>
      </c>
      <c r="I11" s="19" t="e">
        <f>+VLOOKUP(Base_de_respuestas!H12,Back!$M$16:$N$20,2,0)</f>
        <v>#N/A</v>
      </c>
      <c r="J11" s="19" t="e">
        <f>+VLOOKUP(Base_de_respuestas!I12,Back!$M$16:$N$20,2,0)</f>
        <v>#N/A</v>
      </c>
      <c r="K11" s="19" t="e">
        <f>+VLOOKUP(Base_de_respuestas!J12,Back!$M$16:$N$20,2,0)</f>
        <v>#N/A</v>
      </c>
      <c r="L11" s="19" t="e">
        <f>+VLOOKUP(Base_de_respuestas!K12,Back!$M$16:$N$20,2,0)</f>
        <v>#N/A</v>
      </c>
      <c r="M11" s="19" t="e">
        <f>+VLOOKUP(Base_de_respuestas!L12,Back!$M$16:$N$20,2,0)</f>
        <v>#N/A</v>
      </c>
      <c r="N11" s="19" t="e">
        <f>+VLOOKUP(Base_de_respuestas!M12,Back!$M$16:$N$20,2,0)</f>
        <v>#N/A</v>
      </c>
      <c r="O11" s="19" t="e">
        <f>+VLOOKUP(Base_de_respuestas!N12,Back!$M$16:$N$20,2,0)</f>
        <v>#N/A</v>
      </c>
      <c r="P11" s="19" t="e">
        <f>+VLOOKUP(Base_de_respuestas!O12,Back!$M$16:$N$20,2,0)</f>
        <v>#N/A</v>
      </c>
      <c r="Q11" s="19" t="e">
        <f>+VLOOKUP(Base_de_respuestas!P12,Back!$M$16:$N$20,2,0)</f>
        <v>#N/A</v>
      </c>
      <c r="R11" s="19" t="e">
        <f>+VLOOKUP(Base_de_respuestas!Q12,Back!$M$16:$N$20,2,0)</f>
        <v>#N/A</v>
      </c>
      <c r="S11" s="19" t="e">
        <f>+VLOOKUP(Base_de_respuestas!R12,Back!$M$16:$N$20,2,0)</f>
        <v>#N/A</v>
      </c>
      <c r="T11" s="19" t="e">
        <f>+VLOOKUP(Base_de_respuestas!S12,Back!$M$16:$N$20,2,0)</f>
        <v>#N/A</v>
      </c>
      <c r="U11" s="19" t="e">
        <f>+VLOOKUP(Base_de_respuestas!T12,Back!$M$16:$N$20,2,0)</f>
        <v>#N/A</v>
      </c>
      <c r="V11" s="19" t="e">
        <f>+VLOOKUP(Base_de_respuestas!U12,Back!$M$16:$N$20,2,0)</f>
        <v>#N/A</v>
      </c>
      <c r="W11" s="19" t="e">
        <f>+VLOOKUP(Base_de_respuestas!V12,Back!$M$16:$N$20,2,0)</f>
        <v>#N/A</v>
      </c>
      <c r="X11" s="19" t="e">
        <f>+VLOOKUP(Base_de_respuestas!W12,Back!$M$16:$N$20,2,0)</f>
        <v>#N/A</v>
      </c>
      <c r="Y11" s="19" t="e">
        <f>+VLOOKUP(Base_de_respuestas!X12,Back!$M$16:$N$20,2,0)</f>
        <v>#N/A</v>
      </c>
      <c r="Z11" s="19" t="e">
        <f>+VLOOKUP(Base_de_respuestas!Y12,Back!$M$16:$N$20,2,0)</f>
        <v>#N/A</v>
      </c>
      <c r="AA11" s="19" t="e">
        <f>+VLOOKUP(Base_de_respuestas!Z12,Back!$M$16:$N$20,2,0)</f>
        <v>#N/A</v>
      </c>
      <c r="AB11" s="19" t="e">
        <f>+VLOOKUP(Base_de_respuestas!AA12,Back!$M$16:$N$20,2,0)</f>
        <v>#N/A</v>
      </c>
      <c r="AC11" s="19" t="e">
        <f>+VLOOKUP(Base_de_respuestas!AB12,Back!$M$16:$N$20,2,0)</f>
        <v>#N/A</v>
      </c>
      <c r="AD11" s="19" t="e">
        <f>+VLOOKUP(Base_de_respuestas!AC12,Back!$M$16:$N$20,2,0)</f>
        <v>#N/A</v>
      </c>
      <c r="AE11" s="19" t="e">
        <f>+VLOOKUP(Base_de_respuestas!AD12,Back!$M$16:$N$20,2,0)</f>
        <v>#N/A</v>
      </c>
      <c r="AF11" s="19" t="e">
        <f>+VLOOKUP(Base_de_respuestas!AE12,Back!$M$16:$N$20,2,0)</f>
        <v>#N/A</v>
      </c>
      <c r="AG11" s="19" t="e">
        <f>+VLOOKUP(Base_de_respuestas!AF12,Back!$M$16:$N$20,2,0)</f>
        <v>#N/A</v>
      </c>
      <c r="AH11" s="19" t="e">
        <f>+VLOOKUP(Base_de_respuestas!AG12,Back!$M$16:$N$20,2,0)</f>
        <v>#N/A</v>
      </c>
      <c r="AI11" s="19" t="e">
        <f>+VLOOKUP(Base_de_respuestas!AH12,Back!$M$16:$N$20,2,0)</f>
        <v>#N/A</v>
      </c>
      <c r="AJ11" s="19" t="e">
        <f>+VLOOKUP(Base_de_respuestas!AI12,Back!$M$16:$N$20,2,0)</f>
        <v>#N/A</v>
      </c>
      <c r="AK11" s="19" t="e">
        <f>+VLOOKUP(Base_de_respuestas!AJ12,Back!$M$16:$N$20,2,0)</f>
        <v>#N/A</v>
      </c>
      <c r="AL11" s="19" t="e">
        <f>+VLOOKUP(Base_de_respuestas!AK12,Back!$M$16:$N$20,2,0)</f>
        <v>#N/A</v>
      </c>
      <c r="AM11" s="19" t="e">
        <f>+VLOOKUP(Base_de_respuestas!AL12,Back!$M$16:$N$20,2,0)</f>
        <v>#N/A</v>
      </c>
      <c r="AN11" s="19" t="e">
        <f>+VLOOKUP(Base_de_respuestas!AM12,Back!$M$16:$N$20,2,0)</f>
        <v>#N/A</v>
      </c>
      <c r="AO11" s="19" t="e">
        <f>+VLOOKUP(Base_de_respuestas!AN12,Back!$M$16:$N$20,2,0)</f>
        <v>#N/A</v>
      </c>
      <c r="AP11" s="19" t="e">
        <f>+VLOOKUP(Base_de_respuestas!AO12,Back!$M$16:$N$20,2,0)</f>
        <v>#N/A</v>
      </c>
      <c r="AQ11" s="19" t="e">
        <f>+VLOOKUP(Base_de_respuestas!AP12,Back!$M$16:$N$20,2,0)</f>
        <v>#N/A</v>
      </c>
      <c r="AR11" s="19" t="e">
        <f>+VLOOKUP(Base_de_respuestas!AQ12,Back!$M$16:$N$20,2,0)</f>
        <v>#N/A</v>
      </c>
      <c r="AS11" s="19" t="e">
        <f>+VLOOKUP(Base_de_respuestas!AR12,Back!$M$16:$N$20,2,0)</f>
        <v>#N/A</v>
      </c>
      <c r="AT11" s="19" t="e">
        <f>+VLOOKUP(Base_de_respuestas!AS12,Back!$M$16:$N$20,2,0)</f>
        <v>#N/A</v>
      </c>
      <c r="AU11" s="19" t="e">
        <f>+VLOOKUP(Base_de_respuestas!AT12,Back!$M$16:$N$20,2,0)</f>
        <v>#N/A</v>
      </c>
      <c r="AV11" s="19" t="e">
        <f>+VLOOKUP(Base_de_respuestas!AU12,Back!$M$16:$N$20,2,0)</f>
        <v>#N/A</v>
      </c>
      <c r="AW11" s="19" t="e">
        <f>+VLOOKUP(Base_de_respuestas!AV12,Back!$M$16:$N$20,2,0)</f>
        <v>#N/A</v>
      </c>
      <c r="AX11" s="19" t="e">
        <f>+VLOOKUP(Base_de_respuestas!AW12,Back!$M$16:$N$20,2,0)</f>
        <v>#N/A</v>
      </c>
      <c r="AY11" s="19" t="e">
        <f>+VLOOKUP(Base_de_respuestas!AX12,Back!$M$16:$N$20,2,0)</f>
        <v>#N/A</v>
      </c>
      <c r="AZ11" s="19" t="e">
        <f>+VLOOKUP(Base_de_respuestas!AY12,Back!$M$16:$N$20,2,0)</f>
        <v>#N/A</v>
      </c>
      <c r="BA11" s="19" t="e">
        <f>+VLOOKUP(Base_de_respuestas!AZ12,Back!$M$16:$N$20,2,0)</f>
        <v>#N/A</v>
      </c>
      <c r="BB11" s="19" t="e">
        <f>+VLOOKUP(Base_de_respuestas!BA12,Back!$M$16:$N$20,2,0)</f>
        <v>#N/A</v>
      </c>
      <c r="BC11" s="19" t="e">
        <f>+VLOOKUP(Base_de_respuestas!BB12,Back!$M$16:$N$20,2,0)</f>
        <v>#N/A</v>
      </c>
      <c r="BD11" s="19" t="e">
        <f>+VLOOKUP(Base_de_respuestas!BC12,Back!$M$16:$N$20,2,0)</f>
        <v>#N/A</v>
      </c>
      <c r="BE11" s="19" t="e">
        <f>+VLOOKUP(Base_de_respuestas!BD12,Back!$M$16:$N$20,2,0)</f>
        <v>#N/A</v>
      </c>
    </row>
    <row r="12" spans="2:57" ht="13.5" customHeight="1" x14ac:dyDescent="0.3">
      <c r="B12" s="94"/>
      <c r="C12" s="94"/>
      <c r="D12" s="18" t="s">
        <v>194</v>
      </c>
      <c r="E12" s="19">
        <v>8</v>
      </c>
      <c r="F12" s="18" t="s">
        <v>195</v>
      </c>
      <c r="G12" s="20"/>
      <c r="H12" s="19" t="e">
        <f>+VLOOKUP(Base_de_respuestas!G13,Back!$M$16:$N$20,2,0)</f>
        <v>#N/A</v>
      </c>
      <c r="I12" s="19" t="e">
        <f>+VLOOKUP(Base_de_respuestas!H13,Back!$M$16:$N$20,2,0)</f>
        <v>#N/A</v>
      </c>
      <c r="J12" s="19" t="e">
        <f>+VLOOKUP(Base_de_respuestas!I13,Back!$M$16:$N$20,2,0)</f>
        <v>#N/A</v>
      </c>
      <c r="K12" s="19" t="e">
        <f>+VLOOKUP(Base_de_respuestas!J13,Back!$M$16:$N$20,2,0)</f>
        <v>#N/A</v>
      </c>
      <c r="L12" s="19" t="e">
        <f>+VLOOKUP(Base_de_respuestas!K13,Back!$M$16:$N$20,2,0)</f>
        <v>#N/A</v>
      </c>
      <c r="M12" s="19" t="e">
        <f>+VLOOKUP(Base_de_respuestas!L13,Back!$M$16:$N$20,2,0)</f>
        <v>#N/A</v>
      </c>
      <c r="N12" s="19" t="e">
        <f>+VLOOKUP(Base_de_respuestas!M13,Back!$M$16:$N$20,2,0)</f>
        <v>#N/A</v>
      </c>
      <c r="O12" s="19" t="e">
        <f>+VLOOKUP(Base_de_respuestas!N13,Back!$M$16:$N$20,2,0)</f>
        <v>#N/A</v>
      </c>
      <c r="P12" s="19" t="e">
        <f>+VLOOKUP(Base_de_respuestas!O13,Back!$M$16:$N$20,2,0)</f>
        <v>#N/A</v>
      </c>
      <c r="Q12" s="19" t="e">
        <f>+VLOOKUP(Base_de_respuestas!P13,Back!$M$16:$N$20,2,0)</f>
        <v>#N/A</v>
      </c>
      <c r="R12" s="19" t="e">
        <f>+VLOOKUP(Base_de_respuestas!Q13,Back!$M$16:$N$20,2,0)</f>
        <v>#N/A</v>
      </c>
      <c r="S12" s="19" t="e">
        <f>+VLOOKUP(Base_de_respuestas!R13,Back!$M$16:$N$20,2,0)</f>
        <v>#N/A</v>
      </c>
      <c r="T12" s="19" t="e">
        <f>+VLOOKUP(Base_de_respuestas!S13,Back!$M$16:$N$20,2,0)</f>
        <v>#N/A</v>
      </c>
      <c r="U12" s="19" t="e">
        <f>+VLOOKUP(Base_de_respuestas!T13,Back!$M$16:$N$20,2,0)</f>
        <v>#N/A</v>
      </c>
      <c r="V12" s="19" t="e">
        <f>+VLOOKUP(Base_de_respuestas!U13,Back!$M$16:$N$20,2,0)</f>
        <v>#N/A</v>
      </c>
      <c r="W12" s="19" t="e">
        <f>+VLOOKUP(Base_de_respuestas!V13,Back!$M$16:$N$20,2,0)</f>
        <v>#N/A</v>
      </c>
      <c r="X12" s="19" t="e">
        <f>+VLOOKUP(Base_de_respuestas!W13,Back!$M$16:$N$20,2,0)</f>
        <v>#N/A</v>
      </c>
      <c r="Y12" s="19" t="e">
        <f>+VLOOKUP(Base_de_respuestas!X13,Back!$M$16:$N$20,2,0)</f>
        <v>#N/A</v>
      </c>
      <c r="Z12" s="19" t="e">
        <f>+VLOOKUP(Base_de_respuestas!Y13,Back!$M$16:$N$20,2,0)</f>
        <v>#N/A</v>
      </c>
      <c r="AA12" s="19" t="e">
        <f>+VLOOKUP(Base_de_respuestas!Z13,Back!$M$16:$N$20,2,0)</f>
        <v>#N/A</v>
      </c>
      <c r="AB12" s="19" t="e">
        <f>+VLOOKUP(Base_de_respuestas!AA13,Back!$M$16:$N$20,2,0)</f>
        <v>#N/A</v>
      </c>
      <c r="AC12" s="19" t="e">
        <f>+VLOOKUP(Base_de_respuestas!AB13,Back!$M$16:$N$20,2,0)</f>
        <v>#N/A</v>
      </c>
      <c r="AD12" s="19" t="e">
        <f>+VLOOKUP(Base_de_respuestas!AC13,Back!$M$16:$N$20,2,0)</f>
        <v>#N/A</v>
      </c>
      <c r="AE12" s="19" t="e">
        <f>+VLOOKUP(Base_de_respuestas!AD13,Back!$M$16:$N$20,2,0)</f>
        <v>#N/A</v>
      </c>
      <c r="AF12" s="19" t="e">
        <f>+VLOOKUP(Base_de_respuestas!AE13,Back!$M$16:$N$20,2,0)</f>
        <v>#N/A</v>
      </c>
      <c r="AG12" s="19" t="e">
        <f>+VLOOKUP(Base_de_respuestas!AF13,Back!$M$16:$N$20,2,0)</f>
        <v>#N/A</v>
      </c>
      <c r="AH12" s="19" t="e">
        <f>+VLOOKUP(Base_de_respuestas!AG13,Back!$M$16:$N$20,2,0)</f>
        <v>#N/A</v>
      </c>
      <c r="AI12" s="19" t="e">
        <f>+VLOOKUP(Base_de_respuestas!AH13,Back!$M$16:$N$20,2,0)</f>
        <v>#N/A</v>
      </c>
      <c r="AJ12" s="19" t="e">
        <f>+VLOOKUP(Base_de_respuestas!AI13,Back!$M$16:$N$20,2,0)</f>
        <v>#N/A</v>
      </c>
      <c r="AK12" s="19" t="e">
        <f>+VLOOKUP(Base_de_respuestas!AJ13,Back!$M$16:$N$20,2,0)</f>
        <v>#N/A</v>
      </c>
      <c r="AL12" s="19" t="e">
        <f>+VLOOKUP(Base_de_respuestas!AK13,Back!$M$16:$N$20,2,0)</f>
        <v>#N/A</v>
      </c>
      <c r="AM12" s="19" t="e">
        <f>+VLOOKUP(Base_de_respuestas!AL13,Back!$M$16:$N$20,2,0)</f>
        <v>#N/A</v>
      </c>
      <c r="AN12" s="19" t="e">
        <f>+VLOOKUP(Base_de_respuestas!AM13,Back!$M$16:$N$20,2,0)</f>
        <v>#N/A</v>
      </c>
      <c r="AO12" s="19" t="e">
        <f>+VLOOKUP(Base_de_respuestas!AN13,Back!$M$16:$N$20,2,0)</f>
        <v>#N/A</v>
      </c>
      <c r="AP12" s="19" t="e">
        <f>+VLOOKUP(Base_de_respuestas!AO13,Back!$M$16:$N$20,2,0)</f>
        <v>#N/A</v>
      </c>
      <c r="AQ12" s="19" t="e">
        <f>+VLOOKUP(Base_de_respuestas!AP13,Back!$M$16:$N$20,2,0)</f>
        <v>#N/A</v>
      </c>
      <c r="AR12" s="19" t="e">
        <f>+VLOOKUP(Base_de_respuestas!AQ13,Back!$M$16:$N$20,2,0)</f>
        <v>#N/A</v>
      </c>
      <c r="AS12" s="19" t="e">
        <f>+VLOOKUP(Base_de_respuestas!AR13,Back!$M$16:$N$20,2,0)</f>
        <v>#N/A</v>
      </c>
      <c r="AT12" s="19" t="e">
        <f>+VLOOKUP(Base_de_respuestas!AS13,Back!$M$16:$N$20,2,0)</f>
        <v>#N/A</v>
      </c>
      <c r="AU12" s="19" t="e">
        <f>+VLOOKUP(Base_de_respuestas!AT13,Back!$M$16:$N$20,2,0)</f>
        <v>#N/A</v>
      </c>
      <c r="AV12" s="19" t="e">
        <f>+VLOOKUP(Base_de_respuestas!AU13,Back!$M$16:$N$20,2,0)</f>
        <v>#N/A</v>
      </c>
      <c r="AW12" s="19" t="e">
        <f>+VLOOKUP(Base_de_respuestas!AV13,Back!$M$16:$N$20,2,0)</f>
        <v>#N/A</v>
      </c>
      <c r="AX12" s="19" t="e">
        <f>+VLOOKUP(Base_de_respuestas!AW13,Back!$M$16:$N$20,2,0)</f>
        <v>#N/A</v>
      </c>
      <c r="AY12" s="19" t="e">
        <f>+VLOOKUP(Base_de_respuestas!AX13,Back!$M$16:$N$20,2,0)</f>
        <v>#N/A</v>
      </c>
      <c r="AZ12" s="19" t="e">
        <f>+VLOOKUP(Base_de_respuestas!AY13,Back!$M$16:$N$20,2,0)</f>
        <v>#N/A</v>
      </c>
      <c r="BA12" s="19" t="e">
        <f>+VLOOKUP(Base_de_respuestas!AZ13,Back!$M$16:$N$20,2,0)</f>
        <v>#N/A</v>
      </c>
      <c r="BB12" s="19" t="e">
        <f>+VLOOKUP(Base_de_respuestas!BA13,Back!$M$16:$N$20,2,0)</f>
        <v>#N/A</v>
      </c>
      <c r="BC12" s="19" t="e">
        <f>+VLOOKUP(Base_de_respuestas!BB13,Back!$M$16:$N$20,2,0)</f>
        <v>#N/A</v>
      </c>
      <c r="BD12" s="19" t="e">
        <f>+VLOOKUP(Base_de_respuestas!BC13,Back!$M$16:$N$20,2,0)</f>
        <v>#N/A</v>
      </c>
      <c r="BE12" s="19" t="e">
        <f>+VLOOKUP(Base_de_respuestas!BD13,Back!$M$16:$N$20,2,0)</f>
        <v>#N/A</v>
      </c>
    </row>
    <row r="13" spans="2:57" ht="13.5" customHeight="1" x14ac:dyDescent="0.3">
      <c r="B13" s="103" t="s">
        <v>176</v>
      </c>
      <c r="C13" s="105" t="s">
        <v>196</v>
      </c>
      <c r="D13" s="18" t="s">
        <v>197</v>
      </c>
      <c r="E13" s="19">
        <v>9</v>
      </c>
      <c r="F13" s="18" t="s">
        <v>198</v>
      </c>
      <c r="G13" s="20"/>
      <c r="H13" s="19" t="e">
        <f>+VLOOKUP(Base_de_respuestas!G14,Back!$M$16:$N$20,2,0)</f>
        <v>#N/A</v>
      </c>
      <c r="I13" s="19" t="e">
        <f>+VLOOKUP(Base_de_respuestas!H14,Back!$M$16:$N$20,2,0)</f>
        <v>#N/A</v>
      </c>
      <c r="J13" s="19" t="e">
        <f>+VLOOKUP(Base_de_respuestas!I14,Back!$M$16:$N$20,2,0)</f>
        <v>#N/A</v>
      </c>
      <c r="K13" s="19" t="e">
        <f>+VLOOKUP(Base_de_respuestas!J14,Back!$M$16:$N$20,2,0)</f>
        <v>#N/A</v>
      </c>
      <c r="L13" s="19" t="e">
        <f>+VLOOKUP(Base_de_respuestas!K14,Back!$M$16:$N$20,2,0)</f>
        <v>#N/A</v>
      </c>
      <c r="M13" s="19" t="e">
        <f>+VLOOKUP(Base_de_respuestas!L14,Back!$M$16:$N$20,2,0)</f>
        <v>#N/A</v>
      </c>
      <c r="N13" s="19" t="e">
        <f>+VLOOKUP(Base_de_respuestas!M14,Back!$M$16:$N$20,2,0)</f>
        <v>#N/A</v>
      </c>
      <c r="O13" s="19" t="e">
        <f>+VLOOKUP(Base_de_respuestas!N14,Back!$M$16:$N$20,2,0)</f>
        <v>#N/A</v>
      </c>
      <c r="P13" s="19" t="e">
        <f>+VLOOKUP(Base_de_respuestas!O14,Back!$M$16:$N$20,2,0)</f>
        <v>#N/A</v>
      </c>
      <c r="Q13" s="19" t="e">
        <f>+VLOOKUP(Base_de_respuestas!P14,Back!$M$16:$N$20,2,0)</f>
        <v>#N/A</v>
      </c>
      <c r="R13" s="19" t="e">
        <f>+VLOOKUP(Base_de_respuestas!Q14,Back!$M$16:$N$20,2,0)</f>
        <v>#N/A</v>
      </c>
      <c r="S13" s="19" t="e">
        <f>+VLOOKUP(Base_de_respuestas!R14,Back!$M$16:$N$20,2,0)</f>
        <v>#N/A</v>
      </c>
      <c r="T13" s="19" t="e">
        <f>+VLOOKUP(Base_de_respuestas!S14,Back!$M$16:$N$20,2,0)</f>
        <v>#N/A</v>
      </c>
      <c r="U13" s="19" t="e">
        <f>+VLOOKUP(Base_de_respuestas!T14,Back!$M$16:$N$20,2,0)</f>
        <v>#N/A</v>
      </c>
      <c r="V13" s="19" t="e">
        <f>+VLOOKUP(Base_de_respuestas!U14,Back!$M$16:$N$20,2,0)</f>
        <v>#N/A</v>
      </c>
      <c r="W13" s="19" t="e">
        <f>+VLOOKUP(Base_de_respuestas!V14,Back!$M$16:$N$20,2,0)</f>
        <v>#N/A</v>
      </c>
      <c r="X13" s="19" t="e">
        <f>+VLOOKUP(Base_de_respuestas!W14,Back!$M$16:$N$20,2,0)</f>
        <v>#N/A</v>
      </c>
      <c r="Y13" s="19" t="e">
        <f>+VLOOKUP(Base_de_respuestas!X14,Back!$M$16:$N$20,2,0)</f>
        <v>#N/A</v>
      </c>
      <c r="Z13" s="19" t="e">
        <f>+VLOOKUP(Base_de_respuestas!Y14,Back!$M$16:$N$20,2,0)</f>
        <v>#N/A</v>
      </c>
      <c r="AA13" s="19" t="e">
        <f>+VLOOKUP(Base_de_respuestas!Z14,Back!$M$16:$N$20,2,0)</f>
        <v>#N/A</v>
      </c>
      <c r="AB13" s="19" t="e">
        <f>+VLOOKUP(Base_de_respuestas!AA14,Back!$M$16:$N$20,2,0)</f>
        <v>#N/A</v>
      </c>
      <c r="AC13" s="19" t="e">
        <f>+VLOOKUP(Base_de_respuestas!AB14,Back!$M$16:$N$20,2,0)</f>
        <v>#N/A</v>
      </c>
      <c r="AD13" s="19" t="e">
        <f>+VLOOKUP(Base_de_respuestas!AC14,Back!$M$16:$N$20,2,0)</f>
        <v>#N/A</v>
      </c>
      <c r="AE13" s="19" t="e">
        <f>+VLOOKUP(Base_de_respuestas!AD14,Back!$M$16:$N$20,2,0)</f>
        <v>#N/A</v>
      </c>
      <c r="AF13" s="19" t="e">
        <f>+VLOOKUP(Base_de_respuestas!AE14,Back!$M$16:$N$20,2,0)</f>
        <v>#N/A</v>
      </c>
      <c r="AG13" s="19" t="e">
        <f>+VLOOKUP(Base_de_respuestas!AF14,Back!$M$16:$N$20,2,0)</f>
        <v>#N/A</v>
      </c>
      <c r="AH13" s="19" t="e">
        <f>+VLOOKUP(Base_de_respuestas!AG14,Back!$M$16:$N$20,2,0)</f>
        <v>#N/A</v>
      </c>
      <c r="AI13" s="19" t="e">
        <f>+VLOOKUP(Base_de_respuestas!AH14,Back!$M$16:$N$20,2,0)</f>
        <v>#N/A</v>
      </c>
      <c r="AJ13" s="19" t="e">
        <f>+VLOOKUP(Base_de_respuestas!AI14,Back!$M$16:$N$20,2,0)</f>
        <v>#N/A</v>
      </c>
      <c r="AK13" s="19" t="e">
        <f>+VLOOKUP(Base_de_respuestas!AJ14,Back!$M$16:$N$20,2,0)</f>
        <v>#N/A</v>
      </c>
      <c r="AL13" s="19" t="e">
        <f>+VLOOKUP(Base_de_respuestas!AK14,Back!$M$16:$N$20,2,0)</f>
        <v>#N/A</v>
      </c>
      <c r="AM13" s="19" t="e">
        <f>+VLOOKUP(Base_de_respuestas!AL14,Back!$M$16:$N$20,2,0)</f>
        <v>#N/A</v>
      </c>
      <c r="AN13" s="19" t="e">
        <f>+VLOOKUP(Base_de_respuestas!AM14,Back!$M$16:$N$20,2,0)</f>
        <v>#N/A</v>
      </c>
      <c r="AO13" s="19" t="e">
        <f>+VLOOKUP(Base_de_respuestas!AN14,Back!$M$16:$N$20,2,0)</f>
        <v>#N/A</v>
      </c>
      <c r="AP13" s="19" t="e">
        <f>+VLOOKUP(Base_de_respuestas!AO14,Back!$M$16:$N$20,2,0)</f>
        <v>#N/A</v>
      </c>
      <c r="AQ13" s="19" t="e">
        <f>+VLOOKUP(Base_de_respuestas!AP14,Back!$M$16:$N$20,2,0)</f>
        <v>#N/A</v>
      </c>
      <c r="AR13" s="19" t="e">
        <f>+VLOOKUP(Base_de_respuestas!AQ14,Back!$M$16:$N$20,2,0)</f>
        <v>#N/A</v>
      </c>
      <c r="AS13" s="19" t="e">
        <f>+VLOOKUP(Base_de_respuestas!AR14,Back!$M$16:$N$20,2,0)</f>
        <v>#N/A</v>
      </c>
      <c r="AT13" s="19" t="e">
        <f>+VLOOKUP(Base_de_respuestas!AS14,Back!$M$16:$N$20,2,0)</f>
        <v>#N/A</v>
      </c>
      <c r="AU13" s="19" t="e">
        <f>+VLOOKUP(Base_de_respuestas!AT14,Back!$M$16:$N$20,2,0)</f>
        <v>#N/A</v>
      </c>
      <c r="AV13" s="19" t="e">
        <f>+VLOOKUP(Base_de_respuestas!AU14,Back!$M$16:$N$20,2,0)</f>
        <v>#N/A</v>
      </c>
      <c r="AW13" s="19" t="e">
        <f>+VLOOKUP(Base_de_respuestas!AV14,Back!$M$16:$N$20,2,0)</f>
        <v>#N/A</v>
      </c>
      <c r="AX13" s="19" t="e">
        <f>+VLOOKUP(Base_de_respuestas!AW14,Back!$M$16:$N$20,2,0)</f>
        <v>#N/A</v>
      </c>
      <c r="AY13" s="19" t="e">
        <f>+VLOOKUP(Base_de_respuestas!AX14,Back!$M$16:$N$20,2,0)</f>
        <v>#N/A</v>
      </c>
      <c r="AZ13" s="19" t="e">
        <f>+VLOOKUP(Base_de_respuestas!AY14,Back!$M$16:$N$20,2,0)</f>
        <v>#N/A</v>
      </c>
      <c r="BA13" s="19" t="e">
        <f>+VLOOKUP(Base_de_respuestas!AZ14,Back!$M$16:$N$20,2,0)</f>
        <v>#N/A</v>
      </c>
      <c r="BB13" s="19" t="e">
        <f>+VLOOKUP(Base_de_respuestas!BA14,Back!$M$16:$N$20,2,0)</f>
        <v>#N/A</v>
      </c>
      <c r="BC13" s="19" t="e">
        <f>+VLOOKUP(Base_de_respuestas!BB14,Back!$M$16:$N$20,2,0)</f>
        <v>#N/A</v>
      </c>
      <c r="BD13" s="19" t="e">
        <f>+VLOOKUP(Base_de_respuestas!BC14,Back!$M$16:$N$20,2,0)</f>
        <v>#N/A</v>
      </c>
      <c r="BE13" s="19" t="e">
        <f>+VLOOKUP(Base_de_respuestas!BD14,Back!$M$16:$N$20,2,0)</f>
        <v>#N/A</v>
      </c>
    </row>
    <row r="14" spans="2:57" ht="13.5" customHeight="1" x14ac:dyDescent="0.3">
      <c r="B14" s="101"/>
      <c r="C14" s="101"/>
      <c r="D14" s="104" t="s">
        <v>199</v>
      </c>
      <c r="E14" s="19">
        <v>10</v>
      </c>
      <c r="F14" s="18" t="s">
        <v>200</v>
      </c>
      <c r="G14" s="20"/>
      <c r="H14" s="19" t="e">
        <f>+VLOOKUP(Base_de_respuestas!G15,Back!$M$16:$N$20,2,0)</f>
        <v>#N/A</v>
      </c>
      <c r="I14" s="19" t="e">
        <f>+VLOOKUP(Base_de_respuestas!H15,Back!$M$16:$N$20,2,0)</f>
        <v>#N/A</v>
      </c>
      <c r="J14" s="19" t="e">
        <f>+VLOOKUP(Base_de_respuestas!I15,Back!$M$16:$N$20,2,0)</f>
        <v>#N/A</v>
      </c>
      <c r="K14" s="19" t="e">
        <f>+VLOOKUP(Base_de_respuestas!J15,Back!$M$16:$N$20,2,0)</f>
        <v>#N/A</v>
      </c>
      <c r="L14" s="19" t="e">
        <f>+VLOOKUP(Base_de_respuestas!K15,Back!$M$16:$N$20,2,0)</f>
        <v>#N/A</v>
      </c>
      <c r="M14" s="19" t="e">
        <f>+VLOOKUP(Base_de_respuestas!L15,Back!$M$16:$N$20,2,0)</f>
        <v>#N/A</v>
      </c>
      <c r="N14" s="19" t="e">
        <f>+VLOOKUP(Base_de_respuestas!M15,Back!$M$16:$N$20,2,0)</f>
        <v>#N/A</v>
      </c>
      <c r="O14" s="19" t="e">
        <f>+VLOOKUP(Base_de_respuestas!N15,Back!$M$16:$N$20,2,0)</f>
        <v>#N/A</v>
      </c>
      <c r="P14" s="19" t="e">
        <f>+VLOOKUP(Base_de_respuestas!O15,Back!$M$16:$N$20,2,0)</f>
        <v>#N/A</v>
      </c>
      <c r="Q14" s="19" t="e">
        <f>+VLOOKUP(Base_de_respuestas!P15,Back!$M$16:$N$20,2,0)</f>
        <v>#N/A</v>
      </c>
      <c r="R14" s="19" t="e">
        <f>+VLOOKUP(Base_de_respuestas!Q15,Back!$M$16:$N$20,2,0)</f>
        <v>#N/A</v>
      </c>
      <c r="S14" s="19" t="e">
        <f>+VLOOKUP(Base_de_respuestas!R15,Back!$M$16:$N$20,2,0)</f>
        <v>#N/A</v>
      </c>
      <c r="T14" s="19" t="e">
        <f>+VLOOKUP(Base_de_respuestas!S15,Back!$M$16:$N$20,2,0)</f>
        <v>#N/A</v>
      </c>
      <c r="U14" s="19" t="e">
        <f>+VLOOKUP(Base_de_respuestas!T15,Back!$M$16:$N$20,2,0)</f>
        <v>#N/A</v>
      </c>
      <c r="V14" s="19" t="e">
        <f>+VLOOKUP(Base_de_respuestas!U15,Back!$M$16:$N$20,2,0)</f>
        <v>#N/A</v>
      </c>
      <c r="W14" s="19" t="e">
        <f>+VLOOKUP(Base_de_respuestas!V15,Back!$M$16:$N$20,2,0)</f>
        <v>#N/A</v>
      </c>
      <c r="X14" s="19" t="e">
        <f>+VLOOKUP(Base_de_respuestas!W15,Back!$M$16:$N$20,2,0)</f>
        <v>#N/A</v>
      </c>
      <c r="Y14" s="19" t="e">
        <f>+VLOOKUP(Base_de_respuestas!X15,Back!$M$16:$N$20,2,0)</f>
        <v>#N/A</v>
      </c>
      <c r="Z14" s="19" t="e">
        <f>+VLOOKUP(Base_de_respuestas!Y15,Back!$M$16:$N$20,2,0)</f>
        <v>#N/A</v>
      </c>
      <c r="AA14" s="19" t="e">
        <f>+VLOOKUP(Base_de_respuestas!Z15,Back!$M$16:$N$20,2,0)</f>
        <v>#N/A</v>
      </c>
      <c r="AB14" s="19" t="e">
        <f>+VLOOKUP(Base_de_respuestas!AA15,Back!$M$16:$N$20,2,0)</f>
        <v>#N/A</v>
      </c>
      <c r="AC14" s="19" t="e">
        <f>+VLOOKUP(Base_de_respuestas!AB15,Back!$M$16:$N$20,2,0)</f>
        <v>#N/A</v>
      </c>
      <c r="AD14" s="19" t="e">
        <f>+VLOOKUP(Base_de_respuestas!AC15,Back!$M$16:$N$20,2,0)</f>
        <v>#N/A</v>
      </c>
      <c r="AE14" s="19" t="e">
        <f>+VLOOKUP(Base_de_respuestas!AD15,Back!$M$16:$N$20,2,0)</f>
        <v>#N/A</v>
      </c>
      <c r="AF14" s="19" t="e">
        <f>+VLOOKUP(Base_de_respuestas!AE15,Back!$M$16:$N$20,2,0)</f>
        <v>#N/A</v>
      </c>
      <c r="AG14" s="19" t="e">
        <f>+VLOOKUP(Base_de_respuestas!AF15,Back!$M$16:$N$20,2,0)</f>
        <v>#N/A</v>
      </c>
      <c r="AH14" s="19" t="e">
        <f>+VLOOKUP(Base_de_respuestas!AG15,Back!$M$16:$N$20,2,0)</f>
        <v>#N/A</v>
      </c>
      <c r="AI14" s="19" t="e">
        <f>+VLOOKUP(Base_de_respuestas!AH15,Back!$M$16:$N$20,2,0)</f>
        <v>#N/A</v>
      </c>
      <c r="AJ14" s="19" t="e">
        <f>+VLOOKUP(Base_de_respuestas!AI15,Back!$M$16:$N$20,2,0)</f>
        <v>#N/A</v>
      </c>
      <c r="AK14" s="19" t="e">
        <f>+VLOOKUP(Base_de_respuestas!AJ15,Back!$M$16:$N$20,2,0)</f>
        <v>#N/A</v>
      </c>
      <c r="AL14" s="19" t="e">
        <f>+VLOOKUP(Base_de_respuestas!AK15,Back!$M$16:$N$20,2,0)</f>
        <v>#N/A</v>
      </c>
      <c r="AM14" s="19" t="e">
        <f>+VLOOKUP(Base_de_respuestas!AL15,Back!$M$16:$N$20,2,0)</f>
        <v>#N/A</v>
      </c>
      <c r="AN14" s="19" t="e">
        <f>+VLOOKUP(Base_de_respuestas!AM15,Back!$M$16:$N$20,2,0)</f>
        <v>#N/A</v>
      </c>
      <c r="AO14" s="19" t="e">
        <f>+VLOOKUP(Base_de_respuestas!AN15,Back!$M$16:$N$20,2,0)</f>
        <v>#N/A</v>
      </c>
      <c r="AP14" s="19" t="e">
        <f>+VLOOKUP(Base_de_respuestas!AO15,Back!$M$16:$N$20,2,0)</f>
        <v>#N/A</v>
      </c>
      <c r="AQ14" s="19" t="e">
        <f>+VLOOKUP(Base_de_respuestas!AP15,Back!$M$16:$N$20,2,0)</f>
        <v>#N/A</v>
      </c>
      <c r="AR14" s="19" t="e">
        <f>+VLOOKUP(Base_de_respuestas!AQ15,Back!$M$16:$N$20,2,0)</f>
        <v>#N/A</v>
      </c>
      <c r="AS14" s="19" t="e">
        <f>+VLOOKUP(Base_de_respuestas!AR15,Back!$M$16:$N$20,2,0)</f>
        <v>#N/A</v>
      </c>
      <c r="AT14" s="19" t="e">
        <f>+VLOOKUP(Base_de_respuestas!AS15,Back!$M$16:$N$20,2,0)</f>
        <v>#N/A</v>
      </c>
      <c r="AU14" s="19" t="e">
        <f>+VLOOKUP(Base_de_respuestas!AT15,Back!$M$16:$N$20,2,0)</f>
        <v>#N/A</v>
      </c>
      <c r="AV14" s="19" t="e">
        <f>+VLOOKUP(Base_de_respuestas!AU15,Back!$M$16:$N$20,2,0)</f>
        <v>#N/A</v>
      </c>
      <c r="AW14" s="19" t="e">
        <f>+VLOOKUP(Base_de_respuestas!AV15,Back!$M$16:$N$20,2,0)</f>
        <v>#N/A</v>
      </c>
      <c r="AX14" s="19" t="e">
        <f>+VLOOKUP(Base_de_respuestas!AW15,Back!$M$16:$N$20,2,0)</f>
        <v>#N/A</v>
      </c>
      <c r="AY14" s="19" t="e">
        <f>+VLOOKUP(Base_de_respuestas!AX15,Back!$M$16:$N$20,2,0)</f>
        <v>#N/A</v>
      </c>
      <c r="AZ14" s="19" t="e">
        <f>+VLOOKUP(Base_de_respuestas!AY15,Back!$M$16:$N$20,2,0)</f>
        <v>#N/A</v>
      </c>
      <c r="BA14" s="19" t="e">
        <f>+VLOOKUP(Base_de_respuestas!AZ15,Back!$M$16:$N$20,2,0)</f>
        <v>#N/A</v>
      </c>
      <c r="BB14" s="19" t="e">
        <f>+VLOOKUP(Base_de_respuestas!BA15,Back!$M$16:$N$20,2,0)</f>
        <v>#N/A</v>
      </c>
      <c r="BC14" s="19" t="e">
        <f>+VLOOKUP(Base_de_respuestas!BB15,Back!$M$16:$N$20,2,0)</f>
        <v>#N/A</v>
      </c>
      <c r="BD14" s="19" t="e">
        <f>+VLOOKUP(Base_de_respuestas!BC15,Back!$M$16:$N$20,2,0)</f>
        <v>#N/A</v>
      </c>
      <c r="BE14" s="19" t="e">
        <f>+VLOOKUP(Base_de_respuestas!BD15,Back!$M$16:$N$20,2,0)</f>
        <v>#N/A</v>
      </c>
    </row>
    <row r="15" spans="2:57" ht="13.5" customHeight="1" x14ac:dyDescent="0.3">
      <c r="B15" s="94"/>
      <c r="C15" s="94"/>
      <c r="D15" s="94"/>
      <c r="E15" s="19">
        <v>11</v>
      </c>
      <c r="F15" s="18" t="s">
        <v>201</v>
      </c>
      <c r="G15" s="20"/>
      <c r="H15" s="19" t="e">
        <f>+VLOOKUP(Base_de_respuestas!G16,Back!$M$16:$N$20,2,0)</f>
        <v>#N/A</v>
      </c>
      <c r="I15" s="19" t="e">
        <f>+VLOOKUP(Base_de_respuestas!H16,Back!$M$16:$N$20,2,0)</f>
        <v>#N/A</v>
      </c>
      <c r="J15" s="19" t="e">
        <f>+VLOOKUP(Base_de_respuestas!I16,Back!$M$16:$N$20,2,0)</f>
        <v>#N/A</v>
      </c>
      <c r="K15" s="19" t="e">
        <f>+VLOOKUP(Base_de_respuestas!J16,Back!$M$16:$N$20,2,0)</f>
        <v>#N/A</v>
      </c>
      <c r="L15" s="19" t="e">
        <f>+VLOOKUP(Base_de_respuestas!K16,Back!$M$16:$N$20,2,0)</f>
        <v>#N/A</v>
      </c>
      <c r="M15" s="19" t="e">
        <f>+VLOOKUP(Base_de_respuestas!L16,Back!$M$16:$N$20,2,0)</f>
        <v>#N/A</v>
      </c>
      <c r="N15" s="19" t="e">
        <f>+VLOOKUP(Base_de_respuestas!M16,Back!$M$16:$N$20,2,0)</f>
        <v>#N/A</v>
      </c>
      <c r="O15" s="19" t="e">
        <f>+VLOOKUP(Base_de_respuestas!N16,Back!$M$16:$N$20,2,0)</f>
        <v>#N/A</v>
      </c>
      <c r="P15" s="19" t="e">
        <f>+VLOOKUP(Base_de_respuestas!O16,Back!$M$16:$N$20,2,0)</f>
        <v>#N/A</v>
      </c>
      <c r="Q15" s="19" t="e">
        <f>+VLOOKUP(Base_de_respuestas!P16,Back!$M$16:$N$20,2,0)</f>
        <v>#N/A</v>
      </c>
      <c r="R15" s="19" t="e">
        <f>+VLOOKUP(Base_de_respuestas!Q16,Back!$M$16:$N$20,2,0)</f>
        <v>#N/A</v>
      </c>
      <c r="S15" s="19" t="e">
        <f>+VLOOKUP(Base_de_respuestas!R16,Back!$M$16:$N$20,2,0)</f>
        <v>#N/A</v>
      </c>
      <c r="T15" s="19" t="e">
        <f>+VLOOKUP(Base_de_respuestas!S16,Back!$M$16:$N$20,2,0)</f>
        <v>#N/A</v>
      </c>
      <c r="U15" s="19" t="e">
        <f>+VLOOKUP(Base_de_respuestas!T16,Back!$M$16:$N$20,2,0)</f>
        <v>#N/A</v>
      </c>
      <c r="V15" s="19" t="e">
        <f>+VLOOKUP(Base_de_respuestas!U16,Back!$M$16:$N$20,2,0)</f>
        <v>#N/A</v>
      </c>
      <c r="W15" s="19" t="e">
        <f>+VLOOKUP(Base_de_respuestas!V16,Back!$M$16:$N$20,2,0)</f>
        <v>#N/A</v>
      </c>
      <c r="X15" s="19" t="e">
        <f>+VLOOKUP(Base_de_respuestas!W16,Back!$M$16:$N$20,2,0)</f>
        <v>#N/A</v>
      </c>
      <c r="Y15" s="19" t="e">
        <f>+VLOOKUP(Base_de_respuestas!X16,Back!$M$16:$N$20,2,0)</f>
        <v>#N/A</v>
      </c>
      <c r="Z15" s="19" t="e">
        <f>+VLOOKUP(Base_de_respuestas!Y16,Back!$M$16:$N$20,2,0)</f>
        <v>#N/A</v>
      </c>
      <c r="AA15" s="19" t="e">
        <f>+VLOOKUP(Base_de_respuestas!Z16,Back!$M$16:$N$20,2,0)</f>
        <v>#N/A</v>
      </c>
      <c r="AB15" s="19" t="e">
        <f>+VLOOKUP(Base_de_respuestas!AA16,Back!$M$16:$N$20,2,0)</f>
        <v>#N/A</v>
      </c>
      <c r="AC15" s="19" t="e">
        <f>+VLOOKUP(Base_de_respuestas!AB16,Back!$M$16:$N$20,2,0)</f>
        <v>#N/A</v>
      </c>
      <c r="AD15" s="19" t="e">
        <f>+VLOOKUP(Base_de_respuestas!AC16,Back!$M$16:$N$20,2,0)</f>
        <v>#N/A</v>
      </c>
      <c r="AE15" s="19" t="e">
        <f>+VLOOKUP(Base_de_respuestas!AD16,Back!$M$16:$N$20,2,0)</f>
        <v>#N/A</v>
      </c>
      <c r="AF15" s="19" t="e">
        <f>+VLOOKUP(Base_de_respuestas!AE16,Back!$M$16:$N$20,2,0)</f>
        <v>#N/A</v>
      </c>
      <c r="AG15" s="19" t="e">
        <f>+VLOOKUP(Base_de_respuestas!AF16,Back!$M$16:$N$20,2,0)</f>
        <v>#N/A</v>
      </c>
      <c r="AH15" s="19" t="e">
        <f>+VLOOKUP(Base_de_respuestas!AG16,Back!$M$16:$N$20,2,0)</f>
        <v>#N/A</v>
      </c>
      <c r="AI15" s="19" t="e">
        <f>+VLOOKUP(Base_de_respuestas!AH16,Back!$M$16:$N$20,2,0)</f>
        <v>#N/A</v>
      </c>
      <c r="AJ15" s="19" t="e">
        <f>+VLOOKUP(Base_de_respuestas!AI16,Back!$M$16:$N$20,2,0)</f>
        <v>#N/A</v>
      </c>
      <c r="AK15" s="19" t="e">
        <f>+VLOOKUP(Base_de_respuestas!AJ16,Back!$M$16:$N$20,2,0)</f>
        <v>#N/A</v>
      </c>
      <c r="AL15" s="19" t="e">
        <f>+VLOOKUP(Base_de_respuestas!AK16,Back!$M$16:$N$20,2,0)</f>
        <v>#N/A</v>
      </c>
      <c r="AM15" s="19" t="e">
        <f>+VLOOKUP(Base_de_respuestas!AL16,Back!$M$16:$N$20,2,0)</f>
        <v>#N/A</v>
      </c>
      <c r="AN15" s="19" t="e">
        <f>+VLOOKUP(Base_de_respuestas!AM16,Back!$M$16:$N$20,2,0)</f>
        <v>#N/A</v>
      </c>
      <c r="AO15" s="19" t="e">
        <f>+VLOOKUP(Base_de_respuestas!AN16,Back!$M$16:$N$20,2,0)</f>
        <v>#N/A</v>
      </c>
      <c r="AP15" s="19" t="e">
        <f>+VLOOKUP(Base_de_respuestas!AO16,Back!$M$16:$N$20,2,0)</f>
        <v>#N/A</v>
      </c>
      <c r="AQ15" s="19" t="e">
        <f>+VLOOKUP(Base_de_respuestas!AP16,Back!$M$16:$N$20,2,0)</f>
        <v>#N/A</v>
      </c>
      <c r="AR15" s="19" t="e">
        <f>+VLOOKUP(Base_de_respuestas!AQ16,Back!$M$16:$N$20,2,0)</f>
        <v>#N/A</v>
      </c>
      <c r="AS15" s="19" t="e">
        <f>+VLOOKUP(Base_de_respuestas!AR16,Back!$M$16:$N$20,2,0)</f>
        <v>#N/A</v>
      </c>
      <c r="AT15" s="19" t="e">
        <f>+VLOOKUP(Base_de_respuestas!AS16,Back!$M$16:$N$20,2,0)</f>
        <v>#N/A</v>
      </c>
      <c r="AU15" s="19" t="e">
        <f>+VLOOKUP(Base_de_respuestas!AT16,Back!$M$16:$N$20,2,0)</f>
        <v>#N/A</v>
      </c>
      <c r="AV15" s="19" t="e">
        <f>+VLOOKUP(Base_de_respuestas!AU16,Back!$M$16:$N$20,2,0)</f>
        <v>#N/A</v>
      </c>
      <c r="AW15" s="19" t="e">
        <f>+VLOOKUP(Base_de_respuestas!AV16,Back!$M$16:$N$20,2,0)</f>
        <v>#N/A</v>
      </c>
      <c r="AX15" s="19" t="e">
        <f>+VLOOKUP(Base_de_respuestas!AW16,Back!$M$16:$N$20,2,0)</f>
        <v>#N/A</v>
      </c>
      <c r="AY15" s="19" t="e">
        <f>+VLOOKUP(Base_de_respuestas!AX16,Back!$M$16:$N$20,2,0)</f>
        <v>#N/A</v>
      </c>
      <c r="AZ15" s="19" t="e">
        <f>+VLOOKUP(Base_de_respuestas!AY16,Back!$M$16:$N$20,2,0)</f>
        <v>#N/A</v>
      </c>
      <c r="BA15" s="19" t="e">
        <f>+VLOOKUP(Base_de_respuestas!AZ16,Back!$M$16:$N$20,2,0)</f>
        <v>#N/A</v>
      </c>
      <c r="BB15" s="19" t="e">
        <f>+VLOOKUP(Base_de_respuestas!BA16,Back!$M$16:$N$20,2,0)</f>
        <v>#N/A</v>
      </c>
      <c r="BC15" s="19" t="e">
        <f>+VLOOKUP(Base_de_respuestas!BB16,Back!$M$16:$N$20,2,0)</f>
        <v>#N/A</v>
      </c>
      <c r="BD15" s="19" t="e">
        <f>+VLOOKUP(Base_de_respuestas!BC16,Back!$M$16:$N$20,2,0)</f>
        <v>#N/A</v>
      </c>
      <c r="BE15" s="19" t="e">
        <f>+VLOOKUP(Base_de_respuestas!BD16,Back!$M$16:$N$20,2,0)</f>
        <v>#N/A</v>
      </c>
    </row>
    <row r="16" spans="2:57" ht="13.5" customHeight="1" x14ac:dyDescent="0.3">
      <c r="B16" s="103" t="s">
        <v>176</v>
      </c>
      <c r="C16" s="105" t="s">
        <v>202</v>
      </c>
      <c r="D16" s="18" t="s">
        <v>203</v>
      </c>
      <c r="E16" s="19">
        <v>12</v>
      </c>
      <c r="F16" s="18" t="s">
        <v>204</v>
      </c>
      <c r="G16" s="20"/>
      <c r="H16" s="19" t="e">
        <f>+VLOOKUP(Base_de_respuestas!G17,Back!$M$16:$N$20,2,0)</f>
        <v>#N/A</v>
      </c>
      <c r="I16" s="19" t="e">
        <f>+VLOOKUP(Base_de_respuestas!H17,Back!$M$16:$N$20,2,0)</f>
        <v>#N/A</v>
      </c>
      <c r="J16" s="19" t="e">
        <f>+VLOOKUP(Base_de_respuestas!I17,Back!$M$16:$N$20,2,0)</f>
        <v>#N/A</v>
      </c>
      <c r="K16" s="19" t="e">
        <f>+VLOOKUP(Base_de_respuestas!J17,Back!$M$16:$N$20,2,0)</f>
        <v>#N/A</v>
      </c>
      <c r="L16" s="19" t="e">
        <f>+VLOOKUP(Base_de_respuestas!K17,Back!$M$16:$N$20,2,0)</f>
        <v>#N/A</v>
      </c>
      <c r="M16" s="19" t="e">
        <f>+VLOOKUP(Base_de_respuestas!L17,Back!$M$16:$N$20,2,0)</f>
        <v>#N/A</v>
      </c>
      <c r="N16" s="19" t="e">
        <f>+VLOOKUP(Base_de_respuestas!M17,Back!$M$16:$N$20,2,0)</f>
        <v>#N/A</v>
      </c>
      <c r="O16" s="19" t="e">
        <f>+VLOOKUP(Base_de_respuestas!N17,Back!$M$16:$N$20,2,0)</f>
        <v>#N/A</v>
      </c>
      <c r="P16" s="19" t="e">
        <f>+VLOOKUP(Base_de_respuestas!O17,Back!$M$16:$N$20,2,0)</f>
        <v>#N/A</v>
      </c>
      <c r="Q16" s="19" t="e">
        <f>+VLOOKUP(Base_de_respuestas!P17,Back!$M$16:$N$20,2,0)</f>
        <v>#N/A</v>
      </c>
      <c r="R16" s="19" t="e">
        <f>+VLOOKUP(Base_de_respuestas!Q17,Back!$M$16:$N$20,2,0)</f>
        <v>#N/A</v>
      </c>
      <c r="S16" s="19" t="e">
        <f>+VLOOKUP(Base_de_respuestas!R17,Back!$M$16:$N$20,2,0)</f>
        <v>#N/A</v>
      </c>
      <c r="T16" s="19" t="e">
        <f>+VLOOKUP(Base_de_respuestas!S17,Back!$M$16:$N$20,2,0)</f>
        <v>#N/A</v>
      </c>
      <c r="U16" s="19" t="e">
        <f>+VLOOKUP(Base_de_respuestas!T17,Back!$M$16:$N$20,2,0)</f>
        <v>#N/A</v>
      </c>
      <c r="V16" s="19" t="e">
        <f>+VLOOKUP(Base_de_respuestas!U17,Back!$M$16:$N$20,2,0)</f>
        <v>#N/A</v>
      </c>
      <c r="W16" s="19" t="e">
        <f>+VLOOKUP(Base_de_respuestas!V17,Back!$M$16:$N$20,2,0)</f>
        <v>#N/A</v>
      </c>
      <c r="X16" s="19" t="e">
        <f>+VLOOKUP(Base_de_respuestas!W17,Back!$M$16:$N$20,2,0)</f>
        <v>#N/A</v>
      </c>
      <c r="Y16" s="19" t="e">
        <f>+VLOOKUP(Base_de_respuestas!X17,Back!$M$16:$N$20,2,0)</f>
        <v>#N/A</v>
      </c>
      <c r="Z16" s="19" t="e">
        <f>+VLOOKUP(Base_de_respuestas!Y17,Back!$M$16:$N$20,2,0)</f>
        <v>#N/A</v>
      </c>
      <c r="AA16" s="19" t="e">
        <f>+VLOOKUP(Base_de_respuestas!Z17,Back!$M$16:$N$20,2,0)</f>
        <v>#N/A</v>
      </c>
      <c r="AB16" s="19" t="e">
        <f>+VLOOKUP(Base_de_respuestas!AA17,Back!$M$16:$N$20,2,0)</f>
        <v>#N/A</v>
      </c>
      <c r="AC16" s="19" t="e">
        <f>+VLOOKUP(Base_de_respuestas!AB17,Back!$M$16:$N$20,2,0)</f>
        <v>#N/A</v>
      </c>
      <c r="AD16" s="19" t="e">
        <f>+VLOOKUP(Base_de_respuestas!AC17,Back!$M$16:$N$20,2,0)</f>
        <v>#N/A</v>
      </c>
      <c r="AE16" s="19" t="e">
        <f>+VLOOKUP(Base_de_respuestas!AD17,Back!$M$16:$N$20,2,0)</f>
        <v>#N/A</v>
      </c>
      <c r="AF16" s="19" t="e">
        <f>+VLOOKUP(Base_de_respuestas!AE17,Back!$M$16:$N$20,2,0)</f>
        <v>#N/A</v>
      </c>
      <c r="AG16" s="19" t="e">
        <f>+VLOOKUP(Base_de_respuestas!AF17,Back!$M$16:$N$20,2,0)</f>
        <v>#N/A</v>
      </c>
      <c r="AH16" s="19" t="e">
        <f>+VLOOKUP(Base_de_respuestas!AG17,Back!$M$16:$N$20,2,0)</f>
        <v>#N/A</v>
      </c>
      <c r="AI16" s="19" t="e">
        <f>+VLOOKUP(Base_de_respuestas!AH17,Back!$M$16:$N$20,2,0)</f>
        <v>#N/A</v>
      </c>
      <c r="AJ16" s="19" t="e">
        <f>+VLOOKUP(Base_de_respuestas!AI17,Back!$M$16:$N$20,2,0)</f>
        <v>#N/A</v>
      </c>
      <c r="AK16" s="19" t="e">
        <f>+VLOOKUP(Base_de_respuestas!AJ17,Back!$M$16:$N$20,2,0)</f>
        <v>#N/A</v>
      </c>
      <c r="AL16" s="19" t="e">
        <f>+VLOOKUP(Base_de_respuestas!AK17,Back!$M$16:$N$20,2,0)</f>
        <v>#N/A</v>
      </c>
      <c r="AM16" s="19" t="e">
        <f>+VLOOKUP(Base_de_respuestas!AL17,Back!$M$16:$N$20,2,0)</f>
        <v>#N/A</v>
      </c>
      <c r="AN16" s="19" t="e">
        <f>+VLOOKUP(Base_de_respuestas!AM17,Back!$M$16:$N$20,2,0)</f>
        <v>#N/A</v>
      </c>
      <c r="AO16" s="19" t="e">
        <f>+VLOOKUP(Base_de_respuestas!AN17,Back!$M$16:$N$20,2,0)</f>
        <v>#N/A</v>
      </c>
      <c r="AP16" s="19" t="e">
        <f>+VLOOKUP(Base_de_respuestas!AO17,Back!$M$16:$N$20,2,0)</f>
        <v>#N/A</v>
      </c>
      <c r="AQ16" s="19" t="e">
        <f>+VLOOKUP(Base_de_respuestas!AP17,Back!$M$16:$N$20,2,0)</f>
        <v>#N/A</v>
      </c>
      <c r="AR16" s="19" t="e">
        <f>+VLOOKUP(Base_de_respuestas!AQ17,Back!$M$16:$N$20,2,0)</f>
        <v>#N/A</v>
      </c>
      <c r="AS16" s="19" t="e">
        <f>+VLOOKUP(Base_de_respuestas!AR17,Back!$M$16:$N$20,2,0)</f>
        <v>#N/A</v>
      </c>
      <c r="AT16" s="19" t="e">
        <f>+VLOOKUP(Base_de_respuestas!AS17,Back!$M$16:$N$20,2,0)</f>
        <v>#N/A</v>
      </c>
      <c r="AU16" s="19" t="e">
        <f>+VLOOKUP(Base_de_respuestas!AT17,Back!$M$16:$N$20,2,0)</f>
        <v>#N/A</v>
      </c>
      <c r="AV16" s="19" t="e">
        <f>+VLOOKUP(Base_de_respuestas!AU17,Back!$M$16:$N$20,2,0)</f>
        <v>#N/A</v>
      </c>
      <c r="AW16" s="19" t="e">
        <f>+VLOOKUP(Base_de_respuestas!AV17,Back!$M$16:$N$20,2,0)</f>
        <v>#N/A</v>
      </c>
      <c r="AX16" s="19" t="e">
        <f>+VLOOKUP(Base_de_respuestas!AW17,Back!$M$16:$N$20,2,0)</f>
        <v>#N/A</v>
      </c>
      <c r="AY16" s="19" t="e">
        <f>+VLOOKUP(Base_de_respuestas!AX17,Back!$M$16:$N$20,2,0)</f>
        <v>#N/A</v>
      </c>
      <c r="AZ16" s="19" t="e">
        <f>+VLOOKUP(Base_de_respuestas!AY17,Back!$M$16:$N$20,2,0)</f>
        <v>#N/A</v>
      </c>
      <c r="BA16" s="19" t="e">
        <f>+VLOOKUP(Base_de_respuestas!AZ17,Back!$M$16:$N$20,2,0)</f>
        <v>#N/A</v>
      </c>
      <c r="BB16" s="19" t="e">
        <f>+VLOOKUP(Base_de_respuestas!BA17,Back!$M$16:$N$20,2,0)</f>
        <v>#N/A</v>
      </c>
      <c r="BC16" s="19" t="e">
        <f>+VLOOKUP(Base_de_respuestas!BB17,Back!$M$16:$N$20,2,0)</f>
        <v>#N/A</v>
      </c>
      <c r="BD16" s="19" t="e">
        <f>+VLOOKUP(Base_de_respuestas!BC17,Back!$M$16:$N$20,2,0)</f>
        <v>#N/A</v>
      </c>
      <c r="BE16" s="19" t="e">
        <f>+VLOOKUP(Base_de_respuestas!BD17,Back!$M$16:$N$20,2,0)</f>
        <v>#N/A</v>
      </c>
    </row>
    <row r="17" spans="2:57" ht="13.5" customHeight="1" x14ac:dyDescent="0.3">
      <c r="B17" s="101"/>
      <c r="C17" s="101"/>
      <c r="D17" s="18" t="s">
        <v>205</v>
      </c>
      <c r="E17" s="19">
        <v>13</v>
      </c>
      <c r="F17" s="18" t="s">
        <v>206</v>
      </c>
      <c r="G17" s="20"/>
      <c r="H17" s="19" t="e">
        <f>+VLOOKUP(Base_de_respuestas!G18,Back!$M$16:$N$20,2,0)</f>
        <v>#N/A</v>
      </c>
      <c r="I17" s="19" t="e">
        <f>+VLOOKUP(Base_de_respuestas!H18,Back!$M$16:$N$20,2,0)</f>
        <v>#N/A</v>
      </c>
      <c r="J17" s="19" t="e">
        <f>+VLOOKUP(Base_de_respuestas!I18,Back!$M$16:$N$20,2,0)</f>
        <v>#N/A</v>
      </c>
      <c r="K17" s="19" t="e">
        <f>+VLOOKUP(Base_de_respuestas!J18,Back!$M$16:$N$20,2,0)</f>
        <v>#N/A</v>
      </c>
      <c r="L17" s="19" t="e">
        <f>+VLOOKUP(Base_de_respuestas!K18,Back!$M$16:$N$20,2,0)</f>
        <v>#N/A</v>
      </c>
      <c r="M17" s="19" t="e">
        <f>+VLOOKUP(Base_de_respuestas!L18,Back!$M$16:$N$20,2,0)</f>
        <v>#N/A</v>
      </c>
      <c r="N17" s="19" t="e">
        <f>+VLOOKUP(Base_de_respuestas!M18,Back!$M$16:$N$20,2,0)</f>
        <v>#N/A</v>
      </c>
      <c r="O17" s="19" t="e">
        <f>+VLOOKUP(Base_de_respuestas!N18,Back!$M$16:$N$20,2,0)</f>
        <v>#N/A</v>
      </c>
      <c r="P17" s="19" t="e">
        <f>+VLOOKUP(Base_de_respuestas!O18,Back!$M$16:$N$20,2,0)</f>
        <v>#N/A</v>
      </c>
      <c r="Q17" s="19" t="e">
        <f>+VLOOKUP(Base_de_respuestas!P18,Back!$M$16:$N$20,2,0)</f>
        <v>#N/A</v>
      </c>
      <c r="R17" s="19" t="e">
        <f>+VLOOKUP(Base_de_respuestas!Q18,Back!$M$16:$N$20,2,0)</f>
        <v>#N/A</v>
      </c>
      <c r="S17" s="19" t="e">
        <f>+VLOOKUP(Base_de_respuestas!R18,Back!$M$16:$N$20,2,0)</f>
        <v>#N/A</v>
      </c>
      <c r="T17" s="19" t="e">
        <f>+VLOOKUP(Base_de_respuestas!S18,Back!$M$16:$N$20,2,0)</f>
        <v>#N/A</v>
      </c>
      <c r="U17" s="19" t="e">
        <f>+VLOOKUP(Base_de_respuestas!T18,Back!$M$16:$N$20,2,0)</f>
        <v>#N/A</v>
      </c>
      <c r="V17" s="19" t="e">
        <f>+VLOOKUP(Base_de_respuestas!U18,Back!$M$16:$N$20,2,0)</f>
        <v>#N/A</v>
      </c>
      <c r="W17" s="19" t="e">
        <f>+VLOOKUP(Base_de_respuestas!V18,Back!$M$16:$N$20,2,0)</f>
        <v>#N/A</v>
      </c>
      <c r="X17" s="19" t="e">
        <f>+VLOOKUP(Base_de_respuestas!W18,Back!$M$16:$N$20,2,0)</f>
        <v>#N/A</v>
      </c>
      <c r="Y17" s="19" t="e">
        <f>+VLOOKUP(Base_de_respuestas!X18,Back!$M$16:$N$20,2,0)</f>
        <v>#N/A</v>
      </c>
      <c r="Z17" s="19" t="e">
        <f>+VLOOKUP(Base_de_respuestas!Y18,Back!$M$16:$N$20,2,0)</f>
        <v>#N/A</v>
      </c>
      <c r="AA17" s="19" t="e">
        <f>+VLOOKUP(Base_de_respuestas!Z18,Back!$M$16:$N$20,2,0)</f>
        <v>#N/A</v>
      </c>
      <c r="AB17" s="19" t="e">
        <f>+VLOOKUP(Base_de_respuestas!AA18,Back!$M$16:$N$20,2,0)</f>
        <v>#N/A</v>
      </c>
      <c r="AC17" s="19" t="e">
        <f>+VLOOKUP(Base_de_respuestas!AB18,Back!$M$16:$N$20,2,0)</f>
        <v>#N/A</v>
      </c>
      <c r="AD17" s="19" t="e">
        <f>+VLOOKUP(Base_de_respuestas!AC18,Back!$M$16:$N$20,2,0)</f>
        <v>#N/A</v>
      </c>
      <c r="AE17" s="19" t="e">
        <f>+VLOOKUP(Base_de_respuestas!AD18,Back!$M$16:$N$20,2,0)</f>
        <v>#N/A</v>
      </c>
      <c r="AF17" s="19" t="e">
        <f>+VLOOKUP(Base_de_respuestas!AE18,Back!$M$16:$N$20,2,0)</f>
        <v>#N/A</v>
      </c>
      <c r="AG17" s="19" t="e">
        <f>+VLOOKUP(Base_de_respuestas!AF18,Back!$M$16:$N$20,2,0)</f>
        <v>#N/A</v>
      </c>
      <c r="AH17" s="19" t="e">
        <f>+VLOOKUP(Base_de_respuestas!AG18,Back!$M$16:$N$20,2,0)</f>
        <v>#N/A</v>
      </c>
      <c r="AI17" s="19" t="e">
        <f>+VLOOKUP(Base_de_respuestas!AH18,Back!$M$16:$N$20,2,0)</f>
        <v>#N/A</v>
      </c>
      <c r="AJ17" s="19" t="e">
        <f>+VLOOKUP(Base_de_respuestas!AI18,Back!$M$16:$N$20,2,0)</f>
        <v>#N/A</v>
      </c>
      <c r="AK17" s="19" t="e">
        <f>+VLOOKUP(Base_de_respuestas!AJ18,Back!$M$16:$N$20,2,0)</f>
        <v>#N/A</v>
      </c>
      <c r="AL17" s="19" t="e">
        <f>+VLOOKUP(Base_de_respuestas!AK18,Back!$M$16:$N$20,2,0)</f>
        <v>#N/A</v>
      </c>
      <c r="AM17" s="19" t="e">
        <f>+VLOOKUP(Base_de_respuestas!AL18,Back!$M$16:$N$20,2,0)</f>
        <v>#N/A</v>
      </c>
      <c r="AN17" s="19" t="e">
        <f>+VLOOKUP(Base_de_respuestas!AM18,Back!$M$16:$N$20,2,0)</f>
        <v>#N/A</v>
      </c>
      <c r="AO17" s="19" t="e">
        <f>+VLOOKUP(Base_de_respuestas!AN18,Back!$M$16:$N$20,2,0)</f>
        <v>#N/A</v>
      </c>
      <c r="AP17" s="19" t="e">
        <f>+VLOOKUP(Base_de_respuestas!AO18,Back!$M$16:$N$20,2,0)</f>
        <v>#N/A</v>
      </c>
      <c r="AQ17" s="19" t="e">
        <f>+VLOOKUP(Base_de_respuestas!AP18,Back!$M$16:$N$20,2,0)</f>
        <v>#N/A</v>
      </c>
      <c r="AR17" s="19" t="e">
        <f>+VLOOKUP(Base_de_respuestas!AQ18,Back!$M$16:$N$20,2,0)</f>
        <v>#N/A</v>
      </c>
      <c r="AS17" s="19" t="e">
        <f>+VLOOKUP(Base_de_respuestas!AR18,Back!$M$16:$N$20,2,0)</f>
        <v>#N/A</v>
      </c>
      <c r="AT17" s="19" t="e">
        <f>+VLOOKUP(Base_de_respuestas!AS18,Back!$M$16:$N$20,2,0)</f>
        <v>#N/A</v>
      </c>
      <c r="AU17" s="19" t="e">
        <f>+VLOOKUP(Base_de_respuestas!AT18,Back!$M$16:$N$20,2,0)</f>
        <v>#N/A</v>
      </c>
      <c r="AV17" s="19" t="e">
        <f>+VLOOKUP(Base_de_respuestas!AU18,Back!$M$16:$N$20,2,0)</f>
        <v>#N/A</v>
      </c>
      <c r="AW17" s="19" t="e">
        <f>+VLOOKUP(Base_de_respuestas!AV18,Back!$M$16:$N$20,2,0)</f>
        <v>#N/A</v>
      </c>
      <c r="AX17" s="19" t="e">
        <f>+VLOOKUP(Base_de_respuestas!AW18,Back!$M$16:$N$20,2,0)</f>
        <v>#N/A</v>
      </c>
      <c r="AY17" s="19" t="e">
        <f>+VLOOKUP(Base_de_respuestas!AX18,Back!$M$16:$N$20,2,0)</f>
        <v>#N/A</v>
      </c>
      <c r="AZ17" s="19" t="e">
        <f>+VLOOKUP(Base_de_respuestas!AY18,Back!$M$16:$N$20,2,0)</f>
        <v>#N/A</v>
      </c>
      <c r="BA17" s="19" t="e">
        <f>+VLOOKUP(Base_de_respuestas!AZ18,Back!$M$16:$N$20,2,0)</f>
        <v>#N/A</v>
      </c>
      <c r="BB17" s="19" t="e">
        <f>+VLOOKUP(Base_de_respuestas!BA18,Back!$M$16:$N$20,2,0)</f>
        <v>#N/A</v>
      </c>
      <c r="BC17" s="19" t="e">
        <f>+VLOOKUP(Base_de_respuestas!BB18,Back!$M$16:$N$20,2,0)</f>
        <v>#N/A</v>
      </c>
      <c r="BD17" s="19" t="e">
        <f>+VLOOKUP(Base_de_respuestas!BC18,Back!$M$16:$N$20,2,0)</f>
        <v>#N/A</v>
      </c>
      <c r="BE17" s="19" t="e">
        <f>+VLOOKUP(Base_de_respuestas!BD18,Back!$M$16:$N$20,2,0)</f>
        <v>#N/A</v>
      </c>
    </row>
    <row r="18" spans="2:57" ht="13.5" customHeight="1" x14ac:dyDescent="0.3">
      <c r="B18" s="94"/>
      <c r="C18" s="94"/>
      <c r="D18" s="18" t="s">
        <v>207</v>
      </c>
      <c r="E18" s="19">
        <v>14</v>
      </c>
      <c r="F18" s="18" t="s">
        <v>208</v>
      </c>
      <c r="G18" s="20"/>
      <c r="H18" s="19" t="e">
        <f>+VLOOKUP(Base_de_respuestas!G19,Back!$M$16:$N$20,2,0)</f>
        <v>#N/A</v>
      </c>
      <c r="I18" s="19" t="e">
        <f>+VLOOKUP(Base_de_respuestas!H19,Back!$M$16:$N$20,2,0)</f>
        <v>#N/A</v>
      </c>
      <c r="J18" s="19" t="e">
        <f>+VLOOKUP(Base_de_respuestas!I19,Back!$M$16:$N$20,2,0)</f>
        <v>#N/A</v>
      </c>
      <c r="K18" s="19" t="e">
        <f>+VLOOKUP(Base_de_respuestas!J19,Back!$M$16:$N$20,2,0)</f>
        <v>#N/A</v>
      </c>
      <c r="L18" s="19" t="e">
        <f>+VLOOKUP(Base_de_respuestas!K19,Back!$M$16:$N$20,2,0)</f>
        <v>#N/A</v>
      </c>
      <c r="M18" s="19" t="e">
        <f>+VLOOKUP(Base_de_respuestas!L19,Back!$M$16:$N$20,2,0)</f>
        <v>#N/A</v>
      </c>
      <c r="N18" s="19" t="e">
        <f>+VLOOKUP(Base_de_respuestas!M19,Back!$M$16:$N$20,2,0)</f>
        <v>#N/A</v>
      </c>
      <c r="O18" s="19" t="e">
        <f>+VLOOKUP(Base_de_respuestas!N19,Back!$M$16:$N$20,2,0)</f>
        <v>#N/A</v>
      </c>
      <c r="P18" s="19" t="e">
        <f>+VLOOKUP(Base_de_respuestas!O19,Back!$M$16:$N$20,2,0)</f>
        <v>#N/A</v>
      </c>
      <c r="Q18" s="19" t="e">
        <f>+VLOOKUP(Base_de_respuestas!P19,Back!$M$16:$N$20,2,0)</f>
        <v>#N/A</v>
      </c>
      <c r="R18" s="19" t="e">
        <f>+VLOOKUP(Base_de_respuestas!Q19,Back!$M$16:$N$20,2,0)</f>
        <v>#N/A</v>
      </c>
      <c r="S18" s="19" t="e">
        <f>+VLOOKUP(Base_de_respuestas!R19,Back!$M$16:$N$20,2,0)</f>
        <v>#N/A</v>
      </c>
      <c r="T18" s="19" t="e">
        <f>+VLOOKUP(Base_de_respuestas!S19,Back!$M$16:$N$20,2,0)</f>
        <v>#N/A</v>
      </c>
      <c r="U18" s="19" t="e">
        <f>+VLOOKUP(Base_de_respuestas!T19,Back!$M$16:$N$20,2,0)</f>
        <v>#N/A</v>
      </c>
      <c r="V18" s="19" t="e">
        <f>+VLOOKUP(Base_de_respuestas!U19,Back!$M$16:$N$20,2,0)</f>
        <v>#N/A</v>
      </c>
      <c r="W18" s="19" t="e">
        <f>+VLOOKUP(Base_de_respuestas!V19,Back!$M$16:$N$20,2,0)</f>
        <v>#N/A</v>
      </c>
      <c r="X18" s="19" t="e">
        <f>+VLOOKUP(Base_de_respuestas!W19,Back!$M$16:$N$20,2,0)</f>
        <v>#N/A</v>
      </c>
      <c r="Y18" s="19" t="e">
        <f>+VLOOKUP(Base_de_respuestas!X19,Back!$M$16:$N$20,2,0)</f>
        <v>#N/A</v>
      </c>
      <c r="Z18" s="19" t="e">
        <f>+VLOOKUP(Base_de_respuestas!Y19,Back!$M$16:$N$20,2,0)</f>
        <v>#N/A</v>
      </c>
      <c r="AA18" s="19" t="e">
        <f>+VLOOKUP(Base_de_respuestas!Z19,Back!$M$16:$N$20,2,0)</f>
        <v>#N/A</v>
      </c>
      <c r="AB18" s="19" t="e">
        <f>+VLOOKUP(Base_de_respuestas!AA19,Back!$M$16:$N$20,2,0)</f>
        <v>#N/A</v>
      </c>
      <c r="AC18" s="19" t="e">
        <f>+VLOOKUP(Base_de_respuestas!AB19,Back!$M$16:$N$20,2,0)</f>
        <v>#N/A</v>
      </c>
      <c r="AD18" s="19" t="e">
        <f>+VLOOKUP(Base_de_respuestas!AC19,Back!$M$16:$N$20,2,0)</f>
        <v>#N/A</v>
      </c>
      <c r="AE18" s="19" t="e">
        <f>+VLOOKUP(Base_de_respuestas!AD19,Back!$M$16:$N$20,2,0)</f>
        <v>#N/A</v>
      </c>
      <c r="AF18" s="19" t="e">
        <f>+VLOOKUP(Base_de_respuestas!AE19,Back!$M$16:$N$20,2,0)</f>
        <v>#N/A</v>
      </c>
      <c r="AG18" s="19" t="e">
        <f>+VLOOKUP(Base_de_respuestas!AF19,Back!$M$16:$N$20,2,0)</f>
        <v>#N/A</v>
      </c>
      <c r="AH18" s="19" t="e">
        <f>+VLOOKUP(Base_de_respuestas!AG19,Back!$M$16:$N$20,2,0)</f>
        <v>#N/A</v>
      </c>
      <c r="AI18" s="19" t="e">
        <f>+VLOOKUP(Base_de_respuestas!AH19,Back!$M$16:$N$20,2,0)</f>
        <v>#N/A</v>
      </c>
      <c r="AJ18" s="19" t="e">
        <f>+VLOOKUP(Base_de_respuestas!AI19,Back!$M$16:$N$20,2,0)</f>
        <v>#N/A</v>
      </c>
      <c r="AK18" s="19" t="e">
        <f>+VLOOKUP(Base_de_respuestas!AJ19,Back!$M$16:$N$20,2,0)</f>
        <v>#N/A</v>
      </c>
      <c r="AL18" s="19" t="e">
        <f>+VLOOKUP(Base_de_respuestas!AK19,Back!$M$16:$N$20,2,0)</f>
        <v>#N/A</v>
      </c>
      <c r="AM18" s="19" t="e">
        <f>+VLOOKUP(Base_de_respuestas!AL19,Back!$M$16:$N$20,2,0)</f>
        <v>#N/A</v>
      </c>
      <c r="AN18" s="19" t="e">
        <f>+VLOOKUP(Base_de_respuestas!AM19,Back!$M$16:$N$20,2,0)</f>
        <v>#N/A</v>
      </c>
      <c r="AO18" s="19" t="e">
        <f>+VLOOKUP(Base_de_respuestas!AN19,Back!$M$16:$N$20,2,0)</f>
        <v>#N/A</v>
      </c>
      <c r="AP18" s="19" t="e">
        <f>+VLOOKUP(Base_de_respuestas!AO19,Back!$M$16:$N$20,2,0)</f>
        <v>#N/A</v>
      </c>
      <c r="AQ18" s="19" t="e">
        <f>+VLOOKUP(Base_de_respuestas!AP19,Back!$M$16:$N$20,2,0)</f>
        <v>#N/A</v>
      </c>
      <c r="AR18" s="19" t="e">
        <f>+VLOOKUP(Base_de_respuestas!AQ19,Back!$M$16:$N$20,2,0)</f>
        <v>#N/A</v>
      </c>
      <c r="AS18" s="19" t="e">
        <f>+VLOOKUP(Base_de_respuestas!AR19,Back!$M$16:$N$20,2,0)</f>
        <v>#N/A</v>
      </c>
      <c r="AT18" s="19" t="e">
        <f>+VLOOKUP(Base_de_respuestas!AS19,Back!$M$16:$N$20,2,0)</f>
        <v>#N/A</v>
      </c>
      <c r="AU18" s="19" t="e">
        <f>+VLOOKUP(Base_de_respuestas!AT19,Back!$M$16:$N$20,2,0)</f>
        <v>#N/A</v>
      </c>
      <c r="AV18" s="19" t="e">
        <f>+VLOOKUP(Base_de_respuestas!AU19,Back!$M$16:$N$20,2,0)</f>
        <v>#N/A</v>
      </c>
      <c r="AW18" s="19" t="e">
        <f>+VLOOKUP(Base_de_respuestas!AV19,Back!$M$16:$N$20,2,0)</f>
        <v>#N/A</v>
      </c>
      <c r="AX18" s="19" t="e">
        <f>+VLOOKUP(Base_de_respuestas!AW19,Back!$M$16:$N$20,2,0)</f>
        <v>#N/A</v>
      </c>
      <c r="AY18" s="19" t="e">
        <f>+VLOOKUP(Base_de_respuestas!AX19,Back!$M$16:$N$20,2,0)</f>
        <v>#N/A</v>
      </c>
      <c r="AZ18" s="19" t="e">
        <f>+VLOOKUP(Base_de_respuestas!AY19,Back!$M$16:$N$20,2,0)</f>
        <v>#N/A</v>
      </c>
      <c r="BA18" s="19" t="e">
        <f>+VLOOKUP(Base_de_respuestas!AZ19,Back!$M$16:$N$20,2,0)</f>
        <v>#N/A</v>
      </c>
      <c r="BB18" s="19" t="e">
        <f>+VLOOKUP(Base_de_respuestas!BA19,Back!$M$16:$N$20,2,0)</f>
        <v>#N/A</v>
      </c>
      <c r="BC18" s="19" t="e">
        <f>+VLOOKUP(Base_de_respuestas!BB19,Back!$M$16:$N$20,2,0)</f>
        <v>#N/A</v>
      </c>
      <c r="BD18" s="19" t="e">
        <f>+VLOOKUP(Base_de_respuestas!BC19,Back!$M$16:$N$20,2,0)</f>
        <v>#N/A</v>
      </c>
      <c r="BE18" s="19" t="e">
        <f>+VLOOKUP(Base_de_respuestas!BD19,Back!$M$16:$N$20,2,0)</f>
        <v>#N/A</v>
      </c>
    </row>
    <row r="19" spans="2:57" ht="13.5" customHeight="1" x14ac:dyDescent="0.3">
      <c r="B19" s="103" t="s">
        <v>176</v>
      </c>
      <c r="C19" s="105" t="s">
        <v>209</v>
      </c>
      <c r="D19" s="18" t="s">
        <v>210</v>
      </c>
      <c r="E19" s="19">
        <v>15</v>
      </c>
      <c r="F19" s="18" t="s">
        <v>211</v>
      </c>
      <c r="G19" s="20"/>
      <c r="H19" s="19" t="e">
        <f>+VLOOKUP(Base_de_respuestas!G20,Back!$M$16:$N$20,2,0)</f>
        <v>#N/A</v>
      </c>
      <c r="I19" s="19" t="e">
        <f>+VLOOKUP(Base_de_respuestas!H20,Back!$M$16:$N$20,2,0)</f>
        <v>#N/A</v>
      </c>
      <c r="J19" s="19" t="e">
        <f>+VLOOKUP(Base_de_respuestas!I20,Back!$M$16:$N$20,2,0)</f>
        <v>#N/A</v>
      </c>
      <c r="K19" s="19" t="e">
        <f>+VLOOKUP(Base_de_respuestas!J20,Back!$M$16:$N$20,2,0)</f>
        <v>#N/A</v>
      </c>
      <c r="L19" s="19" t="e">
        <f>+VLOOKUP(Base_de_respuestas!K20,Back!$M$16:$N$20,2,0)</f>
        <v>#N/A</v>
      </c>
      <c r="M19" s="19" t="e">
        <f>+VLOOKUP(Base_de_respuestas!L20,Back!$M$16:$N$20,2,0)</f>
        <v>#N/A</v>
      </c>
      <c r="N19" s="19" t="e">
        <f>+VLOOKUP(Base_de_respuestas!M20,Back!$M$16:$N$20,2,0)</f>
        <v>#N/A</v>
      </c>
      <c r="O19" s="19" t="e">
        <f>+VLOOKUP(Base_de_respuestas!N20,Back!$M$16:$N$20,2,0)</f>
        <v>#N/A</v>
      </c>
      <c r="P19" s="19" t="e">
        <f>+VLOOKUP(Base_de_respuestas!O20,Back!$M$16:$N$20,2,0)</f>
        <v>#N/A</v>
      </c>
      <c r="Q19" s="19" t="e">
        <f>+VLOOKUP(Base_de_respuestas!P20,Back!$M$16:$N$20,2,0)</f>
        <v>#N/A</v>
      </c>
      <c r="R19" s="19" t="e">
        <f>+VLOOKUP(Base_de_respuestas!Q20,Back!$M$16:$N$20,2,0)</f>
        <v>#N/A</v>
      </c>
      <c r="S19" s="19" t="e">
        <f>+VLOOKUP(Base_de_respuestas!R20,Back!$M$16:$N$20,2,0)</f>
        <v>#N/A</v>
      </c>
      <c r="T19" s="19" t="e">
        <f>+VLOOKUP(Base_de_respuestas!S20,Back!$M$16:$N$20,2,0)</f>
        <v>#N/A</v>
      </c>
      <c r="U19" s="19" t="e">
        <f>+VLOOKUP(Base_de_respuestas!T20,Back!$M$16:$N$20,2,0)</f>
        <v>#N/A</v>
      </c>
      <c r="V19" s="19" t="e">
        <f>+VLOOKUP(Base_de_respuestas!U20,Back!$M$16:$N$20,2,0)</f>
        <v>#N/A</v>
      </c>
      <c r="W19" s="19" t="e">
        <f>+VLOOKUP(Base_de_respuestas!V20,Back!$M$16:$N$20,2,0)</f>
        <v>#N/A</v>
      </c>
      <c r="X19" s="19" t="e">
        <f>+VLOOKUP(Base_de_respuestas!W20,Back!$M$16:$N$20,2,0)</f>
        <v>#N/A</v>
      </c>
      <c r="Y19" s="19" t="e">
        <f>+VLOOKUP(Base_de_respuestas!X20,Back!$M$16:$N$20,2,0)</f>
        <v>#N/A</v>
      </c>
      <c r="Z19" s="19" t="e">
        <f>+VLOOKUP(Base_de_respuestas!Y20,Back!$M$16:$N$20,2,0)</f>
        <v>#N/A</v>
      </c>
      <c r="AA19" s="19" t="e">
        <f>+VLOOKUP(Base_de_respuestas!Z20,Back!$M$16:$N$20,2,0)</f>
        <v>#N/A</v>
      </c>
      <c r="AB19" s="19" t="e">
        <f>+VLOOKUP(Base_de_respuestas!AA20,Back!$M$16:$N$20,2,0)</f>
        <v>#N/A</v>
      </c>
      <c r="AC19" s="19" t="e">
        <f>+VLOOKUP(Base_de_respuestas!AB20,Back!$M$16:$N$20,2,0)</f>
        <v>#N/A</v>
      </c>
      <c r="AD19" s="19" t="e">
        <f>+VLOOKUP(Base_de_respuestas!AC20,Back!$M$16:$N$20,2,0)</f>
        <v>#N/A</v>
      </c>
      <c r="AE19" s="19" t="e">
        <f>+VLOOKUP(Base_de_respuestas!AD20,Back!$M$16:$N$20,2,0)</f>
        <v>#N/A</v>
      </c>
      <c r="AF19" s="19" t="e">
        <f>+VLOOKUP(Base_de_respuestas!AE20,Back!$M$16:$N$20,2,0)</f>
        <v>#N/A</v>
      </c>
      <c r="AG19" s="19" t="e">
        <f>+VLOOKUP(Base_de_respuestas!AF20,Back!$M$16:$N$20,2,0)</f>
        <v>#N/A</v>
      </c>
      <c r="AH19" s="19" t="e">
        <f>+VLOOKUP(Base_de_respuestas!AG20,Back!$M$16:$N$20,2,0)</f>
        <v>#N/A</v>
      </c>
      <c r="AI19" s="19" t="e">
        <f>+VLOOKUP(Base_de_respuestas!AH20,Back!$M$16:$N$20,2,0)</f>
        <v>#N/A</v>
      </c>
      <c r="AJ19" s="19" t="e">
        <f>+VLOOKUP(Base_de_respuestas!AI20,Back!$M$16:$N$20,2,0)</f>
        <v>#N/A</v>
      </c>
      <c r="AK19" s="19" t="e">
        <f>+VLOOKUP(Base_de_respuestas!AJ20,Back!$M$16:$N$20,2,0)</f>
        <v>#N/A</v>
      </c>
      <c r="AL19" s="19" t="e">
        <f>+VLOOKUP(Base_de_respuestas!AK20,Back!$M$16:$N$20,2,0)</f>
        <v>#N/A</v>
      </c>
      <c r="AM19" s="19" t="e">
        <f>+VLOOKUP(Base_de_respuestas!AL20,Back!$M$16:$N$20,2,0)</f>
        <v>#N/A</v>
      </c>
      <c r="AN19" s="19" t="e">
        <f>+VLOOKUP(Base_de_respuestas!AM20,Back!$M$16:$N$20,2,0)</f>
        <v>#N/A</v>
      </c>
      <c r="AO19" s="19" t="e">
        <f>+VLOOKUP(Base_de_respuestas!AN20,Back!$M$16:$N$20,2,0)</f>
        <v>#N/A</v>
      </c>
      <c r="AP19" s="19" t="e">
        <f>+VLOOKUP(Base_de_respuestas!AO20,Back!$M$16:$N$20,2,0)</f>
        <v>#N/A</v>
      </c>
      <c r="AQ19" s="19" t="e">
        <f>+VLOOKUP(Base_de_respuestas!AP20,Back!$M$16:$N$20,2,0)</f>
        <v>#N/A</v>
      </c>
      <c r="AR19" s="19" t="e">
        <f>+VLOOKUP(Base_de_respuestas!AQ20,Back!$M$16:$N$20,2,0)</f>
        <v>#N/A</v>
      </c>
      <c r="AS19" s="19" t="e">
        <f>+VLOOKUP(Base_de_respuestas!AR20,Back!$M$16:$N$20,2,0)</f>
        <v>#N/A</v>
      </c>
      <c r="AT19" s="19" t="e">
        <f>+VLOOKUP(Base_de_respuestas!AS20,Back!$M$16:$N$20,2,0)</f>
        <v>#N/A</v>
      </c>
      <c r="AU19" s="19" t="e">
        <f>+VLOOKUP(Base_de_respuestas!AT20,Back!$M$16:$N$20,2,0)</f>
        <v>#N/A</v>
      </c>
      <c r="AV19" s="19" t="e">
        <f>+VLOOKUP(Base_de_respuestas!AU20,Back!$M$16:$N$20,2,0)</f>
        <v>#N/A</v>
      </c>
      <c r="AW19" s="19" t="e">
        <f>+VLOOKUP(Base_de_respuestas!AV20,Back!$M$16:$N$20,2,0)</f>
        <v>#N/A</v>
      </c>
      <c r="AX19" s="19" t="e">
        <f>+VLOOKUP(Base_de_respuestas!AW20,Back!$M$16:$N$20,2,0)</f>
        <v>#N/A</v>
      </c>
      <c r="AY19" s="19" t="e">
        <f>+VLOOKUP(Base_de_respuestas!AX20,Back!$M$16:$N$20,2,0)</f>
        <v>#N/A</v>
      </c>
      <c r="AZ19" s="19" t="e">
        <f>+VLOOKUP(Base_de_respuestas!AY20,Back!$M$16:$N$20,2,0)</f>
        <v>#N/A</v>
      </c>
      <c r="BA19" s="19" t="e">
        <f>+VLOOKUP(Base_de_respuestas!AZ20,Back!$M$16:$N$20,2,0)</f>
        <v>#N/A</v>
      </c>
      <c r="BB19" s="19" t="e">
        <f>+VLOOKUP(Base_de_respuestas!BA20,Back!$M$16:$N$20,2,0)</f>
        <v>#N/A</v>
      </c>
      <c r="BC19" s="19" t="e">
        <f>+VLOOKUP(Base_de_respuestas!BB20,Back!$M$16:$N$20,2,0)</f>
        <v>#N/A</v>
      </c>
      <c r="BD19" s="19" t="e">
        <f>+VLOOKUP(Base_de_respuestas!BC20,Back!$M$16:$N$20,2,0)</f>
        <v>#N/A</v>
      </c>
      <c r="BE19" s="19" t="e">
        <f>+VLOOKUP(Base_de_respuestas!BD20,Back!$M$16:$N$20,2,0)</f>
        <v>#N/A</v>
      </c>
    </row>
    <row r="20" spans="2:57" ht="13.5" customHeight="1" x14ac:dyDescent="0.3">
      <c r="B20" s="101"/>
      <c r="C20" s="101"/>
      <c r="D20" s="18" t="s">
        <v>212</v>
      </c>
      <c r="E20" s="19">
        <v>16</v>
      </c>
      <c r="F20" s="18" t="s">
        <v>213</v>
      </c>
      <c r="G20" s="20"/>
      <c r="H20" s="19" t="e">
        <f>+VLOOKUP(Base_de_respuestas!G21,Back!$M$16:$N$20,2,0)</f>
        <v>#N/A</v>
      </c>
      <c r="I20" s="19" t="e">
        <f>+VLOOKUP(Base_de_respuestas!H21,Back!$M$16:$N$20,2,0)</f>
        <v>#N/A</v>
      </c>
      <c r="J20" s="19" t="e">
        <f>+VLOOKUP(Base_de_respuestas!I21,Back!$M$16:$N$20,2,0)</f>
        <v>#N/A</v>
      </c>
      <c r="K20" s="19" t="e">
        <f>+VLOOKUP(Base_de_respuestas!J21,Back!$M$16:$N$20,2,0)</f>
        <v>#N/A</v>
      </c>
      <c r="L20" s="19" t="e">
        <f>+VLOOKUP(Base_de_respuestas!K21,Back!$M$16:$N$20,2,0)</f>
        <v>#N/A</v>
      </c>
      <c r="M20" s="19" t="e">
        <f>+VLOOKUP(Base_de_respuestas!L21,Back!$M$16:$N$20,2,0)</f>
        <v>#N/A</v>
      </c>
      <c r="N20" s="19" t="e">
        <f>+VLOOKUP(Base_de_respuestas!M21,Back!$M$16:$N$20,2,0)</f>
        <v>#N/A</v>
      </c>
      <c r="O20" s="19" t="e">
        <f>+VLOOKUP(Base_de_respuestas!N21,Back!$M$16:$N$20,2,0)</f>
        <v>#N/A</v>
      </c>
      <c r="P20" s="19" t="e">
        <f>+VLOOKUP(Base_de_respuestas!O21,Back!$M$16:$N$20,2,0)</f>
        <v>#N/A</v>
      </c>
      <c r="Q20" s="19" t="e">
        <f>+VLOOKUP(Base_de_respuestas!P21,Back!$M$16:$N$20,2,0)</f>
        <v>#N/A</v>
      </c>
      <c r="R20" s="19" t="e">
        <f>+VLOOKUP(Base_de_respuestas!Q21,Back!$M$16:$N$20,2,0)</f>
        <v>#N/A</v>
      </c>
      <c r="S20" s="19" t="e">
        <f>+VLOOKUP(Base_de_respuestas!R21,Back!$M$16:$N$20,2,0)</f>
        <v>#N/A</v>
      </c>
      <c r="T20" s="19" t="e">
        <f>+VLOOKUP(Base_de_respuestas!S21,Back!$M$16:$N$20,2,0)</f>
        <v>#N/A</v>
      </c>
      <c r="U20" s="19" t="e">
        <f>+VLOOKUP(Base_de_respuestas!T21,Back!$M$16:$N$20,2,0)</f>
        <v>#N/A</v>
      </c>
      <c r="V20" s="19" t="e">
        <f>+VLOOKUP(Base_de_respuestas!U21,Back!$M$16:$N$20,2,0)</f>
        <v>#N/A</v>
      </c>
      <c r="W20" s="19" t="e">
        <f>+VLOOKUP(Base_de_respuestas!V21,Back!$M$16:$N$20,2,0)</f>
        <v>#N/A</v>
      </c>
      <c r="X20" s="19" t="e">
        <f>+VLOOKUP(Base_de_respuestas!W21,Back!$M$16:$N$20,2,0)</f>
        <v>#N/A</v>
      </c>
      <c r="Y20" s="19" t="e">
        <f>+VLOOKUP(Base_de_respuestas!X21,Back!$M$16:$N$20,2,0)</f>
        <v>#N/A</v>
      </c>
      <c r="Z20" s="19" t="e">
        <f>+VLOOKUP(Base_de_respuestas!Y21,Back!$M$16:$N$20,2,0)</f>
        <v>#N/A</v>
      </c>
      <c r="AA20" s="19" t="e">
        <f>+VLOOKUP(Base_de_respuestas!Z21,Back!$M$16:$N$20,2,0)</f>
        <v>#N/A</v>
      </c>
      <c r="AB20" s="19" t="e">
        <f>+VLOOKUP(Base_de_respuestas!AA21,Back!$M$16:$N$20,2,0)</f>
        <v>#N/A</v>
      </c>
      <c r="AC20" s="19" t="e">
        <f>+VLOOKUP(Base_de_respuestas!AB21,Back!$M$16:$N$20,2,0)</f>
        <v>#N/A</v>
      </c>
      <c r="AD20" s="19" t="e">
        <f>+VLOOKUP(Base_de_respuestas!AC21,Back!$M$16:$N$20,2,0)</f>
        <v>#N/A</v>
      </c>
      <c r="AE20" s="19" t="e">
        <f>+VLOOKUP(Base_de_respuestas!AD21,Back!$M$16:$N$20,2,0)</f>
        <v>#N/A</v>
      </c>
      <c r="AF20" s="19" t="e">
        <f>+VLOOKUP(Base_de_respuestas!AE21,Back!$M$16:$N$20,2,0)</f>
        <v>#N/A</v>
      </c>
      <c r="AG20" s="19" t="e">
        <f>+VLOOKUP(Base_de_respuestas!AF21,Back!$M$16:$N$20,2,0)</f>
        <v>#N/A</v>
      </c>
      <c r="AH20" s="19" t="e">
        <f>+VLOOKUP(Base_de_respuestas!AG21,Back!$M$16:$N$20,2,0)</f>
        <v>#N/A</v>
      </c>
      <c r="AI20" s="19" t="e">
        <f>+VLOOKUP(Base_de_respuestas!AH21,Back!$M$16:$N$20,2,0)</f>
        <v>#N/A</v>
      </c>
      <c r="AJ20" s="19" t="e">
        <f>+VLOOKUP(Base_de_respuestas!AI21,Back!$M$16:$N$20,2,0)</f>
        <v>#N/A</v>
      </c>
      <c r="AK20" s="19" t="e">
        <f>+VLOOKUP(Base_de_respuestas!AJ21,Back!$M$16:$N$20,2,0)</f>
        <v>#N/A</v>
      </c>
      <c r="AL20" s="19" t="e">
        <f>+VLOOKUP(Base_de_respuestas!AK21,Back!$M$16:$N$20,2,0)</f>
        <v>#N/A</v>
      </c>
      <c r="AM20" s="19" t="e">
        <f>+VLOOKUP(Base_de_respuestas!AL21,Back!$M$16:$N$20,2,0)</f>
        <v>#N/A</v>
      </c>
      <c r="AN20" s="19" t="e">
        <f>+VLOOKUP(Base_de_respuestas!AM21,Back!$M$16:$N$20,2,0)</f>
        <v>#N/A</v>
      </c>
      <c r="AO20" s="19" t="e">
        <f>+VLOOKUP(Base_de_respuestas!AN21,Back!$M$16:$N$20,2,0)</f>
        <v>#N/A</v>
      </c>
      <c r="AP20" s="19" t="e">
        <f>+VLOOKUP(Base_de_respuestas!AO21,Back!$M$16:$N$20,2,0)</f>
        <v>#N/A</v>
      </c>
      <c r="AQ20" s="19" t="e">
        <f>+VLOOKUP(Base_de_respuestas!AP21,Back!$M$16:$N$20,2,0)</f>
        <v>#N/A</v>
      </c>
      <c r="AR20" s="19" t="e">
        <f>+VLOOKUP(Base_de_respuestas!AQ21,Back!$M$16:$N$20,2,0)</f>
        <v>#N/A</v>
      </c>
      <c r="AS20" s="19" t="e">
        <f>+VLOOKUP(Base_de_respuestas!AR21,Back!$M$16:$N$20,2,0)</f>
        <v>#N/A</v>
      </c>
      <c r="AT20" s="19" t="e">
        <f>+VLOOKUP(Base_de_respuestas!AS21,Back!$M$16:$N$20,2,0)</f>
        <v>#N/A</v>
      </c>
      <c r="AU20" s="19" t="e">
        <f>+VLOOKUP(Base_de_respuestas!AT21,Back!$M$16:$N$20,2,0)</f>
        <v>#N/A</v>
      </c>
      <c r="AV20" s="19" t="e">
        <f>+VLOOKUP(Base_de_respuestas!AU21,Back!$M$16:$N$20,2,0)</f>
        <v>#N/A</v>
      </c>
      <c r="AW20" s="19" t="e">
        <f>+VLOOKUP(Base_de_respuestas!AV21,Back!$M$16:$N$20,2,0)</f>
        <v>#N/A</v>
      </c>
      <c r="AX20" s="19" t="e">
        <f>+VLOOKUP(Base_de_respuestas!AW21,Back!$M$16:$N$20,2,0)</f>
        <v>#N/A</v>
      </c>
      <c r="AY20" s="19" t="e">
        <f>+VLOOKUP(Base_de_respuestas!AX21,Back!$M$16:$N$20,2,0)</f>
        <v>#N/A</v>
      </c>
      <c r="AZ20" s="19" t="e">
        <f>+VLOOKUP(Base_de_respuestas!AY21,Back!$M$16:$N$20,2,0)</f>
        <v>#N/A</v>
      </c>
      <c r="BA20" s="19" t="e">
        <f>+VLOOKUP(Base_de_respuestas!AZ21,Back!$M$16:$N$20,2,0)</f>
        <v>#N/A</v>
      </c>
      <c r="BB20" s="19" t="e">
        <f>+VLOOKUP(Base_de_respuestas!BA21,Back!$M$16:$N$20,2,0)</f>
        <v>#N/A</v>
      </c>
      <c r="BC20" s="19" t="e">
        <f>+VLOOKUP(Base_de_respuestas!BB21,Back!$M$16:$N$20,2,0)</f>
        <v>#N/A</v>
      </c>
      <c r="BD20" s="19" t="e">
        <f>+VLOOKUP(Base_de_respuestas!BC21,Back!$M$16:$N$20,2,0)</f>
        <v>#N/A</v>
      </c>
      <c r="BE20" s="19" t="e">
        <f>+VLOOKUP(Base_de_respuestas!BD21,Back!$M$16:$N$20,2,0)</f>
        <v>#N/A</v>
      </c>
    </row>
    <row r="21" spans="2:57" ht="13.5" customHeight="1" x14ac:dyDescent="0.3">
      <c r="B21" s="94"/>
      <c r="C21" s="94"/>
      <c r="D21" s="18" t="s">
        <v>214</v>
      </c>
      <c r="E21" s="19">
        <v>17</v>
      </c>
      <c r="F21" s="18" t="s">
        <v>215</v>
      </c>
      <c r="G21" s="20"/>
      <c r="H21" s="19" t="e">
        <f>+VLOOKUP(Base_de_respuestas!G22,Back!$M$16:$N$20,2,0)</f>
        <v>#N/A</v>
      </c>
      <c r="I21" s="19" t="e">
        <f>+VLOOKUP(Base_de_respuestas!H22,Back!$M$16:$N$20,2,0)</f>
        <v>#N/A</v>
      </c>
      <c r="J21" s="19" t="e">
        <f>+VLOOKUP(Base_de_respuestas!I22,Back!$M$16:$N$20,2,0)</f>
        <v>#N/A</v>
      </c>
      <c r="K21" s="19" t="e">
        <f>+VLOOKUP(Base_de_respuestas!J22,Back!$M$16:$N$20,2,0)</f>
        <v>#N/A</v>
      </c>
      <c r="L21" s="19" t="e">
        <f>+VLOOKUP(Base_de_respuestas!K22,Back!$M$16:$N$20,2,0)</f>
        <v>#N/A</v>
      </c>
      <c r="M21" s="19" t="e">
        <f>+VLOOKUP(Base_de_respuestas!L22,Back!$M$16:$N$20,2,0)</f>
        <v>#N/A</v>
      </c>
      <c r="N21" s="19" t="e">
        <f>+VLOOKUP(Base_de_respuestas!M22,Back!$M$16:$N$20,2,0)</f>
        <v>#N/A</v>
      </c>
      <c r="O21" s="19" t="e">
        <f>+VLOOKUP(Base_de_respuestas!N22,Back!$M$16:$N$20,2,0)</f>
        <v>#N/A</v>
      </c>
      <c r="P21" s="19" t="e">
        <f>+VLOOKUP(Base_de_respuestas!O22,Back!$M$16:$N$20,2,0)</f>
        <v>#N/A</v>
      </c>
      <c r="Q21" s="19" t="e">
        <f>+VLOOKUP(Base_de_respuestas!P22,Back!$M$16:$N$20,2,0)</f>
        <v>#N/A</v>
      </c>
      <c r="R21" s="19" t="e">
        <f>+VLOOKUP(Base_de_respuestas!Q22,Back!$M$16:$N$20,2,0)</f>
        <v>#N/A</v>
      </c>
      <c r="S21" s="19" t="e">
        <f>+VLOOKUP(Base_de_respuestas!R22,Back!$M$16:$N$20,2,0)</f>
        <v>#N/A</v>
      </c>
      <c r="T21" s="19" t="e">
        <f>+VLOOKUP(Base_de_respuestas!S22,Back!$M$16:$N$20,2,0)</f>
        <v>#N/A</v>
      </c>
      <c r="U21" s="19" t="e">
        <f>+VLOOKUP(Base_de_respuestas!T22,Back!$M$16:$N$20,2,0)</f>
        <v>#N/A</v>
      </c>
      <c r="V21" s="19" t="e">
        <f>+VLOOKUP(Base_de_respuestas!U22,Back!$M$16:$N$20,2,0)</f>
        <v>#N/A</v>
      </c>
      <c r="W21" s="19" t="e">
        <f>+VLOOKUP(Base_de_respuestas!V22,Back!$M$16:$N$20,2,0)</f>
        <v>#N/A</v>
      </c>
      <c r="X21" s="19" t="e">
        <f>+VLOOKUP(Base_de_respuestas!W22,Back!$M$16:$N$20,2,0)</f>
        <v>#N/A</v>
      </c>
      <c r="Y21" s="19" t="e">
        <f>+VLOOKUP(Base_de_respuestas!X22,Back!$M$16:$N$20,2,0)</f>
        <v>#N/A</v>
      </c>
      <c r="Z21" s="19" t="e">
        <f>+VLOOKUP(Base_de_respuestas!Y22,Back!$M$16:$N$20,2,0)</f>
        <v>#N/A</v>
      </c>
      <c r="AA21" s="19" t="e">
        <f>+VLOOKUP(Base_de_respuestas!Z22,Back!$M$16:$N$20,2,0)</f>
        <v>#N/A</v>
      </c>
      <c r="AB21" s="19" t="e">
        <f>+VLOOKUP(Base_de_respuestas!AA22,Back!$M$16:$N$20,2,0)</f>
        <v>#N/A</v>
      </c>
      <c r="AC21" s="19" t="e">
        <f>+VLOOKUP(Base_de_respuestas!AB22,Back!$M$16:$N$20,2,0)</f>
        <v>#N/A</v>
      </c>
      <c r="AD21" s="19" t="e">
        <f>+VLOOKUP(Base_de_respuestas!AC22,Back!$M$16:$N$20,2,0)</f>
        <v>#N/A</v>
      </c>
      <c r="AE21" s="19" t="e">
        <f>+VLOOKUP(Base_de_respuestas!AD22,Back!$M$16:$N$20,2,0)</f>
        <v>#N/A</v>
      </c>
      <c r="AF21" s="19" t="e">
        <f>+VLOOKUP(Base_de_respuestas!AE22,Back!$M$16:$N$20,2,0)</f>
        <v>#N/A</v>
      </c>
      <c r="AG21" s="19" t="e">
        <f>+VLOOKUP(Base_de_respuestas!AF22,Back!$M$16:$N$20,2,0)</f>
        <v>#N/A</v>
      </c>
      <c r="AH21" s="19" t="e">
        <f>+VLOOKUP(Base_de_respuestas!AG22,Back!$M$16:$N$20,2,0)</f>
        <v>#N/A</v>
      </c>
      <c r="AI21" s="19" t="e">
        <f>+VLOOKUP(Base_de_respuestas!AH22,Back!$M$16:$N$20,2,0)</f>
        <v>#N/A</v>
      </c>
      <c r="AJ21" s="19" t="e">
        <f>+VLOOKUP(Base_de_respuestas!AI22,Back!$M$16:$N$20,2,0)</f>
        <v>#N/A</v>
      </c>
      <c r="AK21" s="19" t="e">
        <f>+VLOOKUP(Base_de_respuestas!AJ22,Back!$M$16:$N$20,2,0)</f>
        <v>#N/A</v>
      </c>
      <c r="AL21" s="19" t="e">
        <f>+VLOOKUP(Base_de_respuestas!AK22,Back!$M$16:$N$20,2,0)</f>
        <v>#N/A</v>
      </c>
      <c r="AM21" s="19" t="e">
        <f>+VLOOKUP(Base_de_respuestas!AL22,Back!$M$16:$N$20,2,0)</f>
        <v>#N/A</v>
      </c>
      <c r="AN21" s="19" t="e">
        <f>+VLOOKUP(Base_de_respuestas!AM22,Back!$M$16:$N$20,2,0)</f>
        <v>#N/A</v>
      </c>
      <c r="AO21" s="19" t="e">
        <f>+VLOOKUP(Base_de_respuestas!AN22,Back!$M$16:$N$20,2,0)</f>
        <v>#N/A</v>
      </c>
      <c r="AP21" s="19" t="e">
        <f>+VLOOKUP(Base_de_respuestas!AO22,Back!$M$16:$N$20,2,0)</f>
        <v>#N/A</v>
      </c>
      <c r="AQ21" s="19" t="e">
        <f>+VLOOKUP(Base_de_respuestas!AP22,Back!$M$16:$N$20,2,0)</f>
        <v>#N/A</v>
      </c>
      <c r="AR21" s="19" t="e">
        <f>+VLOOKUP(Base_de_respuestas!AQ22,Back!$M$16:$N$20,2,0)</f>
        <v>#N/A</v>
      </c>
      <c r="AS21" s="19" t="e">
        <f>+VLOOKUP(Base_de_respuestas!AR22,Back!$M$16:$N$20,2,0)</f>
        <v>#N/A</v>
      </c>
      <c r="AT21" s="19" t="e">
        <f>+VLOOKUP(Base_de_respuestas!AS22,Back!$M$16:$N$20,2,0)</f>
        <v>#N/A</v>
      </c>
      <c r="AU21" s="19" t="e">
        <f>+VLOOKUP(Base_de_respuestas!AT22,Back!$M$16:$N$20,2,0)</f>
        <v>#N/A</v>
      </c>
      <c r="AV21" s="19" t="e">
        <f>+VLOOKUP(Base_de_respuestas!AU22,Back!$M$16:$N$20,2,0)</f>
        <v>#N/A</v>
      </c>
      <c r="AW21" s="19" t="e">
        <f>+VLOOKUP(Base_de_respuestas!AV22,Back!$M$16:$N$20,2,0)</f>
        <v>#N/A</v>
      </c>
      <c r="AX21" s="19" t="e">
        <f>+VLOOKUP(Base_de_respuestas!AW22,Back!$M$16:$N$20,2,0)</f>
        <v>#N/A</v>
      </c>
      <c r="AY21" s="19" t="e">
        <f>+VLOOKUP(Base_de_respuestas!AX22,Back!$M$16:$N$20,2,0)</f>
        <v>#N/A</v>
      </c>
      <c r="AZ21" s="19" t="e">
        <f>+VLOOKUP(Base_de_respuestas!AY22,Back!$M$16:$N$20,2,0)</f>
        <v>#N/A</v>
      </c>
      <c r="BA21" s="19" t="e">
        <f>+VLOOKUP(Base_de_respuestas!AZ22,Back!$M$16:$N$20,2,0)</f>
        <v>#N/A</v>
      </c>
      <c r="BB21" s="19" t="e">
        <f>+VLOOKUP(Base_de_respuestas!BA22,Back!$M$16:$N$20,2,0)</f>
        <v>#N/A</v>
      </c>
      <c r="BC21" s="19" t="e">
        <f>+VLOOKUP(Base_de_respuestas!BB22,Back!$M$16:$N$20,2,0)</f>
        <v>#N/A</v>
      </c>
      <c r="BD21" s="19" t="e">
        <f>+VLOOKUP(Base_de_respuestas!BC22,Back!$M$16:$N$20,2,0)</f>
        <v>#N/A</v>
      </c>
      <c r="BE21" s="19" t="e">
        <f>+VLOOKUP(Base_de_respuestas!BD22,Back!$M$16:$N$20,2,0)</f>
        <v>#N/A</v>
      </c>
    </row>
    <row r="22" spans="2:57" ht="13.5" customHeight="1" x14ac:dyDescent="0.3">
      <c r="B22" s="103" t="s">
        <v>176</v>
      </c>
      <c r="C22" s="105" t="s">
        <v>216</v>
      </c>
      <c r="D22" s="18" t="s">
        <v>217</v>
      </c>
      <c r="E22" s="19">
        <v>18</v>
      </c>
      <c r="F22" s="18" t="s">
        <v>218</v>
      </c>
      <c r="G22" s="20"/>
      <c r="H22" s="19" t="e">
        <f>+VLOOKUP(Base_de_respuestas!G23,Back!$M$16:$N$20,2,0)</f>
        <v>#N/A</v>
      </c>
      <c r="I22" s="19" t="e">
        <f>+VLOOKUP(Base_de_respuestas!H23,Back!$M$16:$N$20,2,0)</f>
        <v>#N/A</v>
      </c>
      <c r="J22" s="19" t="e">
        <f>+VLOOKUP(Base_de_respuestas!I23,Back!$M$16:$N$20,2,0)</f>
        <v>#N/A</v>
      </c>
      <c r="K22" s="19" t="e">
        <f>+VLOOKUP(Base_de_respuestas!J23,Back!$M$16:$N$20,2,0)</f>
        <v>#N/A</v>
      </c>
      <c r="L22" s="19" t="e">
        <f>+VLOOKUP(Base_de_respuestas!K23,Back!$M$16:$N$20,2,0)</f>
        <v>#N/A</v>
      </c>
      <c r="M22" s="19" t="e">
        <f>+VLOOKUP(Base_de_respuestas!L23,Back!$M$16:$N$20,2,0)</f>
        <v>#N/A</v>
      </c>
      <c r="N22" s="19" t="e">
        <f>+VLOOKUP(Base_de_respuestas!M23,Back!$M$16:$N$20,2,0)</f>
        <v>#N/A</v>
      </c>
      <c r="O22" s="19" t="e">
        <f>+VLOOKUP(Base_de_respuestas!N23,Back!$M$16:$N$20,2,0)</f>
        <v>#N/A</v>
      </c>
      <c r="P22" s="19" t="e">
        <f>+VLOOKUP(Base_de_respuestas!O23,Back!$M$16:$N$20,2,0)</f>
        <v>#N/A</v>
      </c>
      <c r="Q22" s="19" t="e">
        <f>+VLOOKUP(Base_de_respuestas!P23,Back!$M$16:$N$20,2,0)</f>
        <v>#N/A</v>
      </c>
      <c r="R22" s="19" t="e">
        <f>+VLOOKUP(Base_de_respuestas!Q23,Back!$M$16:$N$20,2,0)</f>
        <v>#N/A</v>
      </c>
      <c r="S22" s="19" t="e">
        <f>+VLOOKUP(Base_de_respuestas!R23,Back!$M$16:$N$20,2,0)</f>
        <v>#N/A</v>
      </c>
      <c r="T22" s="19" t="e">
        <f>+VLOOKUP(Base_de_respuestas!S23,Back!$M$16:$N$20,2,0)</f>
        <v>#N/A</v>
      </c>
      <c r="U22" s="19" t="e">
        <f>+VLOOKUP(Base_de_respuestas!T23,Back!$M$16:$N$20,2,0)</f>
        <v>#N/A</v>
      </c>
      <c r="V22" s="19" t="e">
        <f>+VLOOKUP(Base_de_respuestas!U23,Back!$M$16:$N$20,2,0)</f>
        <v>#N/A</v>
      </c>
      <c r="W22" s="19" t="e">
        <f>+VLOOKUP(Base_de_respuestas!V23,Back!$M$16:$N$20,2,0)</f>
        <v>#N/A</v>
      </c>
      <c r="X22" s="19" t="e">
        <f>+VLOOKUP(Base_de_respuestas!W23,Back!$M$16:$N$20,2,0)</f>
        <v>#N/A</v>
      </c>
      <c r="Y22" s="19" t="e">
        <f>+VLOOKUP(Base_de_respuestas!X23,Back!$M$16:$N$20,2,0)</f>
        <v>#N/A</v>
      </c>
      <c r="Z22" s="19" t="e">
        <f>+VLOOKUP(Base_de_respuestas!Y23,Back!$M$16:$N$20,2,0)</f>
        <v>#N/A</v>
      </c>
      <c r="AA22" s="19" t="e">
        <f>+VLOOKUP(Base_de_respuestas!Z23,Back!$M$16:$N$20,2,0)</f>
        <v>#N/A</v>
      </c>
      <c r="AB22" s="19" t="e">
        <f>+VLOOKUP(Base_de_respuestas!AA23,Back!$M$16:$N$20,2,0)</f>
        <v>#N/A</v>
      </c>
      <c r="AC22" s="19" t="e">
        <f>+VLOOKUP(Base_de_respuestas!AB23,Back!$M$16:$N$20,2,0)</f>
        <v>#N/A</v>
      </c>
      <c r="AD22" s="19" t="e">
        <f>+VLOOKUP(Base_de_respuestas!AC23,Back!$M$16:$N$20,2,0)</f>
        <v>#N/A</v>
      </c>
      <c r="AE22" s="19" t="e">
        <f>+VLOOKUP(Base_de_respuestas!AD23,Back!$M$16:$N$20,2,0)</f>
        <v>#N/A</v>
      </c>
      <c r="AF22" s="19" t="e">
        <f>+VLOOKUP(Base_de_respuestas!AE23,Back!$M$16:$N$20,2,0)</f>
        <v>#N/A</v>
      </c>
      <c r="AG22" s="19" t="e">
        <f>+VLOOKUP(Base_de_respuestas!AF23,Back!$M$16:$N$20,2,0)</f>
        <v>#N/A</v>
      </c>
      <c r="AH22" s="19" t="e">
        <f>+VLOOKUP(Base_de_respuestas!AG23,Back!$M$16:$N$20,2,0)</f>
        <v>#N/A</v>
      </c>
      <c r="AI22" s="19" t="e">
        <f>+VLOOKUP(Base_de_respuestas!AH23,Back!$M$16:$N$20,2,0)</f>
        <v>#N/A</v>
      </c>
      <c r="AJ22" s="19" t="e">
        <f>+VLOOKUP(Base_de_respuestas!AI23,Back!$M$16:$N$20,2,0)</f>
        <v>#N/A</v>
      </c>
      <c r="AK22" s="19" t="e">
        <f>+VLOOKUP(Base_de_respuestas!AJ23,Back!$M$16:$N$20,2,0)</f>
        <v>#N/A</v>
      </c>
      <c r="AL22" s="19" t="e">
        <f>+VLOOKUP(Base_de_respuestas!AK23,Back!$M$16:$N$20,2,0)</f>
        <v>#N/A</v>
      </c>
      <c r="AM22" s="19" t="e">
        <f>+VLOOKUP(Base_de_respuestas!AL23,Back!$M$16:$N$20,2,0)</f>
        <v>#N/A</v>
      </c>
      <c r="AN22" s="19" t="e">
        <f>+VLOOKUP(Base_de_respuestas!AM23,Back!$M$16:$N$20,2,0)</f>
        <v>#N/A</v>
      </c>
      <c r="AO22" s="19" t="e">
        <f>+VLOOKUP(Base_de_respuestas!AN23,Back!$M$16:$N$20,2,0)</f>
        <v>#N/A</v>
      </c>
      <c r="AP22" s="19" t="e">
        <f>+VLOOKUP(Base_de_respuestas!AO23,Back!$M$16:$N$20,2,0)</f>
        <v>#N/A</v>
      </c>
      <c r="AQ22" s="19" t="e">
        <f>+VLOOKUP(Base_de_respuestas!AP23,Back!$M$16:$N$20,2,0)</f>
        <v>#N/A</v>
      </c>
      <c r="AR22" s="19" t="e">
        <f>+VLOOKUP(Base_de_respuestas!AQ23,Back!$M$16:$N$20,2,0)</f>
        <v>#N/A</v>
      </c>
      <c r="AS22" s="19" t="e">
        <f>+VLOOKUP(Base_de_respuestas!AR23,Back!$M$16:$N$20,2,0)</f>
        <v>#N/A</v>
      </c>
      <c r="AT22" s="19" t="e">
        <f>+VLOOKUP(Base_de_respuestas!AS23,Back!$M$16:$N$20,2,0)</f>
        <v>#N/A</v>
      </c>
      <c r="AU22" s="19" t="e">
        <f>+VLOOKUP(Base_de_respuestas!AT23,Back!$M$16:$N$20,2,0)</f>
        <v>#N/A</v>
      </c>
      <c r="AV22" s="19" t="e">
        <f>+VLOOKUP(Base_de_respuestas!AU23,Back!$M$16:$N$20,2,0)</f>
        <v>#N/A</v>
      </c>
      <c r="AW22" s="19" t="e">
        <f>+VLOOKUP(Base_de_respuestas!AV23,Back!$M$16:$N$20,2,0)</f>
        <v>#N/A</v>
      </c>
      <c r="AX22" s="19" t="e">
        <f>+VLOOKUP(Base_de_respuestas!AW23,Back!$M$16:$N$20,2,0)</f>
        <v>#N/A</v>
      </c>
      <c r="AY22" s="19" t="e">
        <f>+VLOOKUP(Base_de_respuestas!AX23,Back!$M$16:$N$20,2,0)</f>
        <v>#N/A</v>
      </c>
      <c r="AZ22" s="19" t="e">
        <f>+VLOOKUP(Base_de_respuestas!AY23,Back!$M$16:$N$20,2,0)</f>
        <v>#N/A</v>
      </c>
      <c r="BA22" s="19" t="e">
        <f>+VLOOKUP(Base_de_respuestas!AZ23,Back!$M$16:$N$20,2,0)</f>
        <v>#N/A</v>
      </c>
      <c r="BB22" s="19" t="e">
        <f>+VLOOKUP(Base_de_respuestas!BA23,Back!$M$16:$N$20,2,0)</f>
        <v>#N/A</v>
      </c>
      <c r="BC22" s="19" t="e">
        <f>+VLOOKUP(Base_de_respuestas!BB23,Back!$M$16:$N$20,2,0)</f>
        <v>#N/A</v>
      </c>
      <c r="BD22" s="19" t="e">
        <f>+VLOOKUP(Base_de_respuestas!BC23,Back!$M$16:$N$20,2,0)</f>
        <v>#N/A</v>
      </c>
      <c r="BE22" s="19" t="e">
        <f>+VLOOKUP(Base_de_respuestas!BD23,Back!$M$16:$N$20,2,0)</f>
        <v>#N/A</v>
      </c>
    </row>
    <row r="23" spans="2:57" ht="13.5" customHeight="1" x14ac:dyDescent="0.3">
      <c r="B23" s="101"/>
      <c r="C23" s="101"/>
      <c r="D23" s="18" t="s">
        <v>219</v>
      </c>
      <c r="E23" s="19">
        <v>19</v>
      </c>
      <c r="F23" s="18" t="s">
        <v>220</v>
      </c>
      <c r="G23" s="20"/>
      <c r="H23" s="19" t="e">
        <f>+VLOOKUP(Base_de_respuestas!G24,Back!$M$16:$N$20,2,0)</f>
        <v>#N/A</v>
      </c>
      <c r="I23" s="19" t="e">
        <f>+VLOOKUP(Base_de_respuestas!H24,Back!$M$16:$N$20,2,0)</f>
        <v>#N/A</v>
      </c>
      <c r="J23" s="19" t="e">
        <f>+VLOOKUP(Base_de_respuestas!I24,Back!$M$16:$N$20,2,0)</f>
        <v>#N/A</v>
      </c>
      <c r="K23" s="19" t="e">
        <f>+VLOOKUP(Base_de_respuestas!J24,Back!$M$16:$N$20,2,0)</f>
        <v>#N/A</v>
      </c>
      <c r="L23" s="19" t="e">
        <f>+VLOOKUP(Base_de_respuestas!K24,Back!$M$16:$N$20,2,0)</f>
        <v>#N/A</v>
      </c>
      <c r="M23" s="19" t="e">
        <f>+VLOOKUP(Base_de_respuestas!L24,Back!$M$16:$N$20,2,0)</f>
        <v>#N/A</v>
      </c>
      <c r="N23" s="19" t="e">
        <f>+VLOOKUP(Base_de_respuestas!M24,Back!$M$16:$N$20,2,0)</f>
        <v>#N/A</v>
      </c>
      <c r="O23" s="19" t="e">
        <f>+VLOOKUP(Base_de_respuestas!N24,Back!$M$16:$N$20,2,0)</f>
        <v>#N/A</v>
      </c>
      <c r="P23" s="19" t="e">
        <f>+VLOOKUP(Base_de_respuestas!O24,Back!$M$16:$N$20,2,0)</f>
        <v>#N/A</v>
      </c>
      <c r="Q23" s="19" t="e">
        <f>+VLOOKUP(Base_de_respuestas!P24,Back!$M$16:$N$20,2,0)</f>
        <v>#N/A</v>
      </c>
      <c r="R23" s="19" t="e">
        <f>+VLOOKUP(Base_de_respuestas!Q24,Back!$M$16:$N$20,2,0)</f>
        <v>#N/A</v>
      </c>
      <c r="S23" s="19" t="e">
        <f>+VLOOKUP(Base_de_respuestas!R24,Back!$M$16:$N$20,2,0)</f>
        <v>#N/A</v>
      </c>
      <c r="T23" s="19" t="e">
        <f>+VLOOKUP(Base_de_respuestas!S24,Back!$M$16:$N$20,2,0)</f>
        <v>#N/A</v>
      </c>
      <c r="U23" s="19" t="e">
        <f>+VLOOKUP(Base_de_respuestas!T24,Back!$M$16:$N$20,2,0)</f>
        <v>#N/A</v>
      </c>
      <c r="V23" s="19" t="e">
        <f>+VLOOKUP(Base_de_respuestas!U24,Back!$M$16:$N$20,2,0)</f>
        <v>#N/A</v>
      </c>
      <c r="W23" s="19" t="e">
        <f>+VLOOKUP(Base_de_respuestas!V24,Back!$M$16:$N$20,2,0)</f>
        <v>#N/A</v>
      </c>
      <c r="X23" s="19" t="e">
        <f>+VLOOKUP(Base_de_respuestas!W24,Back!$M$16:$N$20,2,0)</f>
        <v>#N/A</v>
      </c>
      <c r="Y23" s="19" t="e">
        <f>+VLOOKUP(Base_de_respuestas!X24,Back!$M$16:$N$20,2,0)</f>
        <v>#N/A</v>
      </c>
      <c r="Z23" s="19" t="e">
        <f>+VLOOKUP(Base_de_respuestas!Y24,Back!$M$16:$N$20,2,0)</f>
        <v>#N/A</v>
      </c>
      <c r="AA23" s="19" t="e">
        <f>+VLOOKUP(Base_de_respuestas!Z24,Back!$M$16:$N$20,2,0)</f>
        <v>#N/A</v>
      </c>
      <c r="AB23" s="19" t="e">
        <f>+VLOOKUP(Base_de_respuestas!AA24,Back!$M$16:$N$20,2,0)</f>
        <v>#N/A</v>
      </c>
      <c r="AC23" s="19" t="e">
        <f>+VLOOKUP(Base_de_respuestas!AB24,Back!$M$16:$N$20,2,0)</f>
        <v>#N/A</v>
      </c>
      <c r="AD23" s="19" t="e">
        <f>+VLOOKUP(Base_de_respuestas!AC24,Back!$M$16:$N$20,2,0)</f>
        <v>#N/A</v>
      </c>
      <c r="AE23" s="19" t="e">
        <f>+VLOOKUP(Base_de_respuestas!AD24,Back!$M$16:$N$20,2,0)</f>
        <v>#N/A</v>
      </c>
      <c r="AF23" s="19" t="e">
        <f>+VLOOKUP(Base_de_respuestas!AE24,Back!$M$16:$N$20,2,0)</f>
        <v>#N/A</v>
      </c>
      <c r="AG23" s="19" t="e">
        <f>+VLOOKUP(Base_de_respuestas!AF24,Back!$M$16:$N$20,2,0)</f>
        <v>#N/A</v>
      </c>
      <c r="AH23" s="19" t="e">
        <f>+VLOOKUP(Base_de_respuestas!AG24,Back!$M$16:$N$20,2,0)</f>
        <v>#N/A</v>
      </c>
      <c r="AI23" s="19" t="e">
        <f>+VLOOKUP(Base_de_respuestas!AH24,Back!$M$16:$N$20,2,0)</f>
        <v>#N/A</v>
      </c>
      <c r="AJ23" s="19" t="e">
        <f>+VLOOKUP(Base_de_respuestas!AI24,Back!$M$16:$N$20,2,0)</f>
        <v>#N/A</v>
      </c>
      <c r="AK23" s="19" t="e">
        <f>+VLOOKUP(Base_de_respuestas!AJ24,Back!$M$16:$N$20,2,0)</f>
        <v>#N/A</v>
      </c>
      <c r="AL23" s="19" t="e">
        <f>+VLOOKUP(Base_de_respuestas!AK24,Back!$M$16:$N$20,2,0)</f>
        <v>#N/A</v>
      </c>
      <c r="AM23" s="19" t="e">
        <f>+VLOOKUP(Base_de_respuestas!AL24,Back!$M$16:$N$20,2,0)</f>
        <v>#N/A</v>
      </c>
      <c r="AN23" s="19" t="e">
        <f>+VLOOKUP(Base_de_respuestas!AM24,Back!$M$16:$N$20,2,0)</f>
        <v>#N/A</v>
      </c>
      <c r="AO23" s="19" t="e">
        <f>+VLOOKUP(Base_de_respuestas!AN24,Back!$M$16:$N$20,2,0)</f>
        <v>#N/A</v>
      </c>
      <c r="AP23" s="19" t="e">
        <f>+VLOOKUP(Base_de_respuestas!AO24,Back!$M$16:$N$20,2,0)</f>
        <v>#N/A</v>
      </c>
      <c r="AQ23" s="19" t="e">
        <f>+VLOOKUP(Base_de_respuestas!AP24,Back!$M$16:$N$20,2,0)</f>
        <v>#N/A</v>
      </c>
      <c r="AR23" s="19" t="e">
        <f>+VLOOKUP(Base_de_respuestas!AQ24,Back!$M$16:$N$20,2,0)</f>
        <v>#N/A</v>
      </c>
      <c r="AS23" s="19" t="e">
        <f>+VLOOKUP(Base_de_respuestas!AR24,Back!$M$16:$N$20,2,0)</f>
        <v>#N/A</v>
      </c>
      <c r="AT23" s="19" t="e">
        <f>+VLOOKUP(Base_de_respuestas!AS24,Back!$M$16:$N$20,2,0)</f>
        <v>#N/A</v>
      </c>
      <c r="AU23" s="19" t="e">
        <f>+VLOOKUP(Base_de_respuestas!AT24,Back!$M$16:$N$20,2,0)</f>
        <v>#N/A</v>
      </c>
      <c r="AV23" s="19" t="e">
        <f>+VLOOKUP(Base_de_respuestas!AU24,Back!$M$16:$N$20,2,0)</f>
        <v>#N/A</v>
      </c>
      <c r="AW23" s="19" t="e">
        <f>+VLOOKUP(Base_de_respuestas!AV24,Back!$M$16:$N$20,2,0)</f>
        <v>#N/A</v>
      </c>
      <c r="AX23" s="19" t="e">
        <f>+VLOOKUP(Base_de_respuestas!AW24,Back!$M$16:$N$20,2,0)</f>
        <v>#N/A</v>
      </c>
      <c r="AY23" s="19" t="e">
        <f>+VLOOKUP(Base_de_respuestas!AX24,Back!$M$16:$N$20,2,0)</f>
        <v>#N/A</v>
      </c>
      <c r="AZ23" s="19" t="e">
        <f>+VLOOKUP(Base_de_respuestas!AY24,Back!$M$16:$N$20,2,0)</f>
        <v>#N/A</v>
      </c>
      <c r="BA23" s="19" t="e">
        <f>+VLOOKUP(Base_de_respuestas!AZ24,Back!$M$16:$N$20,2,0)</f>
        <v>#N/A</v>
      </c>
      <c r="BB23" s="19" t="e">
        <f>+VLOOKUP(Base_de_respuestas!BA24,Back!$M$16:$N$20,2,0)</f>
        <v>#N/A</v>
      </c>
      <c r="BC23" s="19" t="e">
        <f>+VLOOKUP(Base_de_respuestas!BB24,Back!$M$16:$N$20,2,0)</f>
        <v>#N/A</v>
      </c>
      <c r="BD23" s="19" t="e">
        <f>+VLOOKUP(Base_de_respuestas!BC24,Back!$M$16:$N$20,2,0)</f>
        <v>#N/A</v>
      </c>
      <c r="BE23" s="19" t="e">
        <f>+VLOOKUP(Base_de_respuestas!BD24,Back!$M$16:$N$20,2,0)</f>
        <v>#N/A</v>
      </c>
    </row>
    <row r="24" spans="2:57" ht="13.5" customHeight="1" x14ac:dyDescent="0.3">
      <c r="B24" s="94"/>
      <c r="C24" s="94"/>
      <c r="D24" s="18" t="s">
        <v>221</v>
      </c>
      <c r="E24" s="19">
        <v>20</v>
      </c>
      <c r="F24" s="18" t="s">
        <v>222</v>
      </c>
      <c r="G24" s="20"/>
      <c r="H24" s="19" t="e">
        <f>+VLOOKUP(Base_de_respuestas!G25,Back!$M$16:$N$20,2,0)</f>
        <v>#N/A</v>
      </c>
      <c r="I24" s="19" t="e">
        <f>+VLOOKUP(Base_de_respuestas!H25,Back!$M$16:$N$20,2,0)</f>
        <v>#N/A</v>
      </c>
      <c r="J24" s="19" t="e">
        <f>+VLOOKUP(Base_de_respuestas!I25,Back!$M$16:$N$20,2,0)</f>
        <v>#N/A</v>
      </c>
      <c r="K24" s="19" t="e">
        <f>+VLOOKUP(Base_de_respuestas!J25,Back!$M$16:$N$20,2,0)</f>
        <v>#N/A</v>
      </c>
      <c r="L24" s="19" t="e">
        <f>+VLOOKUP(Base_de_respuestas!K25,Back!$M$16:$N$20,2,0)</f>
        <v>#N/A</v>
      </c>
      <c r="M24" s="19" t="e">
        <f>+VLOOKUP(Base_de_respuestas!L25,Back!$M$16:$N$20,2,0)</f>
        <v>#N/A</v>
      </c>
      <c r="N24" s="19" t="e">
        <f>+VLOOKUP(Base_de_respuestas!M25,Back!$M$16:$N$20,2,0)</f>
        <v>#N/A</v>
      </c>
      <c r="O24" s="19" t="e">
        <f>+VLOOKUP(Base_de_respuestas!N25,Back!$M$16:$N$20,2,0)</f>
        <v>#N/A</v>
      </c>
      <c r="P24" s="19" t="e">
        <f>+VLOOKUP(Base_de_respuestas!O25,Back!$M$16:$N$20,2,0)</f>
        <v>#N/A</v>
      </c>
      <c r="Q24" s="19" t="e">
        <f>+VLOOKUP(Base_de_respuestas!P25,Back!$M$16:$N$20,2,0)</f>
        <v>#N/A</v>
      </c>
      <c r="R24" s="19" t="e">
        <f>+VLOOKUP(Base_de_respuestas!Q25,Back!$M$16:$N$20,2,0)</f>
        <v>#N/A</v>
      </c>
      <c r="S24" s="19" t="e">
        <f>+VLOOKUP(Base_de_respuestas!R25,Back!$M$16:$N$20,2,0)</f>
        <v>#N/A</v>
      </c>
      <c r="T24" s="19" t="e">
        <f>+VLOOKUP(Base_de_respuestas!S25,Back!$M$16:$N$20,2,0)</f>
        <v>#N/A</v>
      </c>
      <c r="U24" s="19" t="e">
        <f>+VLOOKUP(Base_de_respuestas!T25,Back!$M$16:$N$20,2,0)</f>
        <v>#N/A</v>
      </c>
      <c r="V24" s="19" t="e">
        <f>+VLOOKUP(Base_de_respuestas!U25,Back!$M$16:$N$20,2,0)</f>
        <v>#N/A</v>
      </c>
      <c r="W24" s="19" t="e">
        <f>+VLOOKUP(Base_de_respuestas!V25,Back!$M$16:$N$20,2,0)</f>
        <v>#N/A</v>
      </c>
      <c r="X24" s="19" t="e">
        <f>+VLOOKUP(Base_de_respuestas!W25,Back!$M$16:$N$20,2,0)</f>
        <v>#N/A</v>
      </c>
      <c r="Y24" s="19" t="e">
        <f>+VLOOKUP(Base_de_respuestas!X25,Back!$M$16:$N$20,2,0)</f>
        <v>#N/A</v>
      </c>
      <c r="Z24" s="19" t="e">
        <f>+VLOOKUP(Base_de_respuestas!Y25,Back!$M$16:$N$20,2,0)</f>
        <v>#N/A</v>
      </c>
      <c r="AA24" s="19" t="e">
        <f>+VLOOKUP(Base_de_respuestas!Z25,Back!$M$16:$N$20,2,0)</f>
        <v>#N/A</v>
      </c>
      <c r="AB24" s="19" t="e">
        <f>+VLOOKUP(Base_de_respuestas!AA25,Back!$M$16:$N$20,2,0)</f>
        <v>#N/A</v>
      </c>
      <c r="AC24" s="19" t="e">
        <f>+VLOOKUP(Base_de_respuestas!AB25,Back!$M$16:$N$20,2,0)</f>
        <v>#N/A</v>
      </c>
      <c r="AD24" s="19" t="e">
        <f>+VLOOKUP(Base_de_respuestas!AC25,Back!$M$16:$N$20,2,0)</f>
        <v>#N/A</v>
      </c>
      <c r="AE24" s="19" t="e">
        <f>+VLOOKUP(Base_de_respuestas!AD25,Back!$M$16:$N$20,2,0)</f>
        <v>#N/A</v>
      </c>
      <c r="AF24" s="19" t="e">
        <f>+VLOOKUP(Base_de_respuestas!AE25,Back!$M$16:$N$20,2,0)</f>
        <v>#N/A</v>
      </c>
      <c r="AG24" s="19" t="e">
        <f>+VLOOKUP(Base_de_respuestas!AF25,Back!$M$16:$N$20,2,0)</f>
        <v>#N/A</v>
      </c>
      <c r="AH24" s="19" t="e">
        <f>+VLOOKUP(Base_de_respuestas!AG25,Back!$M$16:$N$20,2,0)</f>
        <v>#N/A</v>
      </c>
      <c r="AI24" s="19" t="e">
        <f>+VLOOKUP(Base_de_respuestas!AH25,Back!$M$16:$N$20,2,0)</f>
        <v>#N/A</v>
      </c>
      <c r="AJ24" s="19" t="e">
        <f>+VLOOKUP(Base_de_respuestas!AI25,Back!$M$16:$N$20,2,0)</f>
        <v>#N/A</v>
      </c>
      <c r="AK24" s="19" t="e">
        <f>+VLOOKUP(Base_de_respuestas!AJ25,Back!$M$16:$N$20,2,0)</f>
        <v>#N/A</v>
      </c>
      <c r="AL24" s="19" t="e">
        <f>+VLOOKUP(Base_de_respuestas!AK25,Back!$M$16:$N$20,2,0)</f>
        <v>#N/A</v>
      </c>
      <c r="AM24" s="19" t="e">
        <f>+VLOOKUP(Base_de_respuestas!AL25,Back!$M$16:$N$20,2,0)</f>
        <v>#N/A</v>
      </c>
      <c r="AN24" s="19" t="e">
        <f>+VLOOKUP(Base_de_respuestas!AM25,Back!$M$16:$N$20,2,0)</f>
        <v>#N/A</v>
      </c>
      <c r="AO24" s="19" t="e">
        <f>+VLOOKUP(Base_de_respuestas!AN25,Back!$M$16:$N$20,2,0)</f>
        <v>#N/A</v>
      </c>
      <c r="AP24" s="19" t="e">
        <f>+VLOOKUP(Base_de_respuestas!AO25,Back!$M$16:$N$20,2,0)</f>
        <v>#N/A</v>
      </c>
      <c r="AQ24" s="19" t="e">
        <f>+VLOOKUP(Base_de_respuestas!AP25,Back!$M$16:$N$20,2,0)</f>
        <v>#N/A</v>
      </c>
      <c r="AR24" s="19" t="e">
        <f>+VLOOKUP(Base_de_respuestas!AQ25,Back!$M$16:$N$20,2,0)</f>
        <v>#N/A</v>
      </c>
      <c r="AS24" s="19" t="e">
        <f>+VLOOKUP(Base_de_respuestas!AR25,Back!$M$16:$N$20,2,0)</f>
        <v>#N/A</v>
      </c>
      <c r="AT24" s="19" t="e">
        <f>+VLOOKUP(Base_de_respuestas!AS25,Back!$M$16:$N$20,2,0)</f>
        <v>#N/A</v>
      </c>
      <c r="AU24" s="19" t="e">
        <f>+VLOOKUP(Base_de_respuestas!AT25,Back!$M$16:$N$20,2,0)</f>
        <v>#N/A</v>
      </c>
      <c r="AV24" s="19" t="e">
        <f>+VLOOKUP(Base_de_respuestas!AU25,Back!$M$16:$N$20,2,0)</f>
        <v>#N/A</v>
      </c>
      <c r="AW24" s="19" t="e">
        <f>+VLOOKUP(Base_de_respuestas!AV25,Back!$M$16:$N$20,2,0)</f>
        <v>#N/A</v>
      </c>
      <c r="AX24" s="19" t="e">
        <f>+VLOOKUP(Base_de_respuestas!AW25,Back!$M$16:$N$20,2,0)</f>
        <v>#N/A</v>
      </c>
      <c r="AY24" s="19" t="e">
        <f>+VLOOKUP(Base_de_respuestas!AX25,Back!$M$16:$N$20,2,0)</f>
        <v>#N/A</v>
      </c>
      <c r="AZ24" s="19" t="e">
        <f>+VLOOKUP(Base_de_respuestas!AY25,Back!$M$16:$N$20,2,0)</f>
        <v>#N/A</v>
      </c>
      <c r="BA24" s="19" t="e">
        <f>+VLOOKUP(Base_de_respuestas!AZ25,Back!$M$16:$N$20,2,0)</f>
        <v>#N/A</v>
      </c>
      <c r="BB24" s="19" t="e">
        <f>+VLOOKUP(Base_de_respuestas!BA25,Back!$M$16:$N$20,2,0)</f>
        <v>#N/A</v>
      </c>
      <c r="BC24" s="19" t="e">
        <f>+VLOOKUP(Base_de_respuestas!BB25,Back!$M$16:$N$20,2,0)</f>
        <v>#N/A</v>
      </c>
      <c r="BD24" s="19" t="e">
        <f>+VLOOKUP(Base_de_respuestas!BC25,Back!$M$16:$N$20,2,0)</f>
        <v>#N/A</v>
      </c>
      <c r="BE24" s="19" t="e">
        <f>+VLOOKUP(Base_de_respuestas!BD25,Back!$M$16:$N$20,2,0)</f>
        <v>#N/A</v>
      </c>
    </row>
    <row r="25" spans="2:57" ht="13.5" customHeight="1" x14ac:dyDescent="0.3">
      <c r="B25" s="103" t="s">
        <v>176</v>
      </c>
      <c r="C25" s="105" t="s">
        <v>223</v>
      </c>
      <c r="D25" s="18" t="s">
        <v>224</v>
      </c>
      <c r="E25" s="19">
        <v>21</v>
      </c>
      <c r="F25" s="18" t="s">
        <v>225</v>
      </c>
      <c r="G25" s="20"/>
      <c r="H25" s="19" t="e">
        <f>+VLOOKUP(Base_de_respuestas!G26,Back!$M$16:$N$20,2,0)</f>
        <v>#N/A</v>
      </c>
      <c r="I25" s="19" t="e">
        <f>+VLOOKUP(Base_de_respuestas!H26,Back!$M$16:$N$20,2,0)</f>
        <v>#N/A</v>
      </c>
      <c r="J25" s="19" t="e">
        <f>+VLOOKUP(Base_de_respuestas!I26,Back!$M$16:$N$20,2,0)</f>
        <v>#N/A</v>
      </c>
      <c r="K25" s="19" t="e">
        <f>+VLOOKUP(Base_de_respuestas!J26,Back!$M$16:$N$20,2,0)</f>
        <v>#N/A</v>
      </c>
      <c r="L25" s="19" t="e">
        <f>+VLOOKUP(Base_de_respuestas!K26,Back!$M$16:$N$20,2,0)</f>
        <v>#N/A</v>
      </c>
      <c r="M25" s="19" t="e">
        <f>+VLOOKUP(Base_de_respuestas!L26,Back!$M$16:$N$20,2,0)</f>
        <v>#N/A</v>
      </c>
      <c r="N25" s="19" t="e">
        <f>+VLOOKUP(Base_de_respuestas!M26,Back!$M$16:$N$20,2,0)</f>
        <v>#N/A</v>
      </c>
      <c r="O25" s="19" t="e">
        <f>+VLOOKUP(Base_de_respuestas!N26,Back!$M$16:$N$20,2,0)</f>
        <v>#N/A</v>
      </c>
      <c r="P25" s="19" t="e">
        <f>+VLOOKUP(Base_de_respuestas!O26,Back!$M$16:$N$20,2,0)</f>
        <v>#N/A</v>
      </c>
      <c r="Q25" s="19" t="e">
        <f>+VLOOKUP(Base_de_respuestas!P26,Back!$M$16:$N$20,2,0)</f>
        <v>#N/A</v>
      </c>
      <c r="R25" s="19" t="e">
        <f>+VLOOKUP(Base_de_respuestas!Q26,Back!$M$16:$N$20,2,0)</f>
        <v>#N/A</v>
      </c>
      <c r="S25" s="19" t="e">
        <f>+VLOOKUP(Base_de_respuestas!R26,Back!$M$16:$N$20,2,0)</f>
        <v>#N/A</v>
      </c>
      <c r="T25" s="19" t="e">
        <f>+VLOOKUP(Base_de_respuestas!S26,Back!$M$16:$N$20,2,0)</f>
        <v>#N/A</v>
      </c>
      <c r="U25" s="19" t="e">
        <f>+VLOOKUP(Base_de_respuestas!T26,Back!$M$16:$N$20,2,0)</f>
        <v>#N/A</v>
      </c>
      <c r="V25" s="19" t="e">
        <f>+VLOOKUP(Base_de_respuestas!U26,Back!$M$16:$N$20,2,0)</f>
        <v>#N/A</v>
      </c>
      <c r="W25" s="19" t="e">
        <f>+VLOOKUP(Base_de_respuestas!V26,Back!$M$16:$N$20,2,0)</f>
        <v>#N/A</v>
      </c>
      <c r="X25" s="19" t="e">
        <f>+VLOOKUP(Base_de_respuestas!W26,Back!$M$16:$N$20,2,0)</f>
        <v>#N/A</v>
      </c>
      <c r="Y25" s="19" t="e">
        <f>+VLOOKUP(Base_de_respuestas!X26,Back!$M$16:$N$20,2,0)</f>
        <v>#N/A</v>
      </c>
      <c r="Z25" s="19" t="e">
        <f>+VLOOKUP(Base_de_respuestas!Y26,Back!$M$16:$N$20,2,0)</f>
        <v>#N/A</v>
      </c>
      <c r="AA25" s="19" t="e">
        <f>+VLOOKUP(Base_de_respuestas!Z26,Back!$M$16:$N$20,2,0)</f>
        <v>#N/A</v>
      </c>
      <c r="AB25" s="19" t="e">
        <f>+VLOOKUP(Base_de_respuestas!AA26,Back!$M$16:$N$20,2,0)</f>
        <v>#N/A</v>
      </c>
      <c r="AC25" s="19" t="e">
        <f>+VLOOKUP(Base_de_respuestas!AB26,Back!$M$16:$N$20,2,0)</f>
        <v>#N/A</v>
      </c>
      <c r="AD25" s="19" t="e">
        <f>+VLOOKUP(Base_de_respuestas!AC26,Back!$M$16:$N$20,2,0)</f>
        <v>#N/A</v>
      </c>
      <c r="AE25" s="19" t="e">
        <f>+VLOOKUP(Base_de_respuestas!AD26,Back!$M$16:$N$20,2,0)</f>
        <v>#N/A</v>
      </c>
      <c r="AF25" s="19" t="e">
        <f>+VLOOKUP(Base_de_respuestas!AE26,Back!$M$16:$N$20,2,0)</f>
        <v>#N/A</v>
      </c>
      <c r="AG25" s="19" t="e">
        <f>+VLOOKUP(Base_de_respuestas!AF26,Back!$M$16:$N$20,2,0)</f>
        <v>#N/A</v>
      </c>
      <c r="AH25" s="19" t="e">
        <f>+VLOOKUP(Base_de_respuestas!AG26,Back!$M$16:$N$20,2,0)</f>
        <v>#N/A</v>
      </c>
      <c r="AI25" s="19" t="e">
        <f>+VLOOKUP(Base_de_respuestas!AH26,Back!$M$16:$N$20,2,0)</f>
        <v>#N/A</v>
      </c>
      <c r="AJ25" s="19" t="e">
        <f>+VLOOKUP(Base_de_respuestas!AI26,Back!$M$16:$N$20,2,0)</f>
        <v>#N/A</v>
      </c>
      <c r="AK25" s="19" t="e">
        <f>+VLOOKUP(Base_de_respuestas!AJ26,Back!$M$16:$N$20,2,0)</f>
        <v>#N/A</v>
      </c>
      <c r="AL25" s="19" t="e">
        <f>+VLOOKUP(Base_de_respuestas!AK26,Back!$M$16:$N$20,2,0)</f>
        <v>#N/A</v>
      </c>
      <c r="AM25" s="19" t="e">
        <f>+VLOOKUP(Base_de_respuestas!AL26,Back!$M$16:$N$20,2,0)</f>
        <v>#N/A</v>
      </c>
      <c r="AN25" s="19" t="e">
        <f>+VLOOKUP(Base_de_respuestas!AM26,Back!$M$16:$N$20,2,0)</f>
        <v>#N/A</v>
      </c>
      <c r="AO25" s="19" t="e">
        <f>+VLOOKUP(Base_de_respuestas!AN26,Back!$M$16:$N$20,2,0)</f>
        <v>#N/A</v>
      </c>
      <c r="AP25" s="19" t="e">
        <f>+VLOOKUP(Base_de_respuestas!AO26,Back!$M$16:$N$20,2,0)</f>
        <v>#N/A</v>
      </c>
      <c r="AQ25" s="19" t="e">
        <f>+VLOOKUP(Base_de_respuestas!AP26,Back!$M$16:$N$20,2,0)</f>
        <v>#N/A</v>
      </c>
      <c r="AR25" s="19" t="e">
        <f>+VLOOKUP(Base_de_respuestas!AQ26,Back!$M$16:$N$20,2,0)</f>
        <v>#N/A</v>
      </c>
      <c r="AS25" s="19" t="e">
        <f>+VLOOKUP(Base_de_respuestas!AR26,Back!$M$16:$N$20,2,0)</f>
        <v>#N/A</v>
      </c>
      <c r="AT25" s="19" t="e">
        <f>+VLOOKUP(Base_de_respuestas!AS26,Back!$M$16:$N$20,2,0)</f>
        <v>#N/A</v>
      </c>
      <c r="AU25" s="19" t="e">
        <f>+VLOOKUP(Base_de_respuestas!AT26,Back!$M$16:$N$20,2,0)</f>
        <v>#N/A</v>
      </c>
      <c r="AV25" s="19" t="e">
        <f>+VLOOKUP(Base_de_respuestas!AU26,Back!$M$16:$N$20,2,0)</f>
        <v>#N/A</v>
      </c>
      <c r="AW25" s="19" t="e">
        <f>+VLOOKUP(Base_de_respuestas!AV26,Back!$M$16:$N$20,2,0)</f>
        <v>#N/A</v>
      </c>
      <c r="AX25" s="19" t="e">
        <f>+VLOOKUP(Base_de_respuestas!AW26,Back!$M$16:$N$20,2,0)</f>
        <v>#N/A</v>
      </c>
      <c r="AY25" s="19" t="e">
        <f>+VLOOKUP(Base_de_respuestas!AX26,Back!$M$16:$N$20,2,0)</f>
        <v>#N/A</v>
      </c>
      <c r="AZ25" s="19" t="e">
        <f>+VLOOKUP(Base_de_respuestas!AY26,Back!$M$16:$N$20,2,0)</f>
        <v>#N/A</v>
      </c>
      <c r="BA25" s="19" t="e">
        <f>+VLOOKUP(Base_de_respuestas!AZ26,Back!$M$16:$N$20,2,0)</f>
        <v>#N/A</v>
      </c>
      <c r="BB25" s="19" t="e">
        <f>+VLOOKUP(Base_de_respuestas!BA26,Back!$M$16:$N$20,2,0)</f>
        <v>#N/A</v>
      </c>
      <c r="BC25" s="19" t="e">
        <f>+VLOOKUP(Base_de_respuestas!BB26,Back!$M$16:$N$20,2,0)</f>
        <v>#N/A</v>
      </c>
      <c r="BD25" s="19" t="e">
        <f>+VLOOKUP(Base_de_respuestas!BC26,Back!$M$16:$N$20,2,0)</f>
        <v>#N/A</v>
      </c>
      <c r="BE25" s="19" t="e">
        <f>+VLOOKUP(Base_de_respuestas!BD26,Back!$M$16:$N$20,2,0)</f>
        <v>#N/A</v>
      </c>
    </row>
    <row r="26" spans="2:57" ht="13.5" customHeight="1" x14ac:dyDescent="0.3">
      <c r="B26" s="101"/>
      <c r="C26" s="101"/>
      <c r="D26" s="18" t="s">
        <v>226</v>
      </c>
      <c r="E26" s="19">
        <v>22</v>
      </c>
      <c r="F26" s="18" t="s">
        <v>227</v>
      </c>
      <c r="G26" s="20"/>
      <c r="H26" s="19" t="e">
        <f>+VLOOKUP(Base_de_respuestas!G27,Back!$M$16:$N$20,2,0)</f>
        <v>#N/A</v>
      </c>
      <c r="I26" s="19" t="e">
        <f>+VLOOKUP(Base_de_respuestas!H27,Back!$M$16:$N$20,2,0)</f>
        <v>#N/A</v>
      </c>
      <c r="J26" s="19" t="e">
        <f>+VLOOKUP(Base_de_respuestas!I27,Back!$M$16:$N$20,2,0)</f>
        <v>#N/A</v>
      </c>
      <c r="K26" s="19" t="e">
        <f>+VLOOKUP(Base_de_respuestas!J27,Back!$M$16:$N$20,2,0)</f>
        <v>#N/A</v>
      </c>
      <c r="L26" s="19" t="e">
        <f>+VLOOKUP(Base_de_respuestas!K27,Back!$M$16:$N$20,2,0)</f>
        <v>#N/A</v>
      </c>
      <c r="M26" s="19" t="e">
        <f>+VLOOKUP(Base_de_respuestas!L27,Back!$M$16:$N$20,2,0)</f>
        <v>#N/A</v>
      </c>
      <c r="N26" s="19" t="e">
        <f>+VLOOKUP(Base_de_respuestas!M27,Back!$M$16:$N$20,2,0)</f>
        <v>#N/A</v>
      </c>
      <c r="O26" s="19" t="e">
        <f>+VLOOKUP(Base_de_respuestas!N27,Back!$M$16:$N$20,2,0)</f>
        <v>#N/A</v>
      </c>
      <c r="P26" s="19" t="e">
        <f>+VLOOKUP(Base_de_respuestas!O27,Back!$M$16:$N$20,2,0)</f>
        <v>#N/A</v>
      </c>
      <c r="Q26" s="19" t="e">
        <f>+VLOOKUP(Base_de_respuestas!P27,Back!$M$16:$N$20,2,0)</f>
        <v>#N/A</v>
      </c>
      <c r="R26" s="19" t="e">
        <f>+VLOOKUP(Base_de_respuestas!Q27,Back!$M$16:$N$20,2,0)</f>
        <v>#N/A</v>
      </c>
      <c r="S26" s="19" t="e">
        <f>+VLOOKUP(Base_de_respuestas!R27,Back!$M$16:$N$20,2,0)</f>
        <v>#N/A</v>
      </c>
      <c r="T26" s="19" t="e">
        <f>+VLOOKUP(Base_de_respuestas!S27,Back!$M$16:$N$20,2,0)</f>
        <v>#N/A</v>
      </c>
      <c r="U26" s="19" t="e">
        <f>+VLOOKUP(Base_de_respuestas!T27,Back!$M$16:$N$20,2,0)</f>
        <v>#N/A</v>
      </c>
      <c r="V26" s="19" t="e">
        <f>+VLOOKUP(Base_de_respuestas!U27,Back!$M$16:$N$20,2,0)</f>
        <v>#N/A</v>
      </c>
      <c r="W26" s="19" t="e">
        <f>+VLOOKUP(Base_de_respuestas!V27,Back!$M$16:$N$20,2,0)</f>
        <v>#N/A</v>
      </c>
      <c r="X26" s="19" t="e">
        <f>+VLOOKUP(Base_de_respuestas!W27,Back!$M$16:$N$20,2,0)</f>
        <v>#N/A</v>
      </c>
      <c r="Y26" s="19" t="e">
        <f>+VLOOKUP(Base_de_respuestas!X27,Back!$M$16:$N$20,2,0)</f>
        <v>#N/A</v>
      </c>
      <c r="Z26" s="19" t="e">
        <f>+VLOOKUP(Base_de_respuestas!Y27,Back!$M$16:$N$20,2,0)</f>
        <v>#N/A</v>
      </c>
      <c r="AA26" s="19" t="e">
        <f>+VLOOKUP(Base_de_respuestas!Z27,Back!$M$16:$N$20,2,0)</f>
        <v>#N/A</v>
      </c>
      <c r="AB26" s="19" t="e">
        <f>+VLOOKUP(Base_de_respuestas!AA27,Back!$M$16:$N$20,2,0)</f>
        <v>#N/A</v>
      </c>
      <c r="AC26" s="19" t="e">
        <f>+VLOOKUP(Base_de_respuestas!AB27,Back!$M$16:$N$20,2,0)</f>
        <v>#N/A</v>
      </c>
      <c r="AD26" s="19" t="e">
        <f>+VLOOKUP(Base_de_respuestas!AC27,Back!$M$16:$N$20,2,0)</f>
        <v>#N/A</v>
      </c>
      <c r="AE26" s="19" t="e">
        <f>+VLOOKUP(Base_de_respuestas!AD27,Back!$M$16:$N$20,2,0)</f>
        <v>#N/A</v>
      </c>
      <c r="AF26" s="19" t="e">
        <f>+VLOOKUP(Base_de_respuestas!AE27,Back!$M$16:$N$20,2,0)</f>
        <v>#N/A</v>
      </c>
      <c r="AG26" s="19" t="e">
        <f>+VLOOKUP(Base_de_respuestas!AF27,Back!$M$16:$N$20,2,0)</f>
        <v>#N/A</v>
      </c>
      <c r="AH26" s="19" t="e">
        <f>+VLOOKUP(Base_de_respuestas!AG27,Back!$M$16:$N$20,2,0)</f>
        <v>#N/A</v>
      </c>
      <c r="AI26" s="19" t="e">
        <f>+VLOOKUP(Base_de_respuestas!AH27,Back!$M$16:$N$20,2,0)</f>
        <v>#N/A</v>
      </c>
      <c r="AJ26" s="19" t="e">
        <f>+VLOOKUP(Base_de_respuestas!AI27,Back!$M$16:$N$20,2,0)</f>
        <v>#N/A</v>
      </c>
      <c r="AK26" s="19" t="e">
        <f>+VLOOKUP(Base_de_respuestas!AJ27,Back!$M$16:$N$20,2,0)</f>
        <v>#N/A</v>
      </c>
      <c r="AL26" s="19" t="e">
        <f>+VLOOKUP(Base_de_respuestas!AK27,Back!$M$16:$N$20,2,0)</f>
        <v>#N/A</v>
      </c>
      <c r="AM26" s="19" t="e">
        <f>+VLOOKUP(Base_de_respuestas!AL27,Back!$M$16:$N$20,2,0)</f>
        <v>#N/A</v>
      </c>
      <c r="AN26" s="19" t="e">
        <f>+VLOOKUP(Base_de_respuestas!AM27,Back!$M$16:$N$20,2,0)</f>
        <v>#N/A</v>
      </c>
      <c r="AO26" s="19" t="e">
        <f>+VLOOKUP(Base_de_respuestas!AN27,Back!$M$16:$N$20,2,0)</f>
        <v>#N/A</v>
      </c>
      <c r="AP26" s="19" t="e">
        <f>+VLOOKUP(Base_de_respuestas!AO27,Back!$M$16:$N$20,2,0)</f>
        <v>#N/A</v>
      </c>
      <c r="AQ26" s="19" t="e">
        <f>+VLOOKUP(Base_de_respuestas!AP27,Back!$M$16:$N$20,2,0)</f>
        <v>#N/A</v>
      </c>
      <c r="AR26" s="19" t="e">
        <f>+VLOOKUP(Base_de_respuestas!AQ27,Back!$M$16:$N$20,2,0)</f>
        <v>#N/A</v>
      </c>
      <c r="AS26" s="19" t="e">
        <f>+VLOOKUP(Base_de_respuestas!AR27,Back!$M$16:$N$20,2,0)</f>
        <v>#N/A</v>
      </c>
      <c r="AT26" s="19" t="e">
        <f>+VLOOKUP(Base_de_respuestas!AS27,Back!$M$16:$N$20,2,0)</f>
        <v>#N/A</v>
      </c>
      <c r="AU26" s="19" t="e">
        <f>+VLOOKUP(Base_de_respuestas!AT27,Back!$M$16:$N$20,2,0)</f>
        <v>#N/A</v>
      </c>
      <c r="AV26" s="19" t="e">
        <f>+VLOOKUP(Base_de_respuestas!AU27,Back!$M$16:$N$20,2,0)</f>
        <v>#N/A</v>
      </c>
      <c r="AW26" s="19" t="e">
        <f>+VLOOKUP(Base_de_respuestas!AV27,Back!$M$16:$N$20,2,0)</f>
        <v>#N/A</v>
      </c>
      <c r="AX26" s="19" t="e">
        <f>+VLOOKUP(Base_de_respuestas!AW27,Back!$M$16:$N$20,2,0)</f>
        <v>#N/A</v>
      </c>
      <c r="AY26" s="19" t="e">
        <f>+VLOOKUP(Base_de_respuestas!AX27,Back!$M$16:$N$20,2,0)</f>
        <v>#N/A</v>
      </c>
      <c r="AZ26" s="19" t="e">
        <f>+VLOOKUP(Base_de_respuestas!AY27,Back!$M$16:$N$20,2,0)</f>
        <v>#N/A</v>
      </c>
      <c r="BA26" s="19" t="e">
        <f>+VLOOKUP(Base_de_respuestas!AZ27,Back!$M$16:$N$20,2,0)</f>
        <v>#N/A</v>
      </c>
      <c r="BB26" s="19" t="e">
        <f>+VLOOKUP(Base_de_respuestas!BA27,Back!$M$16:$N$20,2,0)</f>
        <v>#N/A</v>
      </c>
      <c r="BC26" s="19" t="e">
        <f>+VLOOKUP(Base_de_respuestas!BB27,Back!$M$16:$N$20,2,0)</f>
        <v>#N/A</v>
      </c>
      <c r="BD26" s="19" t="e">
        <f>+VLOOKUP(Base_de_respuestas!BC27,Back!$M$16:$N$20,2,0)</f>
        <v>#N/A</v>
      </c>
      <c r="BE26" s="19" t="e">
        <f>+VLOOKUP(Base_de_respuestas!BD27,Back!$M$16:$N$20,2,0)</f>
        <v>#N/A</v>
      </c>
    </row>
    <row r="27" spans="2:57" ht="13.5" customHeight="1" x14ac:dyDescent="0.3">
      <c r="B27" s="94"/>
      <c r="C27" s="94"/>
      <c r="D27" s="18" t="s">
        <v>228</v>
      </c>
      <c r="E27" s="19">
        <v>23</v>
      </c>
      <c r="F27" s="18" t="s">
        <v>229</v>
      </c>
      <c r="G27" s="20"/>
      <c r="H27" s="19" t="e">
        <f>+VLOOKUP(Base_de_respuestas!G28,Back!$M$16:$N$20,2,0)</f>
        <v>#N/A</v>
      </c>
      <c r="I27" s="19" t="e">
        <f>+VLOOKUP(Base_de_respuestas!H28,Back!$M$16:$N$20,2,0)</f>
        <v>#N/A</v>
      </c>
      <c r="J27" s="19" t="e">
        <f>+VLOOKUP(Base_de_respuestas!I28,Back!$M$16:$N$20,2,0)</f>
        <v>#N/A</v>
      </c>
      <c r="K27" s="19" t="e">
        <f>+VLOOKUP(Base_de_respuestas!J28,Back!$M$16:$N$20,2,0)</f>
        <v>#N/A</v>
      </c>
      <c r="L27" s="19" t="e">
        <f>+VLOOKUP(Base_de_respuestas!K28,Back!$M$16:$N$20,2,0)</f>
        <v>#N/A</v>
      </c>
      <c r="M27" s="19" t="e">
        <f>+VLOOKUP(Base_de_respuestas!L28,Back!$M$16:$N$20,2,0)</f>
        <v>#N/A</v>
      </c>
      <c r="N27" s="19" t="e">
        <f>+VLOOKUP(Base_de_respuestas!M28,Back!$M$16:$N$20,2,0)</f>
        <v>#N/A</v>
      </c>
      <c r="O27" s="19" t="e">
        <f>+VLOOKUP(Base_de_respuestas!N28,Back!$M$16:$N$20,2,0)</f>
        <v>#N/A</v>
      </c>
      <c r="P27" s="19" t="e">
        <f>+VLOOKUP(Base_de_respuestas!O28,Back!$M$16:$N$20,2,0)</f>
        <v>#N/A</v>
      </c>
      <c r="Q27" s="19" t="e">
        <f>+VLOOKUP(Base_de_respuestas!P28,Back!$M$16:$N$20,2,0)</f>
        <v>#N/A</v>
      </c>
      <c r="R27" s="19" t="e">
        <f>+VLOOKUP(Base_de_respuestas!Q28,Back!$M$16:$N$20,2,0)</f>
        <v>#N/A</v>
      </c>
      <c r="S27" s="19" t="e">
        <f>+VLOOKUP(Base_de_respuestas!R28,Back!$M$16:$N$20,2,0)</f>
        <v>#N/A</v>
      </c>
      <c r="T27" s="19" t="e">
        <f>+VLOOKUP(Base_de_respuestas!S28,Back!$M$16:$N$20,2,0)</f>
        <v>#N/A</v>
      </c>
      <c r="U27" s="19" t="e">
        <f>+VLOOKUP(Base_de_respuestas!T28,Back!$M$16:$N$20,2,0)</f>
        <v>#N/A</v>
      </c>
      <c r="V27" s="19" t="e">
        <f>+VLOOKUP(Base_de_respuestas!U28,Back!$M$16:$N$20,2,0)</f>
        <v>#N/A</v>
      </c>
      <c r="W27" s="19" t="e">
        <f>+VLOOKUP(Base_de_respuestas!V28,Back!$M$16:$N$20,2,0)</f>
        <v>#N/A</v>
      </c>
      <c r="X27" s="19" t="e">
        <f>+VLOOKUP(Base_de_respuestas!W28,Back!$M$16:$N$20,2,0)</f>
        <v>#N/A</v>
      </c>
      <c r="Y27" s="19" t="e">
        <f>+VLOOKUP(Base_de_respuestas!X28,Back!$M$16:$N$20,2,0)</f>
        <v>#N/A</v>
      </c>
      <c r="Z27" s="19" t="e">
        <f>+VLOOKUP(Base_de_respuestas!Y28,Back!$M$16:$N$20,2,0)</f>
        <v>#N/A</v>
      </c>
      <c r="AA27" s="19" t="e">
        <f>+VLOOKUP(Base_de_respuestas!Z28,Back!$M$16:$N$20,2,0)</f>
        <v>#N/A</v>
      </c>
      <c r="AB27" s="19" t="e">
        <f>+VLOOKUP(Base_de_respuestas!AA28,Back!$M$16:$N$20,2,0)</f>
        <v>#N/A</v>
      </c>
      <c r="AC27" s="19" t="e">
        <f>+VLOOKUP(Base_de_respuestas!AB28,Back!$M$16:$N$20,2,0)</f>
        <v>#N/A</v>
      </c>
      <c r="AD27" s="19" t="e">
        <f>+VLOOKUP(Base_de_respuestas!AC28,Back!$M$16:$N$20,2,0)</f>
        <v>#N/A</v>
      </c>
      <c r="AE27" s="19" t="e">
        <f>+VLOOKUP(Base_de_respuestas!AD28,Back!$M$16:$N$20,2,0)</f>
        <v>#N/A</v>
      </c>
      <c r="AF27" s="19" t="e">
        <f>+VLOOKUP(Base_de_respuestas!AE28,Back!$M$16:$N$20,2,0)</f>
        <v>#N/A</v>
      </c>
      <c r="AG27" s="19" t="e">
        <f>+VLOOKUP(Base_de_respuestas!AF28,Back!$M$16:$N$20,2,0)</f>
        <v>#N/A</v>
      </c>
      <c r="AH27" s="19" t="e">
        <f>+VLOOKUP(Base_de_respuestas!AG28,Back!$M$16:$N$20,2,0)</f>
        <v>#N/A</v>
      </c>
      <c r="AI27" s="19" t="e">
        <f>+VLOOKUP(Base_de_respuestas!AH28,Back!$M$16:$N$20,2,0)</f>
        <v>#N/A</v>
      </c>
      <c r="AJ27" s="19" t="e">
        <f>+VLOOKUP(Base_de_respuestas!AI28,Back!$M$16:$N$20,2,0)</f>
        <v>#N/A</v>
      </c>
      <c r="AK27" s="19" t="e">
        <f>+VLOOKUP(Base_de_respuestas!AJ28,Back!$M$16:$N$20,2,0)</f>
        <v>#N/A</v>
      </c>
      <c r="AL27" s="19" t="e">
        <f>+VLOOKUP(Base_de_respuestas!AK28,Back!$M$16:$N$20,2,0)</f>
        <v>#N/A</v>
      </c>
      <c r="AM27" s="19" t="e">
        <f>+VLOOKUP(Base_de_respuestas!AL28,Back!$M$16:$N$20,2,0)</f>
        <v>#N/A</v>
      </c>
      <c r="AN27" s="19" t="e">
        <f>+VLOOKUP(Base_de_respuestas!AM28,Back!$M$16:$N$20,2,0)</f>
        <v>#N/A</v>
      </c>
      <c r="AO27" s="19" t="e">
        <f>+VLOOKUP(Base_de_respuestas!AN28,Back!$M$16:$N$20,2,0)</f>
        <v>#N/A</v>
      </c>
      <c r="AP27" s="19" t="e">
        <f>+VLOOKUP(Base_de_respuestas!AO28,Back!$M$16:$N$20,2,0)</f>
        <v>#N/A</v>
      </c>
      <c r="AQ27" s="19" t="e">
        <f>+VLOOKUP(Base_de_respuestas!AP28,Back!$M$16:$N$20,2,0)</f>
        <v>#N/A</v>
      </c>
      <c r="AR27" s="19" t="e">
        <f>+VLOOKUP(Base_de_respuestas!AQ28,Back!$M$16:$N$20,2,0)</f>
        <v>#N/A</v>
      </c>
      <c r="AS27" s="19" t="e">
        <f>+VLOOKUP(Base_de_respuestas!AR28,Back!$M$16:$N$20,2,0)</f>
        <v>#N/A</v>
      </c>
      <c r="AT27" s="19" t="e">
        <f>+VLOOKUP(Base_de_respuestas!AS28,Back!$M$16:$N$20,2,0)</f>
        <v>#N/A</v>
      </c>
      <c r="AU27" s="19" t="e">
        <f>+VLOOKUP(Base_de_respuestas!AT28,Back!$M$16:$N$20,2,0)</f>
        <v>#N/A</v>
      </c>
      <c r="AV27" s="19" t="e">
        <f>+VLOOKUP(Base_de_respuestas!AU28,Back!$M$16:$N$20,2,0)</f>
        <v>#N/A</v>
      </c>
      <c r="AW27" s="19" t="e">
        <f>+VLOOKUP(Base_de_respuestas!AV28,Back!$M$16:$N$20,2,0)</f>
        <v>#N/A</v>
      </c>
      <c r="AX27" s="19" t="e">
        <f>+VLOOKUP(Base_de_respuestas!AW28,Back!$M$16:$N$20,2,0)</f>
        <v>#N/A</v>
      </c>
      <c r="AY27" s="19" t="e">
        <f>+VLOOKUP(Base_de_respuestas!AX28,Back!$M$16:$N$20,2,0)</f>
        <v>#N/A</v>
      </c>
      <c r="AZ27" s="19" t="e">
        <f>+VLOOKUP(Base_de_respuestas!AY28,Back!$M$16:$N$20,2,0)</f>
        <v>#N/A</v>
      </c>
      <c r="BA27" s="19" t="e">
        <f>+VLOOKUP(Base_de_respuestas!AZ28,Back!$M$16:$N$20,2,0)</f>
        <v>#N/A</v>
      </c>
      <c r="BB27" s="19" t="e">
        <f>+VLOOKUP(Base_de_respuestas!BA28,Back!$M$16:$N$20,2,0)</f>
        <v>#N/A</v>
      </c>
      <c r="BC27" s="19" t="e">
        <f>+VLOOKUP(Base_de_respuestas!BB28,Back!$M$16:$N$20,2,0)</f>
        <v>#N/A</v>
      </c>
      <c r="BD27" s="19" t="e">
        <f>+VLOOKUP(Base_de_respuestas!BC28,Back!$M$16:$N$20,2,0)</f>
        <v>#N/A</v>
      </c>
      <c r="BE27" s="19" t="e">
        <f>+VLOOKUP(Base_de_respuestas!BD28,Back!$M$16:$N$20,2,0)</f>
        <v>#N/A</v>
      </c>
    </row>
    <row r="28" spans="2:57" ht="13.5" customHeight="1" x14ac:dyDescent="0.3">
      <c r="B28" s="103" t="s">
        <v>176</v>
      </c>
      <c r="C28" s="105" t="s">
        <v>230</v>
      </c>
      <c r="D28" s="18" t="s">
        <v>231</v>
      </c>
      <c r="E28" s="19">
        <v>24</v>
      </c>
      <c r="F28" s="18" t="s">
        <v>232</v>
      </c>
      <c r="G28" s="20"/>
      <c r="H28" s="19" t="e">
        <f>+VLOOKUP(Base_de_respuestas!G29,Back!$M$16:$N$20,2,0)</f>
        <v>#N/A</v>
      </c>
      <c r="I28" s="19" t="e">
        <f>+VLOOKUP(Base_de_respuestas!H29,Back!$M$16:$N$20,2,0)</f>
        <v>#N/A</v>
      </c>
      <c r="J28" s="19" t="e">
        <f>+VLOOKUP(Base_de_respuestas!I29,Back!$M$16:$N$20,2,0)</f>
        <v>#N/A</v>
      </c>
      <c r="K28" s="19" t="e">
        <f>+VLOOKUP(Base_de_respuestas!J29,Back!$M$16:$N$20,2,0)</f>
        <v>#N/A</v>
      </c>
      <c r="L28" s="19" t="e">
        <f>+VLOOKUP(Base_de_respuestas!K29,Back!$M$16:$N$20,2,0)</f>
        <v>#N/A</v>
      </c>
      <c r="M28" s="19" t="e">
        <f>+VLOOKUP(Base_de_respuestas!L29,Back!$M$16:$N$20,2,0)</f>
        <v>#N/A</v>
      </c>
      <c r="N28" s="19" t="e">
        <f>+VLOOKUP(Base_de_respuestas!M29,Back!$M$16:$N$20,2,0)</f>
        <v>#N/A</v>
      </c>
      <c r="O28" s="19" t="e">
        <f>+VLOOKUP(Base_de_respuestas!N29,Back!$M$16:$N$20,2,0)</f>
        <v>#N/A</v>
      </c>
      <c r="P28" s="19" t="e">
        <f>+VLOOKUP(Base_de_respuestas!O29,Back!$M$16:$N$20,2,0)</f>
        <v>#N/A</v>
      </c>
      <c r="Q28" s="19" t="e">
        <f>+VLOOKUP(Base_de_respuestas!P29,Back!$M$16:$N$20,2,0)</f>
        <v>#N/A</v>
      </c>
      <c r="R28" s="19" t="e">
        <f>+VLOOKUP(Base_de_respuestas!Q29,Back!$M$16:$N$20,2,0)</f>
        <v>#N/A</v>
      </c>
      <c r="S28" s="19" t="e">
        <f>+VLOOKUP(Base_de_respuestas!R29,Back!$M$16:$N$20,2,0)</f>
        <v>#N/A</v>
      </c>
      <c r="T28" s="19" t="e">
        <f>+VLOOKUP(Base_de_respuestas!S29,Back!$M$16:$N$20,2,0)</f>
        <v>#N/A</v>
      </c>
      <c r="U28" s="19" t="e">
        <f>+VLOOKUP(Base_de_respuestas!T29,Back!$M$16:$N$20,2,0)</f>
        <v>#N/A</v>
      </c>
      <c r="V28" s="19" t="e">
        <f>+VLOOKUP(Base_de_respuestas!U29,Back!$M$16:$N$20,2,0)</f>
        <v>#N/A</v>
      </c>
      <c r="W28" s="19" t="e">
        <f>+VLOOKUP(Base_de_respuestas!V29,Back!$M$16:$N$20,2,0)</f>
        <v>#N/A</v>
      </c>
      <c r="X28" s="19" t="e">
        <f>+VLOOKUP(Base_de_respuestas!W29,Back!$M$16:$N$20,2,0)</f>
        <v>#N/A</v>
      </c>
      <c r="Y28" s="19" t="e">
        <f>+VLOOKUP(Base_de_respuestas!X29,Back!$M$16:$N$20,2,0)</f>
        <v>#N/A</v>
      </c>
      <c r="Z28" s="19" t="e">
        <f>+VLOOKUP(Base_de_respuestas!Y29,Back!$M$16:$N$20,2,0)</f>
        <v>#N/A</v>
      </c>
      <c r="AA28" s="19" t="e">
        <f>+VLOOKUP(Base_de_respuestas!Z29,Back!$M$16:$N$20,2,0)</f>
        <v>#N/A</v>
      </c>
      <c r="AB28" s="19" t="e">
        <f>+VLOOKUP(Base_de_respuestas!AA29,Back!$M$16:$N$20,2,0)</f>
        <v>#N/A</v>
      </c>
      <c r="AC28" s="19" t="e">
        <f>+VLOOKUP(Base_de_respuestas!AB29,Back!$M$16:$N$20,2,0)</f>
        <v>#N/A</v>
      </c>
      <c r="AD28" s="19" t="e">
        <f>+VLOOKUP(Base_de_respuestas!AC29,Back!$M$16:$N$20,2,0)</f>
        <v>#N/A</v>
      </c>
      <c r="AE28" s="19" t="e">
        <f>+VLOOKUP(Base_de_respuestas!AD29,Back!$M$16:$N$20,2,0)</f>
        <v>#N/A</v>
      </c>
      <c r="AF28" s="19" t="e">
        <f>+VLOOKUP(Base_de_respuestas!AE29,Back!$M$16:$N$20,2,0)</f>
        <v>#N/A</v>
      </c>
      <c r="AG28" s="19" t="e">
        <f>+VLOOKUP(Base_de_respuestas!AF29,Back!$M$16:$N$20,2,0)</f>
        <v>#N/A</v>
      </c>
      <c r="AH28" s="19" t="e">
        <f>+VLOOKUP(Base_de_respuestas!AG29,Back!$M$16:$N$20,2,0)</f>
        <v>#N/A</v>
      </c>
      <c r="AI28" s="19" t="e">
        <f>+VLOOKUP(Base_de_respuestas!AH29,Back!$M$16:$N$20,2,0)</f>
        <v>#N/A</v>
      </c>
      <c r="AJ28" s="19" t="e">
        <f>+VLOOKUP(Base_de_respuestas!AI29,Back!$M$16:$N$20,2,0)</f>
        <v>#N/A</v>
      </c>
      <c r="AK28" s="19" t="e">
        <f>+VLOOKUP(Base_de_respuestas!AJ29,Back!$M$16:$N$20,2,0)</f>
        <v>#N/A</v>
      </c>
      <c r="AL28" s="19" t="e">
        <f>+VLOOKUP(Base_de_respuestas!AK29,Back!$M$16:$N$20,2,0)</f>
        <v>#N/A</v>
      </c>
      <c r="AM28" s="19" t="e">
        <f>+VLOOKUP(Base_de_respuestas!AL29,Back!$M$16:$N$20,2,0)</f>
        <v>#N/A</v>
      </c>
      <c r="AN28" s="19" t="e">
        <f>+VLOOKUP(Base_de_respuestas!AM29,Back!$M$16:$N$20,2,0)</f>
        <v>#N/A</v>
      </c>
      <c r="AO28" s="19" t="e">
        <f>+VLOOKUP(Base_de_respuestas!AN29,Back!$M$16:$N$20,2,0)</f>
        <v>#N/A</v>
      </c>
      <c r="AP28" s="19" t="e">
        <f>+VLOOKUP(Base_de_respuestas!AO29,Back!$M$16:$N$20,2,0)</f>
        <v>#N/A</v>
      </c>
      <c r="AQ28" s="19" t="e">
        <f>+VLOOKUP(Base_de_respuestas!AP29,Back!$M$16:$N$20,2,0)</f>
        <v>#N/A</v>
      </c>
      <c r="AR28" s="19" t="e">
        <f>+VLOOKUP(Base_de_respuestas!AQ29,Back!$M$16:$N$20,2,0)</f>
        <v>#N/A</v>
      </c>
      <c r="AS28" s="19" t="e">
        <f>+VLOOKUP(Base_de_respuestas!AR29,Back!$M$16:$N$20,2,0)</f>
        <v>#N/A</v>
      </c>
      <c r="AT28" s="19" t="e">
        <f>+VLOOKUP(Base_de_respuestas!AS29,Back!$M$16:$N$20,2,0)</f>
        <v>#N/A</v>
      </c>
      <c r="AU28" s="19" t="e">
        <f>+VLOOKUP(Base_de_respuestas!AT29,Back!$M$16:$N$20,2,0)</f>
        <v>#N/A</v>
      </c>
      <c r="AV28" s="19" t="e">
        <f>+VLOOKUP(Base_de_respuestas!AU29,Back!$M$16:$N$20,2,0)</f>
        <v>#N/A</v>
      </c>
      <c r="AW28" s="19" t="e">
        <f>+VLOOKUP(Base_de_respuestas!AV29,Back!$M$16:$N$20,2,0)</f>
        <v>#N/A</v>
      </c>
      <c r="AX28" s="19" t="e">
        <f>+VLOOKUP(Base_de_respuestas!AW29,Back!$M$16:$N$20,2,0)</f>
        <v>#N/A</v>
      </c>
      <c r="AY28" s="19" t="e">
        <f>+VLOOKUP(Base_de_respuestas!AX29,Back!$M$16:$N$20,2,0)</f>
        <v>#N/A</v>
      </c>
      <c r="AZ28" s="19" t="e">
        <f>+VLOOKUP(Base_de_respuestas!AY29,Back!$M$16:$N$20,2,0)</f>
        <v>#N/A</v>
      </c>
      <c r="BA28" s="19" t="e">
        <f>+VLOOKUP(Base_de_respuestas!AZ29,Back!$M$16:$N$20,2,0)</f>
        <v>#N/A</v>
      </c>
      <c r="BB28" s="19" t="e">
        <f>+VLOOKUP(Base_de_respuestas!BA29,Back!$M$16:$N$20,2,0)</f>
        <v>#N/A</v>
      </c>
      <c r="BC28" s="19" t="e">
        <f>+VLOOKUP(Base_de_respuestas!BB29,Back!$M$16:$N$20,2,0)</f>
        <v>#N/A</v>
      </c>
      <c r="BD28" s="19" t="e">
        <f>+VLOOKUP(Base_de_respuestas!BC29,Back!$M$16:$N$20,2,0)</f>
        <v>#N/A</v>
      </c>
      <c r="BE28" s="19" t="e">
        <f>+VLOOKUP(Base_de_respuestas!BD29,Back!$M$16:$N$20,2,0)</f>
        <v>#N/A</v>
      </c>
    </row>
    <row r="29" spans="2:57" ht="13.5" customHeight="1" x14ac:dyDescent="0.3">
      <c r="B29" s="101"/>
      <c r="C29" s="101"/>
      <c r="D29" s="18" t="s">
        <v>233</v>
      </c>
      <c r="E29" s="19">
        <v>25</v>
      </c>
      <c r="F29" s="18" t="s">
        <v>234</v>
      </c>
      <c r="G29" s="20"/>
      <c r="H29" s="19" t="e">
        <f>+VLOOKUP(Base_de_respuestas!G30,Back!$M$16:$N$20,2,0)</f>
        <v>#N/A</v>
      </c>
      <c r="I29" s="19" t="e">
        <f>+VLOOKUP(Base_de_respuestas!H30,Back!$M$16:$N$20,2,0)</f>
        <v>#N/A</v>
      </c>
      <c r="J29" s="19" t="e">
        <f>+VLOOKUP(Base_de_respuestas!I30,Back!$M$16:$N$20,2,0)</f>
        <v>#N/A</v>
      </c>
      <c r="K29" s="19" t="e">
        <f>+VLOOKUP(Base_de_respuestas!J30,Back!$M$16:$N$20,2,0)</f>
        <v>#N/A</v>
      </c>
      <c r="L29" s="19" t="e">
        <f>+VLOOKUP(Base_de_respuestas!K30,Back!$M$16:$N$20,2,0)</f>
        <v>#N/A</v>
      </c>
      <c r="M29" s="19" t="e">
        <f>+VLOOKUP(Base_de_respuestas!L30,Back!$M$16:$N$20,2,0)</f>
        <v>#N/A</v>
      </c>
      <c r="N29" s="19" t="e">
        <f>+VLOOKUP(Base_de_respuestas!M30,Back!$M$16:$N$20,2,0)</f>
        <v>#N/A</v>
      </c>
      <c r="O29" s="19" t="e">
        <f>+VLOOKUP(Base_de_respuestas!N30,Back!$M$16:$N$20,2,0)</f>
        <v>#N/A</v>
      </c>
      <c r="P29" s="19" t="e">
        <f>+VLOOKUP(Base_de_respuestas!O30,Back!$M$16:$N$20,2,0)</f>
        <v>#N/A</v>
      </c>
      <c r="Q29" s="19" t="e">
        <f>+VLOOKUP(Base_de_respuestas!P30,Back!$M$16:$N$20,2,0)</f>
        <v>#N/A</v>
      </c>
      <c r="R29" s="19" t="e">
        <f>+VLOOKUP(Base_de_respuestas!Q30,Back!$M$16:$N$20,2,0)</f>
        <v>#N/A</v>
      </c>
      <c r="S29" s="19" t="e">
        <f>+VLOOKUP(Base_de_respuestas!R30,Back!$M$16:$N$20,2,0)</f>
        <v>#N/A</v>
      </c>
      <c r="T29" s="19" t="e">
        <f>+VLOOKUP(Base_de_respuestas!S30,Back!$M$16:$N$20,2,0)</f>
        <v>#N/A</v>
      </c>
      <c r="U29" s="19" t="e">
        <f>+VLOOKUP(Base_de_respuestas!T30,Back!$M$16:$N$20,2,0)</f>
        <v>#N/A</v>
      </c>
      <c r="V29" s="19" t="e">
        <f>+VLOOKUP(Base_de_respuestas!U30,Back!$M$16:$N$20,2,0)</f>
        <v>#N/A</v>
      </c>
      <c r="W29" s="19" t="e">
        <f>+VLOOKUP(Base_de_respuestas!V30,Back!$M$16:$N$20,2,0)</f>
        <v>#N/A</v>
      </c>
      <c r="X29" s="19" t="e">
        <f>+VLOOKUP(Base_de_respuestas!W30,Back!$M$16:$N$20,2,0)</f>
        <v>#N/A</v>
      </c>
      <c r="Y29" s="19" t="e">
        <f>+VLOOKUP(Base_de_respuestas!X30,Back!$M$16:$N$20,2,0)</f>
        <v>#N/A</v>
      </c>
      <c r="Z29" s="19" t="e">
        <f>+VLOOKUP(Base_de_respuestas!Y30,Back!$M$16:$N$20,2,0)</f>
        <v>#N/A</v>
      </c>
      <c r="AA29" s="19" t="e">
        <f>+VLOOKUP(Base_de_respuestas!Z30,Back!$M$16:$N$20,2,0)</f>
        <v>#N/A</v>
      </c>
      <c r="AB29" s="19" t="e">
        <f>+VLOOKUP(Base_de_respuestas!AA30,Back!$M$16:$N$20,2,0)</f>
        <v>#N/A</v>
      </c>
      <c r="AC29" s="19" t="e">
        <f>+VLOOKUP(Base_de_respuestas!AB30,Back!$M$16:$N$20,2,0)</f>
        <v>#N/A</v>
      </c>
      <c r="AD29" s="19" t="e">
        <f>+VLOOKUP(Base_de_respuestas!AC30,Back!$M$16:$N$20,2,0)</f>
        <v>#N/A</v>
      </c>
      <c r="AE29" s="19" t="e">
        <f>+VLOOKUP(Base_de_respuestas!AD30,Back!$M$16:$N$20,2,0)</f>
        <v>#N/A</v>
      </c>
      <c r="AF29" s="19" t="e">
        <f>+VLOOKUP(Base_de_respuestas!AE30,Back!$M$16:$N$20,2,0)</f>
        <v>#N/A</v>
      </c>
      <c r="AG29" s="19" t="e">
        <f>+VLOOKUP(Base_de_respuestas!AF30,Back!$M$16:$N$20,2,0)</f>
        <v>#N/A</v>
      </c>
      <c r="AH29" s="19" t="e">
        <f>+VLOOKUP(Base_de_respuestas!AG30,Back!$M$16:$N$20,2,0)</f>
        <v>#N/A</v>
      </c>
      <c r="AI29" s="19" t="e">
        <f>+VLOOKUP(Base_de_respuestas!AH30,Back!$M$16:$N$20,2,0)</f>
        <v>#N/A</v>
      </c>
      <c r="AJ29" s="19" t="e">
        <f>+VLOOKUP(Base_de_respuestas!AI30,Back!$M$16:$N$20,2,0)</f>
        <v>#N/A</v>
      </c>
      <c r="AK29" s="19" t="e">
        <f>+VLOOKUP(Base_de_respuestas!AJ30,Back!$M$16:$N$20,2,0)</f>
        <v>#N/A</v>
      </c>
      <c r="AL29" s="19" t="e">
        <f>+VLOOKUP(Base_de_respuestas!AK30,Back!$M$16:$N$20,2,0)</f>
        <v>#N/A</v>
      </c>
      <c r="AM29" s="19" t="e">
        <f>+VLOOKUP(Base_de_respuestas!AL30,Back!$M$16:$N$20,2,0)</f>
        <v>#N/A</v>
      </c>
      <c r="AN29" s="19" t="e">
        <f>+VLOOKUP(Base_de_respuestas!AM30,Back!$M$16:$N$20,2,0)</f>
        <v>#N/A</v>
      </c>
      <c r="AO29" s="19" t="e">
        <f>+VLOOKUP(Base_de_respuestas!AN30,Back!$M$16:$N$20,2,0)</f>
        <v>#N/A</v>
      </c>
      <c r="AP29" s="19" t="e">
        <f>+VLOOKUP(Base_de_respuestas!AO30,Back!$M$16:$N$20,2,0)</f>
        <v>#N/A</v>
      </c>
      <c r="AQ29" s="19" t="e">
        <f>+VLOOKUP(Base_de_respuestas!AP30,Back!$M$16:$N$20,2,0)</f>
        <v>#N/A</v>
      </c>
      <c r="AR29" s="19" t="e">
        <f>+VLOOKUP(Base_de_respuestas!AQ30,Back!$M$16:$N$20,2,0)</f>
        <v>#N/A</v>
      </c>
      <c r="AS29" s="19" t="e">
        <f>+VLOOKUP(Base_de_respuestas!AR30,Back!$M$16:$N$20,2,0)</f>
        <v>#N/A</v>
      </c>
      <c r="AT29" s="19" t="e">
        <f>+VLOOKUP(Base_de_respuestas!AS30,Back!$M$16:$N$20,2,0)</f>
        <v>#N/A</v>
      </c>
      <c r="AU29" s="19" t="e">
        <f>+VLOOKUP(Base_de_respuestas!AT30,Back!$M$16:$N$20,2,0)</f>
        <v>#N/A</v>
      </c>
      <c r="AV29" s="19" t="e">
        <f>+VLOOKUP(Base_de_respuestas!AU30,Back!$M$16:$N$20,2,0)</f>
        <v>#N/A</v>
      </c>
      <c r="AW29" s="19" t="e">
        <f>+VLOOKUP(Base_de_respuestas!AV30,Back!$M$16:$N$20,2,0)</f>
        <v>#N/A</v>
      </c>
      <c r="AX29" s="19" t="e">
        <f>+VLOOKUP(Base_de_respuestas!AW30,Back!$M$16:$N$20,2,0)</f>
        <v>#N/A</v>
      </c>
      <c r="AY29" s="19" t="e">
        <f>+VLOOKUP(Base_de_respuestas!AX30,Back!$M$16:$N$20,2,0)</f>
        <v>#N/A</v>
      </c>
      <c r="AZ29" s="19" t="e">
        <f>+VLOOKUP(Base_de_respuestas!AY30,Back!$M$16:$N$20,2,0)</f>
        <v>#N/A</v>
      </c>
      <c r="BA29" s="19" t="e">
        <f>+VLOOKUP(Base_de_respuestas!AZ30,Back!$M$16:$N$20,2,0)</f>
        <v>#N/A</v>
      </c>
      <c r="BB29" s="19" t="e">
        <f>+VLOOKUP(Base_de_respuestas!BA30,Back!$M$16:$N$20,2,0)</f>
        <v>#N/A</v>
      </c>
      <c r="BC29" s="19" t="e">
        <f>+VLOOKUP(Base_de_respuestas!BB30,Back!$M$16:$N$20,2,0)</f>
        <v>#N/A</v>
      </c>
      <c r="BD29" s="19" t="e">
        <f>+VLOOKUP(Base_de_respuestas!BC30,Back!$M$16:$N$20,2,0)</f>
        <v>#N/A</v>
      </c>
      <c r="BE29" s="19" t="e">
        <f>+VLOOKUP(Base_de_respuestas!BD30,Back!$M$16:$N$20,2,0)</f>
        <v>#N/A</v>
      </c>
    </row>
    <row r="30" spans="2:57" ht="13.5" customHeight="1" x14ac:dyDescent="0.3">
      <c r="B30" s="94"/>
      <c r="C30" s="94"/>
      <c r="D30" s="18" t="s">
        <v>235</v>
      </c>
      <c r="E30" s="19">
        <v>26</v>
      </c>
      <c r="F30" s="18" t="s">
        <v>236</v>
      </c>
      <c r="G30" s="20"/>
      <c r="H30" s="19" t="e">
        <f>+VLOOKUP(Base_de_respuestas!G31,Back!$M$16:$N$20,2,0)</f>
        <v>#N/A</v>
      </c>
      <c r="I30" s="19" t="e">
        <f>+VLOOKUP(Base_de_respuestas!H31,Back!$M$16:$N$20,2,0)</f>
        <v>#N/A</v>
      </c>
      <c r="J30" s="19" t="e">
        <f>+VLOOKUP(Base_de_respuestas!I31,Back!$M$16:$N$20,2,0)</f>
        <v>#N/A</v>
      </c>
      <c r="K30" s="19" t="e">
        <f>+VLOOKUP(Base_de_respuestas!J31,Back!$M$16:$N$20,2,0)</f>
        <v>#N/A</v>
      </c>
      <c r="L30" s="19" t="e">
        <f>+VLOOKUP(Base_de_respuestas!K31,Back!$M$16:$N$20,2,0)</f>
        <v>#N/A</v>
      </c>
      <c r="M30" s="19" t="e">
        <f>+VLOOKUP(Base_de_respuestas!L31,Back!$M$16:$N$20,2,0)</f>
        <v>#N/A</v>
      </c>
      <c r="N30" s="19" t="e">
        <f>+VLOOKUP(Base_de_respuestas!M31,Back!$M$16:$N$20,2,0)</f>
        <v>#N/A</v>
      </c>
      <c r="O30" s="19" t="e">
        <f>+VLOOKUP(Base_de_respuestas!N31,Back!$M$16:$N$20,2,0)</f>
        <v>#N/A</v>
      </c>
      <c r="P30" s="19" t="e">
        <f>+VLOOKUP(Base_de_respuestas!O31,Back!$M$16:$N$20,2,0)</f>
        <v>#N/A</v>
      </c>
      <c r="Q30" s="19" t="e">
        <f>+VLOOKUP(Base_de_respuestas!P31,Back!$M$16:$N$20,2,0)</f>
        <v>#N/A</v>
      </c>
      <c r="R30" s="19" t="e">
        <f>+VLOOKUP(Base_de_respuestas!Q31,Back!$M$16:$N$20,2,0)</f>
        <v>#N/A</v>
      </c>
      <c r="S30" s="19" t="e">
        <f>+VLOOKUP(Base_de_respuestas!R31,Back!$M$16:$N$20,2,0)</f>
        <v>#N/A</v>
      </c>
      <c r="T30" s="19" t="e">
        <f>+VLOOKUP(Base_de_respuestas!S31,Back!$M$16:$N$20,2,0)</f>
        <v>#N/A</v>
      </c>
      <c r="U30" s="19" t="e">
        <f>+VLOOKUP(Base_de_respuestas!T31,Back!$M$16:$N$20,2,0)</f>
        <v>#N/A</v>
      </c>
      <c r="V30" s="19" t="e">
        <f>+VLOOKUP(Base_de_respuestas!U31,Back!$M$16:$N$20,2,0)</f>
        <v>#N/A</v>
      </c>
      <c r="W30" s="19" t="e">
        <f>+VLOOKUP(Base_de_respuestas!V31,Back!$M$16:$N$20,2,0)</f>
        <v>#N/A</v>
      </c>
      <c r="X30" s="19" t="e">
        <f>+VLOOKUP(Base_de_respuestas!W31,Back!$M$16:$N$20,2,0)</f>
        <v>#N/A</v>
      </c>
      <c r="Y30" s="19" t="e">
        <f>+VLOOKUP(Base_de_respuestas!X31,Back!$M$16:$N$20,2,0)</f>
        <v>#N/A</v>
      </c>
      <c r="Z30" s="19" t="e">
        <f>+VLOOKUP(Base_de_respuestas!Y31,Back!$M$16:$N$20,2,0)</f>
        <v>#N/A</v>
      </c>
      <c r="AA30" s="19" t="e">
        <f>+VLOOKUP(Base_de_respuestas!Z31,Back!$M$16:$N$20,2,0)</f>
        <v>#N/A</v>
      </c>
      <c r="AB30" s="19" t="e">
        <f>+VLOOKUP(Base_de_respuestas!AA31,Back!$M$16:$N$20,2,0)</f>
        <v>#N/A</v>
      </c>
      <c r="AC30" s="19" t="e">
        <f>+VLOOKUP(Base_de_respuestas!AB31,Back!$M$16:$N$20,2,0)</f>
        <v>#N/A</v>
      </c>
      <c r="AD30" s="19" t="e">
        <f>+VLOOKUP(Base_de_respuestas!AC31,Back!$M$16:$N$20,2,0)</f>
        <v>#N/A</v>
      </c>
      <c r="AE30" s="19" t="e">
        <f>+VLOOKUP(Base_de_respuestas!AD31,Back!$M$16:$N$20,2,0)</f>
        <v>#N/A</v>
      </c>
      <c r="AF30" s="19" t="e">
        <f>+VLOOKUP(Base_de_respuestas!AE31,Back!$M$16:$N$20,2,0)</f>
        <v>#N/A</v>
      </c>
      <c r="AG30" s="19" t="e">
        <f>+VLOOKUP(Base_de_respuestas!AF31,Back!$M$16:$N$20,2,0)</f>
        <v>#N/A</v>
      </c>
      <c r="AH30" s="19" t="e">
        <f>+VLOOKUP(Base_de_respuestas!AG31,Back!$M$16:$N$20,2,0)</f>
        <v>#N/A</v>
      </c>
      <c r="AI30" s="19" t="e">
        <f>+VLOOKUP(Base_de_respuestas!AH31,Back!$M$16:$N$20,2,0)</f>
        <v>#N/A</v>
      </c>
      <c r="AJ30" s="19" t="e">
        <f>+VLOOKUP(Base_de_respuestas!AI31,Back!$M$16:$N$20,2,0)</f>
        <v>#N/A</v>
      </c>
      <c r="AK30" s="19" t="e">
        <f>+VLOOKUP(Base_de_respuestas!AJ31,Back!$M$16:$N$20,2,0)</f>
        <v>#N/A</v>
      </c>
      <c r="AL30" s="19" t="e">
        <f>+VLOOKUP(Base_de_respuestas!AK31,Back!$M$16:$N$20,2,0)</f>
        <v>#N/A</v>
      </c>
      <c r="AM30" s="19" t="e">
        <f>+VLOOKUP(Base_de_respuestas!AL31,Back!$M$16:$N$20,2,0)</f>
        <v>#N/A</v>
      </c>
      <c r="AN30" s="19" t="e">
        <f>+VLOOKUP(Base_de_respuestas!AM31,Back!$M$16:$N$20,2,0)</f>
        <v>#N/A</v>
      </c>
      <c r="AO30" s="19" t="e">
        <f>+VLOOKUP(Base_de_respuestas!AN31,Back!$M$16:$N$20,2,0)</f>
        <v>#N/A</v>
      </c>
      <c r="AP30" s="19" t="e">
        <f>+VLOOKUP(Base_de_respuestas!AO31,Back!$M$16:$N$20,2,0)</f>
        <v>#N/A</v>
      </c>
      <c r="AQ30" s="19" t="e">
        <f>+VLOOKUP(Base_de_respuestas!AP31,Back!$M$16:$N$20,2,0)</f>
        <v>#N/A</v>
      </c>
      <c r="AR30" s="19" t="e">
        <f>+VLOOKUP(Base_de_respuestas!AQ31,Back!$M$16:$N$20,2,0)</f>
        <v>#N/A</v>
      </c>
      <c r="AS30" s="19" t="e">
        <f>+VLOOKUP(Base_de_respuestas!AR31,Back!$M$16:$N$20,2,0)</f>
        <v>#N/A</v>
      </c>
      <c r="AT30" s="19" t="e">
        <f>+VLOOKUP(Base_de_respuestas!AS31,Back!$M$16:$N$20,2,0)</f>
        <v>#N/A</v>
      </c>
      <c r="AU30" s="19" t="e">
        <f>+VLOOKUP(Base_de_respuestas!AT31,Back!$M$16:$N$20,2,0)</f>
        <v>#N/A</v>
      </c>
      <c r="AV30" s="19" t="e">
        <f>+VLOOKUP(Base_de_respuestas!AU31,Back!$M$16:$N$20,2,0)</f>
        <v>#N/A</v>
      </c>
      <c r="AW30" s="19" t="e">
        <f>+VLOOKUP(Base_de_respuestas!AV31,Back!$M$16:$N$20,2,0)</f>
        <v>#N/A</v>
      </c>
      <c r="AX30" s="19" t="e">
        <f>+VLOOKUP(Base_de_respuestas!AW31,Back!$M$16:$N$20,2,0)</f>
        <v>#N/A</v>
      </c>
      <c r="AY30" s="19" t="e">
        <f>+VLOOKUP(Base_de_respuestas!AX31,Back!$M$16:$N$20,2,0)</f>
        <v>#N/A</v>
      </c>
      <c r="AZ30" s="19" t="e">
        <f>+VLOOKUP(Base_de_respuestas!AY31,Back!$M$16:$N$20,2,0)</f>
        <v>#N/A</v>
      </c>
      <c r="BA30" s="19" t="e">
        <f>+VLOOKUP(Base_de_respuestas!AZ31,Back!$M$16:$N$20,2,0)</f>
        <v>#N/A</v>
      </c>
      <c r="BB30" s="19" t="e">
        <f>+VLOOKUP(Base_de_respuestas!BA31,Back!$M$16:$N$20,2,0)</f>
        <v>#N/A</v>
      </c>
      <c r="BC30" s="19" t="e">
        <f>+VLOOKUP(Base_de_respuestas!BB31,Back!$M$16:$N$20,2,0)</f>
        <v>#N/A</v>
      </c>
      <c r="BD30" s="19" t="e">
        <f>+VLOOKUP(Base_de_respuestas!BC31,Back!$M$16:$N$20,2,0)</f>
        <v>#N/A</v>
      </c>
      <c r="BE30" s="19" t="e">
        <f>+VLOOKUP(Base_de_respuestas!BD31,Back!$M$16:$N$20,2,0)</f>
        <v>#N/A</v>
      </c>
    </row>
    <row r="31" spans="2:57" ht="13.5" customHeight="1" x14ac:dyDescent="0.3">
      <c r="B31" s="103" t="s">
        <v>176</v>
      </c>
      <c r="C31" s="105" t="s">
        <v>237</v>
      </c>
      <c r="D31" s="18" t="s">
        <v>238</v>
      </c>
      <c r="E31" s="19">
        <v>27</v>
      </c>
      <c r="F31" s="18" t="s">
        <v>239</v>
      </c>
      <c r="G31" s="20"/>
      <c r="H31" s="19" t="e">
        <f>+VLOOKUP(Base_de_respuestas!G32,Back!$M$16:$N$20,2,0)</f>
        <v>#N/A</v>
      </c>
      <c r="I31" s="19" t="e">
        <f>+VLOOKUP(Base_de_respuestas!H32,Back!$M$16:$N$20,2,0)</f>
        <v>#N/A</v>
      </c>
      <c r="J31" s="19" t="e">
        <f>+VLOOKUP(Base_de_respuestas!I32,Back!$M$16:$N$20,2,0)</f>
        <v>#N/A</v>
      </c>
      <c r="K31" s="19" t="e">
        <f>+VLOOKUP(Base_de_respuestas!J32,Back!$M$16:$N$20,2,0)</f>
        <v>#N/A</v>
      </c>
      <c r="L31" s="19" t="e">
        <f>+VLOOKUP(Base_de_respuestas!K32,Back!$M$16:$N$20,2,0)</f>
        <v>#N/A</v>
      </c>
      <c r="M31" s="19" t="e">
        <f>+VLOOKUP(Base_de_respuestas!L32,Back!$M$16:$N$20,2,0)</f>
        <v>#N/A</v>
      </c>
      <c r="N31" s="19" t="e">
        <f>+VLOOKUP(Base_de_respuestas!M32,Back!$M$16:$N$20,2,0)</f>
        <v>#N/A</v>
      </c>
      <c r="O31" s="19" t="e">
        <f>+VLOOKUP(Base_de_respuestas!N32,Back!$M$16:$N$20,2,0)</f>
        <v>#N/A</v>
      </c>
      <c r="P31" s="19" t="e">
        <f>+VLOOKUP(Base_de_respuestas!O32,Back!$M$16:$N$20,2,0)</f>
        <v>#N/A</v>
      </c>
      <c r="Q31" s="19" t="e">
        <f>+VLOOKUP(Base_de_respuestas!P32,Back!$M$16:$N$20,2,0)</f>
        <v>#N/A</v>
      </c>
      <c r="R31" s="19" t="e">
        <f>+VLOOKUP(Base_de_respuestas!Q32,Back!$M$16:$N$20,2,0)</f>
        <v>#N/A</v>
      </c>
      <c r="S31" s="19" t="e">
        <f>+VLOOKUP(Base_de_respuestas!R32,Back!$M$16:$N$20,2,0)</f>
        <v>#N/A</v>
      </c>
      <c r="T31" s="19" t="e">
        <f>+VLOOKUP(Base_de_respuestas!S32,Back!$M$16:$N$20,2,0)</f>
        <v>#N/A</v>
      </c>
      <c r="U31" s="19" t="e">
        <f>+VLOOKUP(Base_de_respuestas!T32,Back!$M$16:$N$20,2,0)</f>
        <v>#N/A</v>
      </c>
      <c r="V31" s="19" t="e">
        <f>+VLOOKUP(Base_de_respuestas!U32,Back!$M$16:$N$20,2,0)</f>
        <v>#N/A</v>
      </c>
      <c r="W31" s="19" t="e">
        <f>+VLOOKUP(Base_de_respuestas!V32,Back!$M$16:$N$20,2,0)</f>
        <v>#N/A</v>
      </c>
      <c r="X31" s="19" t="e">
        <f>+VLOOKUP(Base_de_respuestas!W32,Back!$M$16:$N$20,2,0)</f>
        <v>#N/A</v>
      </c>
      <c r="Y31" s="19" t="e">
        <f>+VLOOKUP(Base_de_respuestas!X32,Back!$M$16:$N$20,2,0)</f>
        <v>#N/A</v>
      </c>
      <c r="Z31" s="19" t="e">
        <f>+VLOOKUP(Base_de_respuestas!Y32,Back!$M$16:$N$20,2,0)</f>
        <v>#N/A</v>
      </c>
      <c r="AA31" s="19" t="e">
        <f>+VLOOKUP(Base_de_respuestas!Z32,Back!$M$16:$N$20,2,0)</f>
        <v>#N/A</v>
      </c>
      <c r="AB31" s="19" t="e">
        <f>+VLOOKUP(Base_de_respuestas!AA32,Back!$M$16:$N$20,2,0)</f>
        <v>#N/A</v>
      </c>
      <c r="AC31" s="19" t="e">
        <f>+VLOOKUP(Base_de_respuestas!AB32,Back!$M$16:$N$20,2,0)</f>
        <v>#N/A</v>
      </c>
      <c r="AD31" s="19" t="e">
        <f>+VLOOKUP(Base_de_respuestas!AC32,Back!$M$16:$N$20,2,0)</f>
        <v>#N/A</v>
      </c>
      <c r="AE31" s="19" t="e">
        <f>+VLOOKUP(Base_de_respuestas!AD32,Back!$M$16:$N$20,2,0)</f>
        <v>#N/A</v>
      </c>
      <c r="AF31" s="19" t="e">
        <f>+VLOOKUP(Base_de_respuestas!AE32,Back!$M$16:$N$20,2,0)</f>
        <v>#N/A</v>
      </c>
      <c r="AG31" s="19" t="e">
        <f>+VLOOKUP(Base_de_respuestas!AF32,Back!$M$16:$N$20,2,0)</f>
        <v>#N/A</v>
      </c>
      <c r="AH31" s="19" t="e">
        <f>+VLOOKUP(Base_de_respuestas!AG32,Back!$M$16:$N$20,2,0)</f>
        <v>#N/A</v>
      </c>
      <c r="AI31" s="19" t="e">
        <f>+VLOOKUP(Base_de_respuestas!AH32,Back!$M$16:$N$20,2,0)</f>
        <v>#N/A</v>
      </c>
      <c r="AJ31" s="19" t="e">
        <f>+VLOOKUP(Base_de_respuestas!AI32,Back!$M$16:$N$20,2,0)</f>
        <v>#N/A</v>
      </c>
      <c r="AK31" s="19" t="e">
        <f>+VLOOKUP(Base_de_respuestas!AJ32,Back!$M$16:$N$20,2,0)</f>
        <v>#N/A</v>
      </c>
      <c r="AL31" s="19" t="e">
        <f>+VLOOKUP(Base_de_respuestas!AK32,Back!$M$16:$N$20,2,0)</f>
        <v>#N/A</v>
      </c>
      <c r="AM31" s="19" t="e">
        <f>+VLOOKUP(Base_de_respuestas!AL32,Back!$M$16:$N$20,2,0)</f>
        <v>#N/A</v>
      </c>
      <c r="AN31" s="19" t="e">
        <f>+VLOOKUP(Base_de_respuestas!AM32,Back!$M$16:$N$20,2,0)</f>
        <v>#N/A</v>
      </c>
      <c r="AO31" s="19" t="e">
        <f>+VLOOKUP(Base_de_respuestas!AN32,Back!$M$16:$N$20,2,0)</f>
        <v>#N/A</v>
      </c>
      <c r="AP31" s="19" t="e">
        <f>+VLOOKUP(Base_de_respuestas!AO32,Back!$M$16:$N$20,2,0)</f>
        <v>#N/A</v>
      </c>
      <c r="AQ31" s="19" t="e">
        <f>+VLOOKUP(Base_de_respuestas!AP32,Back!$M$16:$N$20,2,0)</f>
        <v>#N/A</v>
      </c>
      <c r="AR31" s="19" t="e">
        <f>+VLOOKUP(Base_de_respuestas!AQ32,Back!$M$16:$N$20,2,0)</f>
        <v>#N/A</v>
      </c>
      <c r="AS31" s="19" t="e">
        <f>+VLOOKUP(Base_de_respuestas!AR32,Back!$M$16:$N$20,2,0)</f>
        <v>#N/A</v>
      </c>
      <c r="AT31" s="19" t="e">
        <f>+VLOOKUP(Base_de_respuestas!AS32,Back!$M$16:$N$20,2,0)</f>
        <v>#N/A</v>
      </c>
      <c r="AU31" s="19" t="e">
        <f>+VLOOKUP(Base_de_respuestas!AT32,Back!$M$16:$N$20,2,0)</f>
        <v>#N/A</v>
      </c>
      <c r="AV31" s="19" t="e">
        <f>+VLOOKUP(Base_de_respuestas!AU32,Back!$M$16:$N$20,2,0)</f>
        <v>#N/A</v>
      </c>
      <c r="AW31" s="19" t="e">
        <f>+VLOOKUP(Base_de_respuestas!AV32,Back!$M$16:$N$20,2,0)</f>
        <v>#N/A</v>
      </c>
      <c r="AX31" s="19" t="e">
        <f>+VLOOKUP(Base_de_respuestas!AW32,Back!$M$16:$N$20,2,0)</f>
        <v>#N/A</v>
      </c>
      <c r="AY31" s="19" t="e">
        <f>+VLOOKUP(Base_de_respuestas!AX32,Back!$M$16:$N$20,2,0)</f>
        <v>#N/A</v>
      </c>
      <c r="AZ31" s="19" t="e">
        <f>+VLOOKUP(Base_de_respuestas!AY32,Back!$M$16:$N$20,2,0)</f>
        <v>#N/A</v>
      </c>
      <c r="BA31" s="19" t="e">
        <f>+VLOOKUP(Base_de_respuestas!AZ32,Back!$M$16:$N$20,2,0)</f>
        <v>#N/A</v>
      </c>
      <c r="BB31" s="19" t="e">
        <f>+VLOOKUP(Base_de_respuestas!BA32,Back!$M$16:$N$20,2,0)</f>
        <v>#N/A</v>
      </c>
      <c r="BC31" s="19" t="e">
        <f>+VLOOKUP(Base_de_respuestas!BB32,Back!$M$16:$N$20,2,0)</f>
        <v>#N/A</v>
      </c>
      <c r="BD31" s="19" t="e">
        <f>+VLOOKUP(Base_de_respuestas!BC32,Back!$M$16:$N$20,2,0)</f>
        <v>#N/A</v>
      </c>
      <c r="BE31" s="19" t="e">
        <f>+VLOOKUP(Base_de_respuestas!BD32,Back!$M$16:$N$20,2,0)</f>
        <v>#N/A</v>
      </c>
    </row>
    <row r="32" spans="2:57" ht="13.5" customHeight="1" x14ac:dyDescent="0.3">
      <c r="B32" s="94"/>
      <c r="C32" s="94"/>
      <c r="D32" s="18" t="s">
        <v>240</v>
      </c>
      <c r="E32" s="19">
        <v>28</v>
      </c>
      <c r="F32" s="18" t="s">
        <v>241</v>
      </c>
      <c r="G32" s="20"/>
      <c r="H32" s="19" t="e">
        <f>+VLOOKUP(Base_de_respuestas!G33,Back!$M$16:$N$20,2,0)</f>
        <v>#N/A</v>
      </c>
      <c r="I32" s="19" t="e">
        <f>+VLOOKUP(Base_de_respuestas!H33,Back!$M$16:$N$20,2,0)</f>
        <v>#N/A</v>
      </c>
      <c r="J32" s="19" t="e">
        <f>+VLOOKUP(Base_de_respuestas!I33,Back!$M$16:$N$20,2,0)</f>
        <v>#N/A</v>
      </c>
      <c r="K32" s="19" t="e">
        <f>+VLOOKUP(Base_de_respuestas!J33,Back!$M$16:$N$20,2,0)</f>
        <v>#N/A</v>
      </c>
      <c r="L32" s="19" t="e">
        <f>+VLOOKUP(Base_de_respuestas!K33,Back!$M$16:$N$20,2,0)</f>
        <v>#N/A</v>
      </c>
      <c r="M32" s="19" t="e">
        <f>+VLOOKUP(Base_de_respuestas!L33,Back!$M$16:$N$20,2,0)</f>
        <v>#N/A</v>
      </c>
      <c r="N32" s="19" t="e">
        <f>+VLOOKUP(Base_de_respuestas!M33,Back!$M$16:$N$20,2,0)</f>
        <v>#N/A</v>
      </c>
      <c r="O32" s="19" t="e">
        <f>+VLOOKUP(Base_de_respuestas!N33,Back!$M$16:$N$20,2,0)</f>
        <v>#N/A</v>
      </c>
      <c r="P32" s="19" t="e">
        <f>+VLOOKUP(Base_de_respuestas!O33,Back!$M$16:$N$20,2,0)</f>
        <v>#N/A</v>
      </c>
      <c r="Q32" s="19" t="e">
        <f>+VLOOKUP(Base_de_respuestas!P33,Back!$M$16:$N$20,2,0)</f>
        <v>#N/A</v>
      </c>
      <c r="R32" s="19" t="e">
        <f>+VLOOKUP(Base_de_respuestas!Q33,Back!$M$16:$N$20,2,0)</f>
        <v>#N/A</v>
      </c>
      <c r="S32" s="19" t="e">
        <f>+VLOOKUP(Base_de_respuestas!R33,Back!$M$16:$N$20,2,0)</f>
        <v>#N/A</v>
      </c>
      <c r="T32" s="19" t="e">
        <f>+VLOOKUP(Base_de_respuestas!S33,Back!$M$16:$N$20,2,0)</f>
        <v>#N/A</v>
      </c>
      <c r="U32" s="19" t="e">
        <f>+VLOOKUP(Base_de_respuestas!T33,Back!$M$16:$N$20,2,0)</f>
        <v>#N/A</v>
      </c>
      <c r="V32" s="19" t="e">
        <f>+VLOOKUP(Base_de_respuestas!U33,Back!$M$16:$N$20,2,0)</f>
        <v>#N/A</v>
      </c>
      <c r="W32" s="19" t="e">
        <f>+VLOOKUP(Base_de_respuestas!V33,Back!$M$16:$N$20,2,0)</f>
        <v>#N/A</v>
      </c>
      <c r="X32" s="19" t="e">
        <f>+VLOOKUP(Base_de_respuestas!W33,Back!$M$16:$N$20,2,0)</f>
        <v>#N/A</v>
      </c>
      <c r="Y32" s="19" t="e">
        <f>+VLOOKUP(Base_de_respuestas!X33,Back!$M$16:$N$20,2,0)</f>
        <v>#N/A</v>
      </c>
      <c r="Z32" s="19" t="e">
        <f>+VLOOKUP(Base_de_respuestas!Y33,Back!$M$16:$N$20,2,0)</f>
        <v>#N/A</v>
      </c>
      <c r="AA32" s="19" t="e">
        <f>+VLOOKUP(Base_de_respuestas!Z33,Back!$M$16:$N$20,2,0)</f>
        <v>#N/A</v>
      </c>
      <c r="AB32" s="19" t="e">
        <f>+VLOOKUP(Base_de_respuestas!AA33,Back!$M$16:$N$20,2,0)</f>
        <v>#N/A</v>
      </c>
      <c r="AC32" s="19" t="e">
        <f>+VLOOKUP(Base_de_respuestas!AB33,Back!$M$16:$N$20,2,0)</f>
        <v>#N/A</v>
      </c>
      <c r="AD32" s="19" t="e">
        <f>+VLOOKUP(Base_de_respuestas!AC33,Back!$M$16:$N$20,2,0)</f>
        <v>#N/A</v>
      </c>
      <c r="AE32" s="19" t="e">
        <f>+VLOOKUP(Base_de_respuestas!AD33,Back!$M$16:$N$20,2,0)</f>
        <v>#N/A</v>
      </c>
      <c r="AF32" s="19" t="e">
        <f>+VLOOKUP(Base_de_respuestas!AE33,Back!$M$16:$N$20,2,0)</f>
        <v>#N/A</v>
      </c>
      <c r="AG32" s="19" t="e">
        <f>+VLOOKUP(Base_de_respuestas!AF33,Back!$M$16:$N$20,2,0)</f>
        <v>#N/A</v>
      </c>
      <c r="AH32" s="19" t="e">
        <f>+VLOOKUP(Base_de_respuestas!AG33,Back!$M$16:$N$20,2,0)</f>
        <v>#N/A</v>
      </c>
      <c r="AI32" s="19" t="e">
        <f>+VLOOKUP(Base_de_respuestas!AH33,Back!$M$16:$N$20,2,0)</f>
        <v>#N/A</v>
      </c>
      <c r="AJ32" s="19" t="e">
        <f>+VLOOKUP(Base_de_respuestas!AI33,Back!$M$16:$N$20,2,0)</f>
        <v>#N/A</v>
      </c>
      <c r="AK32" s="19" t="e">
        <f>+VLOOKUP(Base_de_respuestas!AJ33,Back!$M$16:$N$20,2,0)</f>
        <v>#N/A</v>
      </c>
      <c r="AL32" s="19" t="e">
        <f>+VLOOKUP(Base_de_respuestas!AK33,Back!$M$16:$N$20,2,0)</f>
        <v>#N/A</v>
      </c>
      <c r="AM32" s="19" t="e">
        <f>+VLOOKUP(Base_de_respuestas!AL33,Back!$M$16:$N$20,2,0)</f>
        <v>#N/A</v>
      </c>
      <c r="AN32" s="19" t="e">
        <f>+VLOOKUP(Base_de_respuestas!AM33,Back!$M$16:$N$20,2,0)</f>
        <v>#N/A</v>
      </c>
      <c r="AO32" s="19" t="e">
        <f>+VLOOKUP(Base_de_respuestas!AN33,Back!$M$16:$N$20,2,0)</f>
        <v>#N/A</v>
      </c>
      <c r="AP32" s="19" t="e">
        <f>+VLOOKUP(Base_de_respuestas!AO33,Back!$M$16:$N$20,2,0)</f>
        <v>#N/A</v>
      </c>
      <c r="AQ32" s="19" t="e">
        <f>+VLOOKUP(Base_de_respuestas!AP33,Back!$M$16:$N$20,2,0)</f>
        <v>#N/A</v>
      </c>
      <c r="AR32" s="19" t="e">
        <f>+VLOOKUP(Base_de_respuestas!AQ33,Back!$M$16:$N$20,2,0)</f>
        <v>#N/A</v>
      </c>
      <c r="AS32" s="19" t="e">
        <f>+VLOOKUP(Base_de_respuestas!AR33,Back!$M$16:$N$20,2,0)</f>
        <v>#N/A</v>
      </c>
      <c r="AT32" s="19" t="e">
        <f>+VLOOKUP(Base_de_respuestas!AS33,Back!$M$16:$N$20,2,0)</f>
        <v>#N/A</v>
      </c>
      <c r="AU32" s="19" t="e">
        <f>+VLOOKUP(Base_de_respuestas!AT33,Back!$M$16:$N$20,2,0)</f>
        <v>#N/A</v>
      </c>
      <c r="AV32" s="19" t="e">
        <f>+VLOOKUP(Base_de_respuestas!AU33,Back!$M$16:$N$20,2,0)</f>
        <v>#N/A</v>
      </c>
      <c r="AW32" s="19" t="e">
        <f>+VLOOKUP(Base_de_respuestas!AV33,Back!$M$16:$N$20,2,0)</f>
        <v>#N/A</v>
      </c>
      <c r="AX32" s="19" t="e">
        <f>+VLOOKUP(Base_de_respuestas!AW33,Back!$M$16:$N$20,2,0)</f>
        <v>#N/A</v>
      </c>
      <c r="AY32" s="19" t="e">
        <f>+VLOOKUP(Base_de_respuestas!AX33,Back!$M$16:$N$20,2,0)</f>
        <v>#N/A</v>
      </c>
      <c r="AZ32" s="19" t="e">
        <f>+VLOOKUP(Base_de_respuestas!AY33,Back!$M$16:$N$20,2,0)</f>
        <v>#N/A</v>
      </c>
      <c r="BA32" s="19" t="e">
        <f>+VLOOKUP(Base_de_respuestas!AZ33,Back!$M$16:$N$20,2,0)</f>
        <v>#N/A</v>
      </c>
      <c r="BB32" s="19" t="e">
        <f>+VLOOKUP(Base_de_respuestas!BA33,Back!$M$16:$N$20,2,0)</f>
        <v>#N/A</v>
      </c>
      <c r="BC32" s="19" t="e">
        <f>+VLOOKUP(Base_de_respuestas!BB33,Back!$M$16:$N$20,2,0)</f>
        <v>#N/A</v>
      </c>
      <c r="BD32" s="19" t="e">
        <f>+VLOOKUP(Base_de_respuestas!BC33,Back!$M$16:$N$20,2,0)</f>
        <v>#N/A</v>
      </c>
      <c r="BE32" s="19" t="e">
        <f>+VLOOKUP(Base_de_respuestas!BD33,Back!$M$16:$N$20,2,0)</f>
        <v>#N/A</v>
      </c>
    </row>
    <row r="33" spans="2:57" ht="13.5" customHeight="1" x14ac:dyDescent="0.3">
      <c r="B33" s="103" t="s">
        <v>176</v>
      </c>
      <c r="C33" s="105" t="s">
        <v>242</v>
      </c>
      <c r="D33" s="18" t="s">
        <v>243</v>
      </c>
      <c r="E33" s="19">
        <v>29</v>
      </c>
      <c r="F33" s="18" t="s">
        <v>244</v>
      </c>
      <c r="G33" s="20"/>
      <c r="H33" s="19" t="e">
        <f>+VLOOKUP(Base_de_respuestas!G34,Back!$M$16:$N$20,2,0)</f>
        <v>#N/A</v>
      </c>
      <c r="I33" s="19" t="e">
        <f>+VLOOKUP(Base_de_respuestas!H34,Back!$M$16:$N$20,2,0)</f>
        <v>#N/A</v>
      </c>
      <c r="J33" s="19" t="e">
        <f>+VLOOKUP(Base_de_respuestas!I34,Back!$M$16:$N$20,2,0)</f>
        <v>#N/A</v>
      </c>
      <c r="K33" s="19" t="e">
        <f>+VLOOKUP(Base_de_respuestas!J34,Back!$M$16:$N$20,2,0)</f>
        <v>#N/A</v>
      </c>
      <c r="L33" s="19" t="e">
        <f>+VLOOKUP(Base_de_respuestas!K34,Back!$M$16:$N$20,2,0)</f>
        <v>#N/A</v>
      </c>
      <c r="M33" s="19" t="e">
        <f>+VLOOKUP(Base_de_respuestas!L34,Back!$M$16:$N$20,2,0)</f>
        <v>#N/A</v>
      </c>
      <c r="N33" s="19" t="e">
        <f>+VLOOKUP(Base_de_respuestas!M34,Back!$M$16:$N$20,2,0)</f>
        <v>#N/A</v>
      </c>
      <c r="O33" s="19" t="e">
        <f>+VLOOKUP(Base_de_respuestas!N34,Back!$M$16:$N$20,2,0)</f>
        <v>#N/A</v>
      </c>
      <c r="P33" s="19" t="e">
        <f>+VLOOKUP(Base_de_respuestas!O34,Back!$M$16:$N$20,2,0)</f>
        <v>#N/A</v>
      </c>
      <c r="Q33" s="19" t="e">
        <f>+VLOOKUP(Base_de_respuestas!P34,Back!$M$16:$N$20,2,0)</f>
        <v>#N/A</v>
      </c>
      <c r="R33" s="19" t="e">
        <f>+VLOOKUP(Base_de_respuestas!Q34,Back!$M$16:$N$20,2,0)</f>
        <v>#N/A</v>
      </c>
      <c r="S33" s="19" t="e">
        <f>+VLOOKUP(Base_de_respuestas!R34,Back!$M$16:$N$20,2,0)</f>
        <v>#N/A</v>
      </c>
      <c r="T33" s="19" t="e">
        <f>+VLOOKUP(Base_de_respuestas!S34,Back!$M$16:$N$20,2,0)</f>
        <v>#N/A</v>
      </c>
      <c r="U33" s="19" t="e">
        <f>+VLOOKUP(Base_de_respuestas!T34,Back!$M$16:$N$20,2,0)</f>
        <v>#N/A</v>
      </c>
      <c r="V33" s="19" t="e">
        <f>+VLOOKUP(Base_de_respuestas!U34,Back!$M$16:$N$20,2,0)</f>
        <v>#N/A</v>
      </c>
      <c r="W33" s="19" t="e">
        <f>+VLOOKUP(Base_de_respuestas!V34,Back!$M$16:$N$20,2,0)</f>
        <v>#N/A</v>
      </c>
      <c r="X33" s="19" t="e">
        <f>+VLOOKUP(Base_de_respuestas!W34,Back!$M$16:$N$20,2,0)</f>
        <v>#N/A</v>
      </c>
      <c r="Y33" s="19" t="e">
        <f>+VLOOKUP(Base_de_respuestas!X34,Back!$M$16:$N$20,2,0)</f>
        <v>#N/A</v>
      </c>
      <c r="Z33" s="19" t="e">
        <f>+VLOOKUP(Base_de_respuestas!Y34,Back!$M$16:$N$20,2,0)</f>
        <v>#N/A</v>
      </c>
      <c r="AA33" s="19" t="e">
        <f>+VLOOKUP(Base_de_respuestas!Z34,Back!$M$16:$N$20,2,0)</f>
        <v>#N/A</v>
      </c>
      <c r="AB33" s="19" t="e">
        <f>+VLOOKUP(Base_de_respuestas!AA34,Back!$M$16:$N$20,2,0)</f>
        <v>#N/A</v>
      </c>
      <c r="AC33" s="19" t="e">
        <f>+VLOOKUP(Base_de_respuestas!AB34,Back!$M$16:$N$20,2,0)</f>
        <v>#N/A</v>
      </c>
      <c r="AD33" s="19" t="e">
        <f>+VLOOKUP(Base_de_respuestas!AC34,Back!$M$16:$N$20,2,0)</f>
        <v>#N/A</v>
      </c>
      <c r="AE33" s="19" t="e">
        <f>+VLOOKUP(Base_de_respuestas!AD34,Back!$M$16:$N$20,2,0)</f>
        <v>#N/A</v>
      </c>
      <c r="AF33" s="19" t="e">
        <f>+VLOOKUP(Base_de_respuestas!AE34,Back!$M$16:$N$20,2,0)</f>
        <v>#N/A</v>
      </c>
      <c r="AG33" s="19" t="e">
        <f>+VLOOKUP(Base_de_respuestas!AF34,Back!$M$16:$N$20,2,0)</f>
        <v>#N/A</v>
      </c>
      <c r="AH33" s="19" t="e">
        <f>+VLOOKUP(Base_de_respuestas!AG34,Back!$M$16:$N$20,2,0)</f>
        <v>#N/A</v>
      </c>
      <c r="AI33" s="19" t="e">
        <f>+VLOOKUP(Base_de_respuestas!AH34,Back!$M$16:$N$20,2,0)</f>
        <v>#N/A</v>
      </c>
      <c r="AJ33" s="19" t="e">
        <f>+VLOOKUP(Base_de_respuestas!AI34,Back!$M$16:$N$20,2,0)</f>
        <v>#N/A</v>
      </c>
      <c r="AK33" s="19" t="e">
        <f>+VLOOKUP(Base_de_respuestas!AJ34,Back!$M$16:$N$20,2,0)</f>
        <v>#N/A</v>
      </c>
      <c r="AL33" s="19" t="e">
        <f>+VLOOKUP(Base_de_respuestas!AK34,Back!$M$16:$N$20,2,0)</f>
        <v>#N/A</v>
      </c>
      <c r="AM33" s="19" t="e">
        <f>+VLOOKUP(Base_de_respuestas!AL34,Back!$M$16:$N$20,2,0)</f>
        <v>#N/A</v>
      </c>
      <c r="AN33" s="19" t="e">
        <f>+VLOOKUP(Base_de_respuestas!AM34,Back!$M$16:$N$20,2,0)</f>
        <v>#N/A</v>
      </c>
      <c r="AO33" s="19" t="e">
        <f>+VLOOKUP(Base_de_respuestas!AN34,Back!$M$16:$N$20,2,0)</f>
        <v>#N/A</v>
      </c>
      <c r="AP33" s="19" t="e">
        <f>+VLOOKUP(Base_de_respuestas!AO34,Back!$M$16:$N$20,2,0)</f>
        <v>#N/A</v>
      </c>
      <c r="AQ33" s="19" t="e">
        <f>+VLOOKUP(Base_de_respuestas!AP34,Back!$M$16:$N$20,2,0)</f>
        <v>#N/A</v>
      </c>
      <c r="AR33" s="19" t="e">
        <f>+VLOOKUP(Base_de_respuestas!AQ34,Back!$M$16:$N$20,2,0)</f>
        <v>#N/A</v>
      </c>
      <c r="AS33" s="19" t="e">
        <f>+VLOOKUP(Base_de_respuestas!AR34,Back!$M$16:$N$20,2,0)</f>
        <v>#N/A</v>
      </c>
      <c r="AT33" s="19" t="e">
        <f>+VLOOKUP(Base_de_respuestas!AS34,Back!$M$16:$N$20,2,0)</f>
        <v>#N/A</v>
      </c>
      <c r="AU33" s="19" t="e">
        <f>+VLOOKUP(Base_de_respuestas!AT34,Back!$M$16:$N$20,2,0)</f>
        <v>#N/A</v>
      </c>
      <c r="AV33" s="19" t="e">
        <f>+VLOOKUP(Base_de_respuestas!AU34,Back!$M$16:$N$20,2,0)</f>
        <v>#N/A</v>
      </c>
      <c r="AW33" s="19" t="e">
        <f>+VLOOKUP(Base_de_respuestas!AV34,Back!$M$16:$N$20,2,0)</f>
        <v>#N/A</v>
      </c>
      <c r="AX33" s="19" t="e">
        <f>+VLOOKUP(Base_de_respuestas!AW34,Back!$M$16:$N$20,2,0)</f>
        <v>#N/A</v>
      </c>
      <c r="AY33" s="19" t="e">
        <f>+VLOOKUP(Base_de_respuestas!AX34,Back!$M$16:$N$20,2,0)</f>
        <v>#N/A</v>
      </c>
      <c r="AZ33" s="19" t="e">
        <f>+VLOOKUP(Base_de_respuestas!AY34,Back!$M$16:$N$20,2,0)</f>
        <v>#N/A</v>
      </c>
      <c r="BA33" s="19" t="e">
        <f>+VLOOKUP(Base_de_respuestas!AZ34,Back!$M$16:$N$20,2,0)</f>
        <v>#N/A</v>
      </c>
      <c r="BB33" s="19" t="e">
        <f>+VLOOKUP(Base_de_respuestas!BA34,Back!$M$16:$N$20,2,0)</f>
        <v>#N/A</v>
      </c>
      <c r="BC33" s="19" t="e">
        <f>+VLOOKUP(Base_de_respuestas!BB34,Back!$M$16:$N$20,2,0)</f>
        <v>#N/A</v>
      </c>
      <c r="BD33" s="19" t="e">
        <f>+VLOOKUP(Base_de_respuestas!BC34,Back!$M$16:$N$20,2,0)</f>
        <v>#N/A</v>
      </c>
      <c r="BE33" s="19" t="e">
        <f>+VLOOKUP(Base_de_respuestas!BD34,Back!$M$16:$N$20,2,0)</f>
        <v>#N/A</v>
      </c>
    </row>
    <row r="34" spans="2:57" ht="13.5" customHeight="1" x14ac:dyDescent="0.3">
      <c r="B34" s="94"/>
      <c r="C34" s="94"/>
      <c r="D34" s="18" t="s">
        <v>245</v>
      </c>
      <c r="E34" s="19">
        <v>30</v>
      </c>
      <c r="F34" s="18" t="s">
        <v>246</v>
      </c>
      <c r="G34" s="20"/>
      <c r="H34" s="19" t="e">
        <f>+VLOOKUP(Base_de_respuestas!G35,Back!$M$16:$N$20,2,0)</f>
        <v>#N/A</v>
      </c>
      <c r="I34" s="19" t="e">
        <f>+VLOOKUP(Base_de_respuestas!H35,Back!$M$16:$N$20,2,0)</f>
        <v>#N/A</v>
      </c>
      <c r="J34" s="19" t="e">
        <f>+VLOOKUP(Base_de_respuestas!I35,Back!$M$16:$N$20,2,0)</f>
        <v>#N/A</v>
      </c>
      <c r="K34" s="19" t="e">
        <f>+VLOOKUP(Base_de_respuestas!J35,Back!$M$16:$N$20,2,0)</f>
        <v>#N/A</v>
      </c>
      <c r="L34" s="19" t="e">
        <f>+VLOOKUP(Base_de_respuestas!K35,Back!$M$16:$N$20,2,0)</f>
        <v>#N/A</v>
      </c>
      <c r="M34" s="19" t="e">
        <f>+VLOOKUP(Base_de_respuestas!L35,Back!$M$16:$N$20,2,0)</f>
        <v>#N/A</v>
      </c>
      <c r="N34" s="19" t="e">
        <f>+VLOOKUP(Base_de_respuestas!M35,Back!$M$16:$N$20,2,0)</f>
        <v>#N/A</v>
      </c>
      <c r="O34" s="19" t="e">
        <f>+VLOOKUP(Base_de_respuestas!N35,Back!$M$16:$N$20,2,0)</f>
        <v>#N/A</v>
      </c>
      <c r="P34" s="19" t="e">
        <f>+VLOOKUP(Base_de_respuestas!O35,Back!$M$16:$N$20,2,0)</f>
        <v>#N/A</v>
      </c>
      <c r="Q34" s="19" t="e">
        <f>+VLOOKUP(Base_de_respuestas!P35,Back!$M$16:$N$20,2,0)</f>
        <v>#N/A</v>
      </c>
      <c r="R34" s="19" t="e">
        <f>+VLOOKUP(Base_de_respuestas!Q35,Back!$M$16:$N$20,2,0)</f>
        <v>#N/A</v>
      </c>
      <c r="S34" s="19" t="e">
        <f>+VLOOKUP(Base_de_respuestas!R35,Back!$M$16:$N$20,2,0)</f>
        <v>#N/A</v>
      </c>
      <c r="T34" s="19" t="e">
        <f>+VLOOKUP(Base_de_respuestas!S35,Back!$M$16:$N$20,2,0)</f>
        <v>#N/A</v>
      </c>
      <c r="U34" s="19" t="e">
        <f>+VLOOKUP(Base_de_respuestas!T35,Back!$M$16:$N$20,2,0)</f>
        <v>#N/A</v>
      </c>
      <c r="V34" s="19" t="e">
        <f>+VLOOKUP(Base_de_respuestas!U35,Back!$M$16:$N$20,2,0)</f>
        <v>#N/A</v>
      </c>
      <c r="W34" s="19" t="e">
        <f>+VLOOKUP(Base_de_respuestas!V35,Back!$M$16:$N$20,2,0)</f>
        <v>#N/A</v>
      </c>
      <c r="X34" s="19" t="e">
        <f>+VLOOKUP(Base_de_respuestas!W35,Back!$M$16:$N$20,2,0)</f>
        <v>#N/A</v>
      </c>
      <c r="Y34" s="19" t="e">
        <f>+VLOOKUP(Base_de_respuestas!X35,Back!$M$16:$N$20,2,0)</f>
        <v>#N/A</v>
      </c>
      <c r="Z34" s="19" t="e">
        <f>+VLOOKUP(Base_de_respuestas!Y35,Back!$M$16:$N$20,2,0)</f>
        <v>#N/A</v>
      </c>
      <c r="AA34" s="19" t="e">
        <f>+VLOOKUP(Base_de_respuestas!Z35,Back!$M$16:$N$20,2,0)</f>
        <v>#N/A</v>
      </c>
      <c r="AB34" s="19" t="e">
        <f>+VLOOKUP(Base_de_respuestas!AA35,Back!$M$16:$N$20,2,0)</f>
        <v>#N/A</v>
      </c>
      <c r="AC34" s="19" t="e">
        <f>+VLOOKUP(Base_de_respuestas!AB35,Back!$M$16:$N$20,2,0)</f>
        <v>#N/A</v>
      </c>
      <c r="AD34" s="19" t="e">
        <f>+VLOOKUP(Base_de_respuestas!AC35,Back!$M$16:$N$20,2,0)</f>
        <v>#N/A</v>
      </c>
      <c r="AE34" s="19" t="e">
        <f>+VLOOKUP(Base_de_respuestas!AD35,Back!$M$16:$N$20,2,0)</f>
        <v>#N/A</v>
      </c>
      <c r="AF34" s="19" t="e">
        <f>+VLOOKUP(Base_de_respuestas!AE35,Back!$M$16:$N$20,2,0)</f>
        <v>#N/A</v>
      </c>
      <c r="AG34" s="19" t="e">
        <f>+VLOOKUP(Base_de_respuestas!AF35,Back!$M$16:$N$20,2,0)</f>
        <v>#N/A</v>
      </c>
      <c r="AH34" s="19" t="e">
        <f>+VLOOKUP(Base_de_respuestas!AG35,Back!$M$16:$N$20,2,0)</f>
        <v>#N/A</v>
      </c>
      <c r="AI34" s="19" t="e">
        <f>+VLOOKUP(Base_de_respuestas!AH35,Back!$M$16:$N$20,2,0)</f>
        <v>#N/A</v>
      </c>
      <c r="AJ34" s="19" t="e">
        <f>+VLOOKUP(Base_de_respuestas!AI35,Back!$M$16:$N$20,2,0)</f>
        <v>#N/A</v>
      </c>
      <c r="AK34" s="19" t="e">
        <f>+VLOOKUP(Base_de_respuestas!AJ35,Back!$M$16:$N$20,2,0)</f>
        <v>#N/A</v>
      </c>
      <c r="AL34" s="19" t="e">
        <f>+VLOOKUP(Base_de_respuestas!AK35,Back!$M$16:$N$20,2,0)</f>
        <v>#N/A</v>
      </c>
      <c r="AM34" s="19" t="e">
        <f>+VLOOKUP(Base_de_respuestas!AL35,Back!$M$16:$N$20,2,0)</f>
        <v>#N/A</v>
      </c>
      <c r="AN34" s="19" t="e">
        <f>+VLOOKUP(Base_de_respuestas!AM35,Back!$M$16:$N$20,2,0)</f>
        <v>#N/A</v>
      </c>
      <c r="AO34" s="19" t="e">
        <f>+VLOOKUP(Base_de_respuestas!AN35,Back!$M$16:$N$20,2,0)</f>
        <v>#N/A</v>
      </c>
      <c r="AP34" s="19" t="e">
        <f>+VLOOKUP(Base_de_respuestas!AO35,Back!$M$16:$N$20,2,0)</f>
        <v>#N/A</v>
      </c>
      <c r="AQ34" s="19" t="e">
        <f>+VLOOKUP(Base_de_respuestas!AP35,Back!$M$16:$N$20,2,0)</f>
        <v>#N/A</v>
      </c>
      <c r="AR34" s="19" t="e">
        <f>+VLOOKUP(Base_de_respuestas!AQ35,Back!$M$16:$N$20,2,0)</f>
        <v>#N/A</v>
      </c>
      <c r="AS34" s="19" t="e">
        <f>+VLOOKUP(Base_de_respuestas!AR35,Back!$M$16:$N$20,2,0)</f>
        <v>#N/A</v>
      </c>
      <c r="AT34" s="19" t="e">
        <f>+VLOOKUP(Base_de_respuestas!AS35,Back!$M$16:$N$20,2,0)</f>
        <v>#N/A</v>
      </c>
      <c r="AU34" s="19" t="e">
        <f>+VLOOKUP(Base_de_respuestas!AT35,Back!$M$16:$N$20,2,0)</f>
        <v>#N/A</v>
      </c>
      <c r="AV34" s="19" t="e">
        <f>+VLOOKUP(Base_de_respuestas!AU35,Back!$M$16:$N$20,2,0)</f>
        <v>#N/A</v>
      </c>
      <c r="AW34" s="19" t="e">
        <f>+VLOOKUP(Base_de_respuestas!AV35,Back!$M$16:$N$20,2,0)</f>
        <v>#N/A</v>
      </c>
      <c r="AX34" s="19" t="e">
        <f>+VLOOKUP(Base_de_respuestas!AW35,Back!$M$16:$N$20,2,0)</f>
        <v>#N/A</v>
      </c>
      <c r="AY34" s="19" t="e">
        <f>+VLOOKUP(Base_de_respuestas!AX35,Back!$M$16:$N$20,2,0)</f>
        <v>#N/A</v>
      </c>
      <c r="AZ34" s="19" t="e">
        <f>+VLOOKUP(Base_de_respuestas!AY35,Back!$M$16:$N$20,2,0)</f>
        <v>#N/A</v>
      </c>
      <c r="BA34" s="19" t="e">
        <f>+VLOOKUP(Base_de_respuestas!AZ35,Back!$M$16:$N$20,2,0)</f>
        <v>#N/A</v>
      </c>
      <c r="BB34" s="19" t="e">
        <f>+VLOOKUP(Base_de_respuestas!BA35,Back!$M$16:$N$20,2,0)</f>
        <v>#N/A</v>
      </c>
      <c r="BC34" s="19" t="e">
        <f>+VLOOKUP(Base_de_respuestas!BB35,Back!$M$16:$N$20,2,0)</f>
        <v>#N/A</v>
      </c>
      <c r="BD34" s="19" t="e">
        <f>+VLOOKUP(Base_de_respuestas!BC35,Back!$M$16:$N$20,2,0)</f>
        <v>#N/A</v>
      </c>
      <c r="BE34" s="19" t="e">
        <f>+VLOOKUP(Base_de_respuestas!BD35,Back!$M$16:$N$20,2,0)</f>
        <v>#N/A</v>
      </c>
    </row>
    <row r="35" spans="2:57" ht="13.5" customHeight="1" x14ac:dyDescent="0.3">
      <c r="B35" s="103" t="s">
        <v>176</v>
      </c>
      <c r="C35" s="105" t="s">
        <v>247</v>
      </c>
      <c r="D35" s="18" t="s">
        <v>248</v>
      </c>
      <c r="E35" s="19">
        <v>31</v>
      </c>
      <c r="F35" s="18" t="s">
        <v>249</v>
      </c>
      <c r="G35" s="20"/>
      <c r="H35" s="19" t="e">
        <f>+VLOOKUP(Base_de_respuestas!G36,Back!$M$16:$N$20,2,0)</f>
        <v>#N/A</v>
      </c>
      <c r="I35" s="19" t="e">
        <f>+VLOOKUP(Base_de_respuestas!H36,Back!$M$16:$N$20,2,0)</f>
        <v>#N/A</v>
      </c>
      <c r="J35" s="19" t="e">
        <f>+VLOOKUP(Base_de_respuestas!I36,Back!$M$16:$N$20,2,0)</f>
        <v>#N/A</v>
      </c>
      <c r="K35" s="19" t="e">
        <f>+VLOOKUP(Base_de_respuestas!J36,Back!$M$16:$N$20,2,0)</f>
        <v>#N/A</v>
      </c>
      <c r="L35" s="19" t="e">
        <f>+VLOOKUP(Base_de_respuestas!K36,Back!$M$16:$N$20,2,0)</f>
        <v>#N/A</v>
      </c>
      <c r="M35" s="19" t="e">
        <f>+VLOOKUP(Base_de_respuestas!L36,Back!$M$16:$N$20,2,0)</f>
        <v>#N/A</v>
      </c>
      <c r="N35" s="19" t="e">
        <f>+VLOOKUP(Base_de_respuestas!M36,Back!$M$16:$N$20,2,0)</f>
        <v>#N/A</v>
      </c>
      <c r="O35" s="19" t="e">
        <f>+VLOOKUP(Base_de_respuestas!N36,Back!$M$16:$N$20,2,0)</f>
        <v>#N/A</v>
      </c>
      <c r="P35" s="19" t="e">
        <f>+VLOOKUP(Base_de_respuestas!O36,Back!$M$16:$N$20,2,0)</f>
        <v>#N/A</v>
      </c>
      <c r="Q35" s="19" t="e">
        <f>+VLOOKUP(Base_de_respuestas!P36,Back!$M$16:$N$20,2,0)</f>
        <v>#N/A</v>
      </c>
      <c r="R35" s="19" t="e">
        <f>+VLOOKUP(Base_de_respuestas!Q36,Back!$M$16:$N$20,2,0)</f>
        <v>#N/A</v>
      </c>
      <c r="S35" s="19" t="e">
        <f>+VLOOKUP(Base_de_respuestas!R36,Back!$M$16:$N$20,2,0)</f>
        <v>#N/A</v>
      </c>
      <c r="T35" s="19" t="e">
        <f>+VLOOKUP(Base_de_respuestas!S36,Back!$M$16:$N$20,2,0)</f>
        <v>#N/A</v>
      </c>
      <c r="U35" s="19" t="e">
        <f>+VLOOKUP(Base_de_respuestas!T36,Back!$M$16:$N$20,2,0)</f>
        <v>#N/A</v>
      </c>
      <c r="V35" s="19" t="e">
        <f>+VLOOKUP(Base_de_respuestas!U36,Back!$M$16:$N$20,2,0)</f>
        <v>#N/A</v>
      </c>
      <c r="W35" s="19" t="e">
        <f>+VLOOKUP(Base_de_respuestas!V36,Back!$M$16:$N$20,2,0)</f>
        <v>#N/A</v>
      </c>
      <c r="X35" s="19" t="e">
        <f>+VLOOKUP(Base_de_respuestas!W36,Back!$M$16:$N$20,2,0)</f>
        <v>#N/A</v>
      </c>
      <c r="Y35" s="19" t="e">
        <f>+VLOOKUP(Base_de_respuestas!X36,Back!$M$16:$N$20,2,0)</f>
        <v>#N/A</v>
      </c>
      <c r="Z35" s="19" t="e">
        <f>+VLOOKUP(Base_de_respuestas!Y36,Back!$M$16:$N$20,2,0)</f>
        <v>#N/A</v>
      </c>
      <c r="AA35" s="19" t="e">
        <f>+VLOOKUP(Base_de_respuestas!Z36,Back!$M$16:$N$20,2,0)</f>
        <v>#N/A</v>
      </c>
      <c r="AB35" s="19" t="e">
        <f>+VLOOKUP(Base_de_respuestas!AA36,Back!$M$16:$N$20,2,0)</f>
        <v>#N/A</v>
      </c>
      <c r="AC35" s="19" t="e">
        <f>+VLOOKUP(Base_de_respuestas!AB36,Back!$M$16:$N$20,2,0)</f>
        <v>#N/A</v>
      </c>
      <c r="AD35" s="19" t="e">
        <f>+VLOOKUP(Base_de_respuestas!AC36,Back!$M$16:$N$20,2,0)</f>
        <v>#N/A</v>
      </c>
      <c r="AE35" s="19" t="e">
        <f>+VLOOKUP(Base_de_respuestas!AD36,Back!$M$16:$N$20,2,0)</f>
        <v>#N/A</v>
      </c>
      <c r="AF35" s="19" t="e">
        <f>+VLOOKUP(Base_de_respuestas!AE36,Back!$M$16:$N$20,2,0)</f>
        <v>#N/A</v>
      </c>
      <c r="AG35" s="19" t="e">
        <f>+VLOOKUP(Base_de_respuestas!AF36,Back!$M$16:$N$20,2,0)</f>
        <v>#N/A</v>
      </c>
      <c r="AH35" s="19" t="e">
        <f>+VLOOKUP(Base_de_respuestas!AG36,Back!$M$16:$N$20,2,0)</f>
        <v>#N/A</v>
      </c>
      <c r="AI35" s="19" t="e">
        <f>+VLOOKUP(Base_de_respuestas!AH36,Back!$M$16:$N$20,2,0)</f>
        <v>#N/A</v>
      </c>
      <c r="AJ35" s="19" t="e">
        <f>+VLOOKUP(Base_de_respuestas!AI36,Back!$M$16:$N$20,2,0)</f>
        <v>#N/A</v>
      </c>
      <c r="AK35" s="19" t="e">
        <f>+VLOOKUP(Base_de_respuestas!AJ36,Back!$M$16:$N$20,2,0)</f>
        <v>#N/A</v>
      </c>
      <c r="AL35" s="19" t="e">
        <f>+VLOOKUP(Base_de_respuestas!AK36,Back!$M$16:$N$20,2,0)</f>
        <v>#N/A</v>
      </c>
      <c r="AM35" s="19" t="e">
        <f>+VLOOKUP(Base_de_respuestas!AL36,Back!$M$16:$N$20,2,0)</f>
        <v>#N/A</v>
      </c>
      <c r="AN35" s="19" t="e">
        <f>+VLOOKUP(Base_de_respuestas!AM36,Back!$M$16:$N$20,2,0)</f>
        <v>#N/A</v>
      </c>
      <c r="AO35" s="19" t="e">
        <f>+VLOOKUP(Base_de_respuestas!AN36,Back!$M$16:$N$20,2,0)</f>
        <v>#N/A</v>
      </c>
      <c r="AP35" s="19" t="e">
        <f>+VLOOKUP(Base_de_respuestas!AO36,Back!$M$16:$N$20,2,0)</f>
        <v>#N/A</v>
      </c>
      <c r="AQ35" s="19" t="e">
        <f>+VLOOKUP(Base_de_respuestas!AP36,Back!$M$16:$N$20,2,0)</f>
        <v>#N/A</v>
      </c>
      <c r="AR35" s="19" t="e">
        <f>+VLOOKUP(Base_de_respuestas!AQ36,Back!$M$16:$N$20,2,0)</f>
        <v>#N/A</v>
      </c>
      <c r="AS35" s="19" t="e">
        <f>+VLOOKUP(Base_de_respuestas!AR36,Back!$M$16:$N$20,2,0)</f>
        <v>#N/A</v>
      </c>
      <c r="AT35" s="19" t="e">
        <f>+VLOOKUP(Base_de_respuestas!AS36,Back!$M$16:$N$20,2,0)</f>
        <v>#N/A</v>
      </c>
      <c r="AU35" s="19" t="e">
        <f>+VLOOKUP(Base_de_respuestas!AT36,Back!$M$16:$N$20,2,0)</f>
        <v>#N/A</v>
      </c>
      <c r="AV35" s="19" t="e">
        <f>+VLOOKUP(Base_de_respuestas!AU36,Back!$M$16:$N$20,2,0)</f>
        <v>#N/A</v>
      </c>
      <c r="AW35" s="19" t="e">
        <f>+VLOOKUP(Base_de_respuestas!AV36,Back!$M$16:$N$20,2,0)</f>
        <v>#N/A</v>
      </c>
      <c r="AX35" s="19" t="e">
        <f>+VLOOKUP(Base_de_respuestas!AW36,Back!$M$16:$N$20,2,0)</f>
        <v>#N/A</v>
      </c>
      <c r="AY35" s="19" t="e">
        <f>+VLOOKUP(Base_de_respuestas!AX36,Back!$M$16:$N$20,2,0)</f>
        <v>#N/A</v>
      </c>
      <c r="AZ35" s="19" t="e">
        <f>+VLOOKUP(Base_de_respuestas!AY36,Back!$M$16:$N$20,2,0)</f>
        <v>#N/A</v>
      </c>
      <c r="BA35" s="19" t="e">
        <f>+VLOOKUP(Base_de_respuestas!AZ36,Back!$M$16:$N$20,2,0)</f>
        <v>#N/A</v>
      </c>
      <c r="BB35" s="19" t="e">
        <f>+VLOOKUP(Base_de_respuestas!BA36,Back!$M$16:$N$20,2,0)</f>
        <v>#N/A</v>
      </c>
      <c r="BC35" s="19" t="e">
        <f>+VLOOKUP(Base_de_respuestas!BB36,Back!$M$16:$N$20,2,0)</f>
        <v>#N/A</v>
      </c>
      <c r="BD35" s="19" t="e">
        <f>+VLOOKUP(Base_de_respuestas!BC36,Back!$M$16:$N$20,2,0)</f>
        <v>#N/A</v>
      </c>
      <c r="BE35" s="19" t="e">
        <f>+VLOOKUP(Base_de_respuestas!BD36,Back!$M$16:$N$20,2,0)</f>
        <v>#N/A</v>
      </c>
    </row>
    <row r="36" spans="2:57" ht="13.5" customHeight="1" x14ac:dyDescent="0.3">
      <c r="B36" s="94"/>
      <c r="C36" s="94"/>
      <c r="D36" s="18" t="s">
        <v>250</v>
      </c>
      <c r="E36" s="19">
        <v>32</v>
      </c>
      <c r="F36" s="18" t="s">
        <v>251</v>
      </c>
      <c r="G36" s="20"/>
      <c r="H36" s="19" t="e">
        <f>+VLOOKUP(Base_de_respuestas!G37,Back!$M$16:$N$20,2,0)</f>
        <v>#N/A</v>
      </c>
      <c r="I36" s="19" t="e">
        <f>+VLOOKUP(Base_de_respuestas!H37,Back!$M$16:$N$20,2,0)</f>
        <v>#N/A</v>
      </c>
      <c r="J36" s="19" t="e">
        <f>+VLOOKUP(Base_de_respuestas!I37,Back!$M$16:$N$20,2,0)</f>
        <v>#N/A</v>
      </c>
      <c r="K36" s="19" t="e">
        <f>+VLOOKUP(Base_de_respuestas!J37,Back!$M$16:$N$20,2,0)</f>
        <v>#N/A</v>
      </c>
      <c r="L36" s="19" t="e">
        <f>+VLOOKUP(Base_de_respuestas!K37,Back!$M$16:$N$20,2,0)</f>
        <v>#N/A</v>
      </c>
      <c r="M36" s="19" t="e">
        <f>+VLOOKUP(Base_de_respuestas!L37,Back!$M$16:$N$20,2,0)</f>
        <v>#N/A</v>
      </c>
      <c r="N36" s="19" t="e">
        <f>+VLOOKUP(Base_de_respuestas!M37,Back!$M$16:$N$20,2,0)</f>
        <v>#N/A</v>
      </c>
      <c r="O36" s="19" t="e">
        <f>+VLOOKUP(Base_de_respuestas!N37,Back!$M$16:$N$20,2,0)</f>
        <v>#N/A</v>
      </c>
      <c r="P36" s="19" t="e">
        <f>+VLOOKUP(Base_de_respuestas!O37,Back!$M$16:$N$20,2,0)</f>
        <v>#N/A</v>
      </c>
      <c r="Q36" s="19" t="e">
        <f>+VLOOKUP(Base_de_respuestas!P37,Back!$M$16:$N$20,2,0)</f>
        <v>#N/A</v>
      </c>
      <c r="R36" s="19" t="e">
        <f>+VLOOKUP(Base_de_respuestas!Q37,Back!$M$16:$N$20,2,0)</f>
        <v>#N/A</v>
      </c>
      <c r="S36" s="19" t="e">
        <f>+VLOOKUP(Base_de_respuestas!R37,Back!$M$16:$N$20,2,0)</f>
        <v>#N/A</v>
      </c>
      <c r="T36" s="19" t="e">
        <f>+VLOOKUP(Base_de_respuestas!S37,Back!$M$16:$N$20,2,0)</f>
        <v>#N/A</v>
      </c>
      <c r="U36" s="19" t="e">
        <f>+VLOOKUP(Base_de_respuestas!T37,Back!$M$16:$N$20,2,0)</f>
        <v>#N/A</v>
      </c>
      <c r="V36" s="19" t="e">
        <f>+VLOOKUP(Base_de_respuestas!U37,Back!$M$16:$N$20,2,0)</f>
        <v>#N/A</v>
      </c>
      <c r="W36" s="19" t="e">
        <f>+VLOOKUP(Base_de_respuestas!V37,Back!$M$16:$N$20,2,0)</f>
        <v>#N/A</v>
      </c>
      <c r="X36" s="19" t="e">
        <f>+VLOOKUP(Base_de_respuestas!W37,Back!$M$16:$N$20,2,0)</f>
        <v>#N/A</v>
      </c>
      <c r="Y36" s="19" t="e">
        <f>+VLOOKUP(Base_de_respuestas!X37,Back!$M$16:$N$20,2,0)</f>
        <v>#N/A</v>
      </c>
      <c r="Z36" s="19" t="e">
        <f>+VLOOKUP(Base_de_respuestas!Y37,Back!$M$16:$N$20,2,0)</f>
        <v>#N/A</v>
      </c>
      <c r="AA36" s="19" t="e">
        <f>+VLOOKUP(Base_de_respuestas!Z37,Back!$M$16:$N$20,2,0)</f>
        <v>#N/A</v>
      </c>
      <c r="AB36" s="19" t="e">
        <f>+VLOOKUP(Base_de_respuestas!AA37,Back!$M$16:$N$20,2,0)</f>
        <v>#N/A</v>
      </c>
      <c r="AC36" s="19" t="e">
        <f>+VLOOKUP(Base_de_respuestas!AB37,Back!$M$16:$N$20,2,0)</f>
        <v>#N/A</v>
      </c>
      <c r="AD36" s="19" t="e">
        <f>+VLOOKUP(Base_de_respuestas!AC37,Back!$M$16:$N$20,2,0)</f>
        <v>#N/A</v>
      </c>
      <c r="AE36" s="19" t="e">
        <f>+VLOOKUP(Base_de_respuestas!AD37,Back!$M$16:$N$20,2,0)</f>
        <v>#N/A</v>
      </c>
      <c r="AF36" s="19" t="e">
        <f>+VLOOKUP(Base_de_respuestas!AE37,Back!$M$16:$N$20,2,0)</f>
        <v>#N/A</v>
      </c>
      <c r="AG36" s="19" t="e">
        <f>+VLOOKUP(Base_de_respuestas!AF37,Back!$M$16:$N$20,2,0)</f>
        <v>#N/A</v>
      </c>
      <c r="AH36" s="19" t="e">
        <f>+VLOOKUP(Base_de_respuestas!AG37,Back!$M$16:$N$20,2,0)</f>
        <v>#N/A</v>
      </c>
      <c r="AI36" s="19" t="e">
        <f>+VLOOKUP(Base_de_respuestas!AH37,Back!$M$16:$N$20,2,0)</f>
        <v>#N/A</v>
      </c>
      <c r="AJ36" s="19" t="e">
        <f>+VLOOKUP(Base_de_respuestas!AI37,Back!$M$16:$N$20,2,0)</f>
        <v>#N/A</v>
      </c>
      <c r="AK36" s="19" t="e">
        <f>+VLOOKUP(Base_de_respuestas!AJ37,Back!$M$16:$N$20,2,0)</f>
        <v>#N/A</v>
      </c>
      <c r="AL36" s="19" t="e">
        <f>+VLOOKUP(Base_de_respuestas!AK37,Back!$M$16:$N$20,2,0)</f>
        <v>#N/A</v>
      </c>
      <c r="AM36" s="19" t="e">
        <f>+VLOOKUP(Base_de_respuestas!AL37,Back!$M$16:$N$20,2,0)</f>
        <v>#N/A</v>
      </c>
      <c r="AN36" s="19" t="e">
        <f>+VLOOKUP(Base_de_respuestas!AM37,Back!$M$16:$N$20,2,0)</f>
        <v>#N/A</v>
      </c>
      <c r="AO36" s="19" t="e">
        <f>+VLOOKUP(Base_de_respuestas!AN37,Back!$M$16:$N$20,2,0)</f>
        <v>#N/A</v>
      </c>
      <c r="AP36" s="19" t="e">
        <f>+VLOOKUP(Base_de_respuestas!AO37,Back!$M$16:$N$20,2,0)</f>
        <v>#N/A</v>
      </c>
      <c r="AQ36" s="19" t="e">
        <f>+VLOOKUP(Base_de_respuestas!AP37,Back!$M$16:$N$20,2,0)</f>
        <v>#N/A</v>
      </c>
      <c r="AR36" s="19" t="e">
        <f>+VLOOKUP(Base_de_respuestas!AQ37,Back!$M$16:$N$20,2,0)</f>
        <v>#N/A</v>
      </c>
      <c r="AS36" s="19" t="e">
        <f>+VLOOKUP(Base_de_respuestas!AR37,Back!$M$16:$N$20,2,0)</f>
        <v>#N/A</v>
      </c>
      <c r="AT36" s="19" t="e">
        <f>+VLOOKUP(Base_de_respuestas!AS37,Back!$M$16:$N$20,2,0)</f>
        <v>#N/A</v>
      </c>
      <c r="AU36" s="19" t="e">
        <f>+VLOOKUP(Base_de_respuestas!AT37,Back!$M$16:$N$20,2,0)</f>
        <v>#N/A</v>
      </c>
      <c r="AV36" s="19" t="e">
        <f>+VLOOKUP(Base_de_respuestas!AU37,Back!$M$16:$N$20,2,0)</f>
        <v>#N/A</v>
      </c>
      <c r="AW36" s="19" t="e">
        <f>+VLOOKUP(Base_de_respuestas!AV37,Back!$M$16:$N$20,2,0)</f>
        <v>#N/A</v>
      </c>
      <c r="AX36" s="19" t="e">
        <f>+VLOOKUP(Base_de_respuestas!AW37,Back!$M$16:$N$20,2,0)</f>
        <v>#N/A</v>
      </c>
      <c r="AY36" s="19" t="e">
        <f>+VLOOKUP(Base_de_respuestas!AX37,Back!$M$16:$N$20,2,0)</f>
        <v>#N/A</v>
      </c>
      <c r="AZ36" s="19" t="e">
        <f>+VLOOKUP(Base_de_respuestas!AY37,Back!$M$16:$N$20,2,0)</f>
        <v>#N/A</v>
      </c>
      <c r="BA36" s="19" t="e">
        <f>+VLOOKUP(Base_de_respuestas!AZ37,Back!$M$16:$N$20,2,0)</f>
        <v>#N/A</v>
      </c>
      <c r="BB36" s="19" t="e">
        <f>+VLOOKUP(Base_de_respuestas!BA37,Back!$M$16:$N$20,2,0)</f>
        <v>#N/A</v>
      </c>
      <c r="BC36" s="19" t="e">
        <f>+VLOOKUP(Base_de_respuestas!BB37,Back!$M$16:$N$20,2,0)</f>
        <v>#N/A</v>
      </c>
      <c r="BD36" s="19" t="e">
        <f>+VLOOKUP(Base_de_respuestas!BC37,Back!$M$16:$N$20,2,0)</f>
        <v>#N/A</v>
      </c>
      <c r="BE36" s="19" t="e">
        <f>+VLOOKUP(Base_de_respuestas!BD37,Back!$M$16:$N$20,2,0)</f>
        <v>#N/A</v>
      </c>
    </row>
    <row r="37" spans="2:57" ht="13.5" customHeight="1" x14ac:dyDescent="0.3">
      <c r="B37" s="103" t="s">
        <v>176</v>
      </c>
      <c r="C37" s="105" t="s">
        <v>252</v>
      </c>
      <c r="D37" s="18" t="s">
        <v>253</v>
      </c>
      <c r="E37" s="19">
        <v>33</v>
      </c>
      <c r="F37" s="18" t="s">
        <v>254</v>
      </c>
      <c r="G37" s="20"/>
      <c r="H37" s="19" t="e">
        <f>+VLOOKUP(Base_de_respuestas!G38,Back!$M$16:$N$20,2,0)</f>
        <v>#N/A</v>
      </c>
      <c r="I37" s="19" t="e">
        <f>+VLOOKUP(Base_de_respuestas!H38,Back!$M$16:$N$20,2,0)</f>
        <v>#N/A</v>
      </c>
      <c r="J37" s="19" t="e">
        <f>+VLOOKUP(Base_de_respuestas!I38,Back!$M$16:$N$20,2,0)</f>
        <v>#N/A</v>
      </c>
      <c r="K37" s="19" t="e">
        <f>+VLOOKUP(Base_de_respuestas!J38,Back!$M$16:$N$20,2,0)</f>
        <v>#N/A</v>
      </c>
      <c r="L37" s="19" t="e">
        <f>+VLOOKUP(Base_de_respuestas!K38,Back!$M$16:$N$20,2,0)</f>
        <v>#N/A</v>
      </c>
      <c r="M37" s="19" t="e">
        <f>+VLOOKUP(Base_de_respuestas!L38,Back!$M$16:$N$20,2,0)</f>
        <v>#N/A</v>
      </c>
      <c r="N37" s="19" t="e">
        <f>+VLOOKUP(Base_de_respuestas!M38,Back!$M$16:$N$20,2,0)</f>
        <v>#N/A</v>
      </c>
      <c r="O37" s="19" t="e">
        <f>+VLOOKUP(Base_de_respuestas!N38,Back!$M$16:$N$20,2,0)</f>
        <v>#N/A</v>
      </c>
      <c r="P37" s="19" t="e">
        <f>+VLOOKUP(Base_de_respuestas!O38,Back!$M$16:$N$20,2,0)</f>
        <v>#N/A</v>
      </c>
      <c r="Q37" s="19" t="e">
        <f>+VLOOKUP(Base_de_respuestas!P38,Back!$M$16:$N$20,2,0)</f>
        <v>#N/A</v>
      </c>
      <c r="R37" s="19" t="e">
        <f>+VLOOKUP(Base_de_respuestas!Q38,Back!$M$16:$N$20,2,0)</f>
        <v>#N/A</v>
      </c>
      <c r="S37" s="19" t="e">
        <f>+VLOOKUP(Base_de_respuestas!R38,Back!$M$16:$N$20,2,0)</f>
        <v>#N/A</v>
      </c>
      <c r="T37" s="19" t="e">
        <f>+VLOOKUP(Base_de_respuestas!S38,Back!$M$16:$N$20,2,0)</f>
        <v>#N/A</v>
      </c>
      <c r="U37" s="19" t="e">
        <f>+VLOOKUP(Base_de_respuestas!T38,Back!$M$16:$N$20,2,0)</f>
        <v>#N/A</v>
      </c>
      <c r="V37" s="19" t="e">
        <f>+VLOOKUP(Base_de_respuestas!U38,Back!$M$16:$N$20,2,0)</f>
        <v>#N/A</v>
      </c>
      <c r="W37" s="19" t="e">
        <f>+VLOOKUP(Base_de_respuestas!V38,Back!$M$16:$N$20,2,0)</f>
        <v>#N/A</v>
      </c>
      <c r="X37" s="19" t="e">
        <f>+VLOOKUP(Base_de_respuestas!W38,Back!$M$16:$N$20,2,0)</f>
        <v>#N/A</v>
      </c>
      <c r="Y37" s="19" t="e">
        <f>+VLOOKUP(Base_de_respuestas!X38,Back!$M$16:$N$20,2,0)</f>
        <v>#N/A</v>
      </c>
      <c r="Z37" s="19" t="e">
        <f>+VLOOKUP(Base_de_respuestas!Y38,Back!$M$16:$N$20,2,0)</f>
        <v>#N/A</v>
      </c>
      <c r="AA37" s="19" t="e">
        <f>+VLOOKUP(Base_de_respuestas!Z38,Back!$M$16:$N$20,2,0)</f>
        <v>#N/A</v>
      </c>
      <c r="AB37" s="19" t="e">
        <f>+VLOOKUP(Base_de_respuestas!AA38,Back!$M$16:$N$20,2,0)</f>
        <v>#N/A</v>
      </c>
      <c r="AC37" s="19" t="e">
        <f>+VLOOKUP(Base_de_respuestas!AB38,Back!$M$16:$N$20,2,0)</f>
        <v>#N/A</v>
      </c>
      <c r="AD37" s="19" t="e">
        <f>+VLOOKUP(Base_de_respuestas!AC38,Back!$M$16:$N$20,2,0)</f>
        <v>#N/A</v>
      </c>
      <c r="AE37" s="19" t="e">
        <f>+VLOOKUP(Base_de_respuestas!AD38,Back!$M$16:$N$20,2,0)</f>
        <v>#N/A</v>
      </c>
      <c r="AF37" s="19" t="e">
        <f>+VLOOKUP(Base_de_respuestas!AE38,Back!$M$16:$N$20,2,0)</f>
        <v>#N/A</v>
      </c>
      <c r="AG37" s="19" t="e">
        <f>+VLOOKUP(Base_de_respuestas!AF38,Back!$M$16:$N$20,2,0)</f>
        <v>#N/A</v>
      </c>
      <c r="AH37" s="19" t="e">
        <f>+VLOOKUP(Base_de_respuestas!AG38,Back!$M$16:$N$20,2,0)</f>
        <v>#N/A</v>
      </c>
      <c r="AI37" s="19" t="e">
        <f>+VLOOKUP(Base_de_respuestas!AH38,Back!$M$16:$N$20,2,0)</f>
        <v>#N/A</v>
      </c>
      <c r="AJ37" s="19" t="e">
        <f>+VLOOKUP(Base_de_respuestas!AI38,Back!$M$16:$N$20,2,0)</f>
        <v>#N/A</v>
      </c>
      <c r="AK37" s="19" t="e">
        <f>+VLOOKUP(Base_de_respuestas!AJ38,Back!$M$16:$N$20,2,0)</f>
        <v>#N/A</v>
      </c>
      <c r="AL37" s="19" t="e">
        <f>+VLOOKUP(Base_de_respuestas!AK38,Back!$M$16:$N$20,2,0)</f>
        <v>#N/A</v>
      </c>
      <c r="AM37" s="19" t="e">
        <f>+VLOOKUP(Base_de_respuestas!AL38,Back!$M$16:$N$20,2,0)</f>
        <v>#N/A</v>
      </c>
      <c r="AN37" s="19" t="e">
        <f>+VLOOKUP(Base_de_respuestas!AM38,Back!$M$16:$N$20,2,0)</f>
        <v>#N/A</v>
      </c>
      <c r="AO37" s="19" t="e">
        <f>+VLOOKUP(Base_de_respuestas!AN38,Back!$M$16:$N$20,2,0)</f>
        <v>#N/A</v>
      </c>
      <c r="AP37" s="19" t="e">
        <f>+VLOOKUP(Base_de_respuestas!AO38,Back!$M$16:$N$20,2,0)</f>
        <v>#N/A</v>
      </c>
      <c r="AQ37" s="19" t="e">
        <f>+VLOOKUP(Base_de_respuestas!AP38,Back!$M$16:$N$20,2,0)</f>
        <v>#N/A</v>
      </c>
      <c r="AR37" s="19" t="e">
        <f>+VLOOKUP(Base_de_respuestas!AQ38,Back!$M$16:$N$20,2,0)</f>
        <v>#N/A</v>
      </c>
      <c r="AS37" s="19" t="e">
        <f>+VLOOKUP(Base_de_respuestas!AR38,Back!$M$16:$N$20,2,0)</f>
        <v>#N/A</v>
      </c>
      <c r="AT37" s="19" t="e">
        <f>+VLOOKUP(Base_de_respuestas!AS38,Back!$M$16:$N$20,2,0)</f>
        <v>#N/A</v>
      </c>
      <c r="AU37" s="19" t="e">
        <f>+VLOOKUP(Base_de_respuestas!AT38,Back!$M$16:$N$20,2,0)</f>
        <v>#N/A</v>
      </c>
      <c r="AV37" s="19" t="e">
        <f>+VLOOKUP(Base_de_respuestas!AU38,Back!$M$16:$N$20,2,0)</f>
        <v>#N/A</v>
      </c>
      <c r="AW37" s="19" t="e">
        <f>+VLOOKUP(Base_de_respuestas!AV38,Back!$M$16:$N$20,2,0)</f>
        <v>#N/A</v>
      </c>
      <c r="AX37" s="19" t="e">
        <f>+VLOOKUP(Base_de_respuestas!AW38,Back!$M$16:$N$20,2,0)</f>
        <v>#N/A</v>
      </c>
      <c r="AY37" s="19" t="e">
        <f>+VLOOKUP(Base_de_respuestas!AX38,Back!$M$16:$N$20,2,0)</f>
        <v>#N/A</v>
      </c>
      <c r="AZ37" s="19" t="e">
        <f>+VLOOKUP(Base_de_respuestas!AY38,Back!$M$16:$N$20,2,0)</f>
        <v>#N/A</v>
      </c>
      <c r="BA37" s="19" t="e">
        <f>+VLOOKUP(Base_de_respuestas!AZ38,Back!$M$16:$N$20,2,0)</f>
        <v>#N/A</v>
      </c>
      <c r="BB37" s="19" t="e">
        <f>+VLOOKUP(Base_de_respuestas!BA38,Back!$M$16:$N$20,2,0)</f>
        <v>#N/A</v>
      </c>
      <c r="BC37" s="19" t="e">
        <f>+VLOOKUP(Base_de_respuestas!BB38,Back!$M$16:$N$20,2,0)</f>
        <v>#N/A</v>
      </c>
      <c r="BD37" s="19" t="e">
        <f>+VLOOKUP(Base_de_respuestas!BC38,Back!$M$16:$N$20,2,0)</f>
        <v>#N/A</v>
      </c>
      <c r="BE37" s="19" t="e">
        <f>+VLOOKUP(Base_de_respuestas!BD38,Back!$M$16:$N$20,2,0)</f>
        <v>#N/A</v>
      </c>
    </row>
    <row r="38" spans="2:57" ht="13.5" customHeight="1" x14ac:dyDescent="0.3">
      <c r="B38" s="94"/>
      <c r="C38" s="94"/>
      <c r="D38" s="18" t="s">
        <v>255</v>
      </c>
      <c r="E38" s="19">
        <v>34</v>
      </c>
      <c r="F38" s="18" t="s">
        <v>256</v>
      </c>
      <c r="G38" s="20"/>
      <c r="H38" s="19" t="e">
        <f>+VLOOKUP(Base_de_respuestas!G39,Back!$M$16:$N$20,2,0)</f>
        <v>#N/A</v>
      </c>
      <c r="I38" s="19" t="e">
        <f>+VLOOKUP(Base_de_respuestas!H39,Back!$M$16:$N$20,2,0)</f>
        <v>#N/A</v>
      </c>
      <c r="J38" s="19" t="e">
        <f>+VLOOKUP(Base_de_respuestas!I39,Back!$M$16:$N$20,2,0)</f>
        <v>#N/A</v>
      </c>
      <c r="K38" s="19" t="e">
        <f>+VLOOKUP(Base_de_respuestas!J39,Back!$M$16:$N$20,2,0)</f>
        <v>#N/A</v>
      </c>
      <c r="L38" s="19" t="e">
        <f>+VLOOKUP(Base_de_respuestas!K39,Back!$M$16:$N$20,2,0)</f>
        <v>#N/A</v>
      </c>
      <c r="M38" s="19" t="e">
        <f>+VLOOKUP(Base_de_respuestas!L39,Back!$M$16:$N$20,2,0)</f>
        <v>#N/A</v>
      </c>
      <c r="N38" s="19" t="e">
        <f>+VLOOKUP(Base_de_respuestas!M39,Back!$M$16:$N$20,2,0)</f>
        <v>#N/A</v>
      </c>
      <c r="O38" s="19" t="e">
        <f>+VLOOKUP(Base_de_respuestas!N39,Back!$M$16:$N$20,2,0)</f>
        <v>#N/A</v>
      </c>
      <c r="P38" s="19" t="e">
        <f>+VLOOKUP(Base_de_respuestas!O39,Back!$M$16:$N$20,2,0)</f>
        <v>#N/A</v>
      </c>
      <c r="Q38" s="19" t="e">
        <f>+VLOOKUP(Base_de_respuestas!P39,Back!$M$16:$N$20,2,0)</f>
        <v>#N/A</v>
      </c>
      <c r="R38" s="19" t="e">
        <f>+VLOOKUP(Base_de_respuestas!Q39,Back!$M$16:$N$20,2,0)</f>
        <v>#N/A</v>
      </c>
      <c r="S38" s="19" t="e">
        <f>+VLOOKUP(Base_de_respuestas!R39,Back!$M$16:$N$20,2,0)</f>
        <v>#N/A</v>
      </c>
      <c r="T38" s="19" t="e">
        <f>+VLOOKUP(Base_de_respuestas!S39,Back!$M$16:$N$20,2,0)</f>
        <v>#N/A</v>
      </c>
      <c r="U38" s="19" t="e">
        <f>+VLOOKUP(Base_de_respuestas!T39,Back!$M$16:$N$20,2,0)</f>
        <v>#N/A</v>
      </c>
      <c r="V38" s="19" t="e">
        <f>+VLOOKUP(Base_de_respuestas!U39,Back!$M$16:$N$20,2,0)</f>
        <v>#N/A</v>
      </c>
      <c r="W38" s="19" t="e">
        <f>+VLOOKUP(Base_de_respuestas!V39,Back!$M$16:$N$20,2,0)</f>
        <v>#N/A</v>
      </c>
      <c r="X38" s="19" t="e">
        <f>+VLOOKUP(Base_de_respuestas!W39,Back!$M$16:$N$20,2,0)</f>
        <v>#N/A</v>
      </c>
      <c r="Y38" s="19" t="e">
        <f>+VLOOKUP(Base_de_respuestas!X39,Back!$M$16:$N$20,2,0)</f>
        <v>#N/A</v>
      </c>
      <c r="Z38" s="19" t="e">
        <f>+VLOOKUP(Base_de_respuestas!Y39,Back!$M$16:$N$20,2,0)</f>
        <v>#N/A</v>
      </c>
      <c r="AA38" s="19" t="e">
        <f>+VLOOKUP(Base_de_respuestas!Z39,Back!$M$16:$N$20,2,0)</f>
        <v>#N/A</v>
      </c>
      <c r="AB38" s="19" t="e">
        <f>+VLOOKUP(Base_de_respuestas!AA39,Back!$M$16:$N$20,2,0)</f>
        <v>#N/A</v>
      </c>
      <c r="AC38" s="19" t="e">
        <f>+VLOOKUP(Base_de_respuestas!AB39,Back!$M$16:$N$20,2,0)</f>
        <v>#N/A</v>
      </c>
      <c r="AD38" s="19" t="e">
        <f>+VLOOKUP(Base_de_respuestas!AC39,Back!$M$16:$N$20,2,0)</f>
        <v>#N/A</v>
      </c>
      <c r="AE38" s="19" t="e">
        <f>+VLOOKUP(Base_de_respuestas!AD39,Back!$M$16:$N$20,2,0)</f>
        <v>#N/A</v>
      </c>
      <c r="AF38" s="19" t="e">
        <f>+VLOOKUP(Base_de_respuestas!AE39,Back!$M$16:$N$20,2,0)</f>
        <v>#N/A</v>
      </c>
      <c r="AG38" s="19" t="e">
        <f>+VLOOKUP(Base_de_respuestas!AF39,Back!$M$16:$N$20,2,0)</f>
        <v>#N/A</v>
      </c>
      <c r="AH38" s="19" t="e">
        <f>+VLOOKUP(Base_de_respuestas!AG39,Back!$M$16:$N$20,2,0)</f>
        <v>#N/A</v>
      </c>
      <c r="AI38" s="19" t="e">
        <f>+VLOOKUP(Base_de_respuestas!AH39,Back!$M$16:$N$20,2,0)</f>
        <v>#N/A</v>
      </c>
      <c r="AJ38" s="19" t="e">
        <f>+VLOOKUP(Base_de_respuestas!AI39,Back!$M$16:$N$20,2,0)</f>
        <v>#N/A</v>
      </c>
      <c r="AK38" s="19" t="e">
        <f>+VLOOKUP(Base_de_respuestas!AJ39,Back!$M$16:$N$20,2,0)</f>
        <v>#N/A</v>
      </c>
      <c r="AL38" s="19" t="e">
        <f>+VLOOKUP(Base_de_respuestas!AK39,Back!$M$16:$N$20,2,0)</f>
        <v>#N/A</v>
      </c>
      <c r="AM38" s="19" t="e">
        <f>+VLOOKUP(Base_de_respuestas!AL39,Back!$M$16:$N$20,2,0)</f>
        <v>#N/A</v>
      </c>
      <c r="AN38" s="19" t="e">
        <f>+VLOOKUP(Base_de_respuestas!AM39,Back!$M$16:$N$20,2,0)</f>
        <v>#N/A</v>
      </c>
      <c r="AO38" s="19" t="e">
        <f>+VLOOKUP(Base_de_respuestas!AN39,Back!$M$16:$N$20,2,0)</f>
        <v>#N/A</v>
      </c>
      <c r="AP38" s="19" t="e">
        <f>+VLOOKUP(Base_de_respuestas!AO39,Back!$M$16:$N$20,2,0)</f>
        <v>#N/A</v>
      </c>
      <c r="AQ38" s="19" t="e">
        <f>+VLOOKUP(Base_de_respuestas!AP39,Back!$M$16:$N$20,2,0)</f>
        <v>#N/A</v>
      </c>
      <c r="AR38" s="19" t="e">
        <f>+VLOOKUP(Base_de_respuestas!AQ39,Back!$M$16:$N$20,2,0)</f>
        <v>#N/A</v>
      </c>
      <c r="AS38" s="19" t="e">
        <f>+VLOOKUP(Base_de_respuestas!AR39,Back!$M$16:$N$20,2,0)</f>
        <v>#N/A</v>
      </c>
      <c r="AT38" s="19" t="e">
        <f>+VLOOKUP(Base_de_respuestas!AS39,Back!$M$16:$N$20,2,0)</f>
        <v>#N/A</v>
      </c>
      <c r="AU38" s="19" t="e">
        <f>+VLOOKUP(Base_de_respuestas!AT39,Back!$M$16:$N$20,2,0)</f>
        <v>#N/A</v>
      </c>
      <c r="AV38" s="19" t="e">
        <f>+VLOOKUP(Base_de_respuestas!AU39,Back!$M$16:$N$20,2,0)</f>
        <v>#N/A</v>
      </c>
      <c r="AW38" s="19" t="e">
        <f>+VLOOKUP(Base_de_respuestas!AV39,Back!$M$16:$N$20,2,0)</f>
        <v>#N/A</v>
      </c>
      <c r="AX38" s="19" t="e">
        <f>+VLOOKUP(Base_de_respuestas!AW39,Back!$M$16:$N$20,2,0)</f>
        <v>#N/A</v>
      </c>
      <c r="AY38" s="19" t="e">
        <f>+VLOOKUP(Base_de_respuestas!AX39,Back!$M$16:$N$20,2,0)</f>
        <v>#N/A</v>
      </c>
      <c r="AZ38" s="19" t="e">
        <f>+VLOOKUP(Base_de_respuestas!AY39,Back!$M$16:$N$20,2,0)</f>
        <v>#N/A</v>
      </c>
      <c r="BA38" s="19" t="e">
        <f>+VLOOKUP(Base_de_respuestas!AZ39,Back!$M$16:$N$20,2,0)</f>
        <v>#N/A</v>
      </c>
      <c r="BB38" s="19" t="e">
        <f>+VLOOKUP(Base_de_respuestas!BA39,Back!$M$16:$N$20,2,0)</f>
        <v>#N/A</v>
      </c>
      <c r="BC38" s="19" t="e">
        <f>+VLOOKUP(Base_de_respuestas!BB39,Back!$M$16:$N$20,2,0)</f>
        <v>#N/A</v>
      </c>
      <c r="BD38" s="19" t="e">
        <f>+VLOOKUP(Base_de_respuestas!BC39,Back!$M$16:$N$20,2,0)</f>
        <v>#N/A</v>
      </c>
      <c r="BE38" s="19" t="e">
        <f>+VLOOKUP(Base_de_respuestas!BD39,Back!$M$16:$N$20,2,0)</f>
        <v>#N/A</v>
      </c>
    </row>
    <row r="39" spans="2:57" ht="13.5" customHeight="1" x14ac:dyDescent="0.3">
      <c r="B39" s="106" t="s">
        <v>257</v>
      </c>
      <c r="C39" s="107" t="s">
        <v>258</v>
      </c>
      <c r="D39" s="21" t="s">
        <v>259</v>
      </c>
      <c r="E39" s="22">
        <v>35</v>
      </c>
      <c r="F39" s="21" t="s">
        <v>260</v>
      </c>
      <c r="G39" s="20"/>
      <c r="H39" s="19" t="e">
        <f>+VLOOKUP(Base_de_respuestas!G40,Back!$M$16:$N$20,2,0)</f>
        <v>#N/A</v>
      </c>
      <c r="I39" s="19" t="e">
        <f>+VLOOKUP(Base_de_respuestas!H40,Back!$M$16:$N$20,2,0)</f>
        <v>#N/A</v>
      </c>
      <c r="J39" s="19" t="e">
        <f>+VLOOKUP(Base_de_respuestas!I40,Back!$M$16:$N$20,2,0)</f>
        <v>#N/A</v>
      </c>
      <c r="K39" s="19" t="e">
        <f>+VLOOKUP(Base_de_respuestas!J40,Back!$M$16:$N$20,2,0)</f>
        <v>#N/A</v>
      </c>
      <c r="L39" s="19" t="e">
        <f>+VLOOKUP(Base_de_respuestas!K40,Back!$M$16:$N$20,2,0)</f>
        <v>#N/A</v>
      </c>
      <c r="M39" s="19" t="e">
        <f>+VLOOKUP(Base_de_respuestas!L40,Back!$M$16:$N$20,2,0)</f>
        <v>#N/A</v>
      </c>
      <c r="N39" s="19" t="e">
        <f>+VLOOKUP(Base_de_respuestas!M40,Back!$M$16:$N$20,2,0)</f>
        <v>#N/A</v>
      </c>
      <c r="O39" s="19" t="e">
        <f>+VLOOKUP(Base_de_respuestas!N40,Back!$M$16:$N$20,2,0)</f>
        <v>#N/A</v>
      </c>
      <c r="P39" s="19" t="e">
        <f>+VLOOKUP(Base_de_respuestas!O40,Back!$M$16:$N$20,2,0)</f>
        <v>#N/A</v>
      </c>
      <c r="Q39" s="19" t="e">
        <f>+VLOOKUP(Base_de_respuestas!P40,Back!$M$16:$N$20,2,0)</f>
        <v>#N/A</v>
      </c>
      <c r="R39" s="19" t="e">
        <f>+VLOOKUP(Base_de_respuestas!Q40,Back!$M$16:$N$20,2,0)</f>
        <v>#N/A</v>
      </c>
      <c r="S39" s="19" t="e">
        <f>+VLOOKUP(Base_de_respuestas!R40,Back!$M$16:$N$20,2,0)</f>
        <v>#N/A</v>
      </c>
      <c r="T39" s="19" t="e">
        <f>+VLOOKUP(Base_de_respuestas!S40,Back!$M$16:$N$20,2,0)</f>
        <v>#N/A</v>
      </c>
      <c r="U39" s="19" t="e">
        <f>+VLOOKUP(Base_de_respuestas!T40,Back!$M$16:$N$20,2,0)</f>
        <v>#N/A</v>
      </c>
      <c r="V39" s="19" t="e">
        <f>+VLOOKUP(Base_de_respuestas!U40,Back!$M$16:$N$20,2,0)</f>
        <v>#N/A</v>
      </c>
      <c r="W39" s="19" t="e">
        <f>+VLOOKUP(Base_de_respuestas!V40,Back!$M$16:$N$20,2,0)</f>
        <v>#N/A</v>
      </c>
      <c r="X39" s="19" t="e">
        <f>+VLOOKUP(Base_de_respuestas!W40,Back!$M$16:$N$20,2,0)</f>
        <v>#N/A</v>
      </c>
      <c r="Y39" s="19" t="e">
        <f>+VLOOKUP(Base_de_respuestas!X40,Back!$M$16:$N$20,2,0)</f>
        <v>#N/A</v>
      </c>
      <c r="Z39" s="19" t="e">
        <f>+VLOOKUP(Base_de_respuestas!Y40,Back!$M$16:$N$20,2,0)</f>
        <v>#N/A</v>
      </c>
      <c r="AA39" s="19" t="e">
        <f>+VLOOKUP(Base_de_respuestas!Z40,Back!$M$16:$N$20,2,0)</f>
        <v>#N/A</v>
      </c>
      <c r="AB39" s="19" t="e">
        <f>+VLOOKUP(Base_de_respuestas!AA40,Back!$M$16:$N$20,2,0)</f>
        <v>#N/A</v>
      </c>
      <c r="AC39" s="19" t="e">
        <f>+VLOOKUP(Base_de_respuestas!AB40,Back!$M$16:$N$20,2,0)</f>
        <v>#N/A</v>
      </c>
      <c r="AD39" s="19" t="e">
        <f>+VLOOKUP(Base_de_respuestas!AC40,Back!$M$16:$N$20,2,0)</f>
        <v>#N/A</v>
      </c>
      <c r="AE39" s="19" t="e">
        <f>+VLOOKUP(Base_de_respuestas!AD40,Back!$M$16:$N$20,2,0)</f>
        <v>#N/A</v>
      </c>
      <c r="AF39" s="19" t="e">
        <f>+VLOOKUP(Base_de_respuestas!AE40,Back!$M$16:$N$20,2,0)</f>
        <v>#N/A</v>
      </c>
      <c r="AG39" s="19" t="e">
        <f>+VLOOKUP(Base_de_respuestas!AF40,Back!$M$16:$N$20,2,0)</f>
        <v>#N/A</v>
      </c>
      <c r="AH39" s="19" t="e">
        <f>+VLOOKUP(Base_de_respuestas!AG40,Back!$M$16:$N$20,2,0)</f>
        <v>#N/A</v>
      </c>
      <c r="AI39" s="19" t="e">
        <f>+VLOOKUP(Base_de_respuestas!AH40,Back!$M$16:$N$20,2,0)</f>
        <v>#N/A</v>
      </c>
      <c r="AJ39" s="19" t="e">
        <f>+VLOOKUP(Base_de_respuestas!AI40,Back!$M$16:$N$20,2,0)</f>
        <v>#N/A</v>
      </c>
      <c r="AK39" s="19" t="e">
        <f>+VLOOKUP(Base_de_respuestas!AJ40,Back!$M$16:$N$20,2,0)</f>
        <v>#N/A</v>
      </c>
      <c r="AL39" s="19" t="e">
        <f>+VLOOKUP(Base_de_respuestas!AK40,Back!$M$16:$N$20,2,0)</f>
        <v>#N/A</v>
      </c>
      <c r="AM39" s="19" t="e">
        <f>+VLOOKUP(Base_de_respuestas!AL40,Back!$M$16:$N$20,2,0)</f>
        <v>#N/A</v>
      </c>
      <c r="AN39" s="19" t="e">
        <f>+VLOOKUP(Base_de_respuestas!AM40,Back!$M$16:$N$20,2,0)</f>
        <v>#N/A</v>
      </c>
      <c r="AO39" s="19" t="e">
        <f>+VLOOKUP(Base_de_respuestas!AN40,Back!$M$16:$N$20,2,0)</f>
        <v>#N/A</v>
      </c>
      <c r="AP39" s="19" t="e">
        <f>+VLOOKUP(Base_de_respuestas!AO40,Back!$M$16:$N$20,2,0)</f>
        <v>#N/A</v>
      </c>
      <c r="AQ39" s="19" t="e">
        <f>+VLOOKUP(Base_de_respuestas!AP40,Back!$M$16:$N$20,2,0)</f>
        <v>#N/A</v>
      </c>
      <c r="AR39" s="19" t="e">
        <f>+VLOOKUP(Base_de_respuestas!AQ40,Back!$M$16:$N$20,2,0)</f>
        <v>#N/A</v>
      </c>
      <c r="AS39" s="19" t="e">
        <f>+VLOOKUP(Base_de_respuestas!AR40,Back!$M$16:$N$20,2,0)</f>
        <v>#N/A</v>
      </c>
      <c r="AT39" s="19" t="e">
        <f>+VLOOKUP(Base_de_respuestas!AS40,Back!$M$16:$N$20,2,0)</f>
        <v>#N/A</v>
      </c>
      <c r="AU39" s="19" t="e">
        <f>+VLOOKUP(Base_de_respuestas!AT40,Back!$M$16:$N$20,2,0)</f>
        <v>#N/A</v>
      </c>
      <c r="AV39" s="19" t="e">
        <f>+VLOOKUP(Base_de_respuestas!AU40,Back!$M$16:$N$20,2,0)</f>
        <v>#N/A</v>
      </c>
      <c r="AW39" s="19" t="e">
        <f>+VLOOKUP(Base_de_respuestas!AV40,Back!$M$16:$N$20,2,0)</f>
        <v>#N/A</v>
      </c>
      <c r="AX39" s="19" t="e">
        <f>+VLOOKUP(Base_de_respuestas!AW40,Back!$M$16:$N$20,2,0)</f>
        <v>#N/A</v>
      </c>
      <c r="AY39" s="19" t="e">
        <f>+VLOOKUP(Base_de_respuestas!AX40,Back!$M$16:$N$20,2,0)</f>
        <v>#N/A</v>
      </c>
      <c r="AZ39" s="19" t="e">
        <f>+VLOOKUP(Base_de_respuestas!AY40,Back!$M$16:$N$20,2,0)</f>
        <v>#N/A</v>
      </c>
      <c r="BA39" s="19" t="e">
        <f>+VLOOKUP(Base_de_respuestas!AZ40,Back!$M$16:$N$20,2,0)</f>
        <v>#N/A</v>
      </c>
      <c r="BB39" s="19" t="e">
        <f>+VLOOKUP(Base_de_respuestas!BA40,Back!$M$16:$N$20,2,0)</f>
        <v>#N/A</v>
      </c>
      <c r="BC39" s="19" t="e">
        <f>+VLOOKUP(Base_de_respuestas!BB40,Back!$M$16:$N$20,2,0)</f>
        <v>#N/A</v>
      </c>
      <c r="BD39" s="19" t="e">
        <f>+VLOOKUP(Base_de_respuestas!BC40,Back!$M$16:$N$20,2,0)</f>
        <v>#N/A</v>
      </c>
      <c r="BE39" s="19" t="e">
        <f>+VLOOKUP(Base_de_respuestas!BD40,Back!$M$16:$N$20,2,0)</f>
        <v>#N/A</v>
      </c>
    </row>
    <row r="40" spans="2:57" ht="13.5" customHeight="1" x14ac:dyDescent="0.3">
      <c r="B40" s="101"/>
      <c r="C40" s="101"/>
      <c r="D40" s="21" t="s">
        <v>261</v>
      </c>
      <c r="E40" s="22">
        <v>36</v>
      </c>
      <c r="F40" s="21" t="s">
        <v>262</v>
      </c>
      <c r="G40" s="20"/>
      <c r="H40" s="19" t="e">
        <f>+VLOOKUP(Base_de_respuestas!G41,Back!$M$16:$N$20,2,0)</f>
        <v>#N/A</v>
      </c>
      <c r="I40" s="19" t="e">
        <f>+VLOOKUP(Base_de_respuestas!H41,Back!$M$16:$N$20,2,0)</f>
        <v>#N/A</v>
      </c>
      <c r="J40" s="19" t="e">
        <f>+VLOOKUP(Base_de_respuestas!I41,Back!$M$16:$N$20,2,0)</f>
        <v>#N/A</v>
      </c>
      <c r="K40" s="19" t="e">
        <f>+VLOOKUP(Base_de_respuestas!J41,Back!$M$16:$N$20,2,0)</f>
        <v>#N/A</v>
      </c>
      <c r="L40" s="19" t="e">
        <f>+VLOOKUP(Base_de_respuestas!K41,Back!$M$16:$N$20,2,0)</f>
        <v>#N/A</v>
      </c>
      <c r="M40" s="19" t="e">
        <f>+VLOOKUP(Base_de_respuestas!L41,Back!$M$16:$N$20,2,0)</f>
        <v>#N/A</v>
      </c>
      <c r="N40" s="19" t="e">
        <f>+VLOOKUP(Base_de_respuestas!M41,Back!$M$16:$N$20,2,0)</f>
        <v>#N/A</v>
      </c>
      <c r="O40" s="19" t="e">
        <f>+VLOOKUP(Base_de_respuestas!N41,Back!$M$16:$N$20,2,0)</f>
        <v>#N/A</v>
      </c>
      <c r="P40" s="19" t="e">
        <f>+VLOOKUP(Base_de_respuestas!O41,Back!$M$16:$N$20,2,0)</f>
        <v>#N/A</v>
      </c>
      <c r="Q40" s="19" t="e">
        <f>+VLOOKUP(Base_de_respuestas!P41,Back!$M$16:$N$20,2,0)</f>
        <v>#N/A</v>
      </c>
      <c r="R40" s="19" t="e">
        <f>+VLOOKUP(Base_de_respuestas!Q41,Back!$M$16:$N$20,2,0)</f>
        <v>#N/A</v>
      </c>
      <c r="S40" s="19" t="e">
        <f>+VLOOKUP(Base_de_respuestas!R41,Back!$M$16:$N$20,2,0)</f>
        <v>#N/A</v>
      </c>
      <c r="T40" s="19" t="e">
        <f>+VLOOKUP(Base_de_respuestas!S41,Back!$M$16:$N$20,2,0)</f>
        <v>#N/A</v>
      </c>
      <c r="U40" s="19" t="e">
        <f>+VLOOKUP(Base_de_respuestas!T41,Back!$M$16:$N$20,2,0)</f>
        <v>#N/A</v>
      </c>
      <c r="V40" s="19" t="e">
        <f>+VLOOKUP(Base_de_respuestas!U41,Back!$M$16:$N$20,2,0)</f>
        <v>#N/A</v>
      </c>
      <c r="W40" s="19" t="e">
        <f>+VLOOKUP(Base_de_respuestas!V41,Back!$M$16:$N$20,2,0)</f>
        <v>#N/A</v>
      </c>
      <c r="X40" s="19" t="e">
        <f>+VLOOKUP(Base_de_respuestas!W41,Back!$M$16:$N$20,2,0)</f>
        <v>#N/A</v>
      </c>
      <c r="Y40" s="19" t="e">
        <f>+VLOOKUP(Base_de_respuestas!X41,Back!$M$16:$N$20,2,0)</f>
        <v>#N/A</v>
      </c>
      <c r="Z40" s="19" t="e">
        <f>+VLOOKUP(Base_de_respuestas!Y41,Back!$M$16:$N$20,2,0)</f>
        <v>#N/A</v>
      </c>
      <c r="AA40" s="19" t="e">
        <f>+VLOOKUP(Base_de_respuestas!Z41,Back!$M$16:$N$20,2,0)</f>
        <v>#N/A</v>
      </c>
      <c r="AB40" s="19" t="e">
        <f>+VLOOKUP(Base_de_respuestas!AA41,Back!$M$16:$N$20,2,0)</f>
        <v>#N/A</v>
      </c>
      <c r="AC40" s="19" t="e">
        <f>+VLOOKUP(Base_de_respuestas!AB41,Back!$M$16:$N$20,2,0)</f>
        <v>#N/A</v>
      </c>
      <c r="AD40" s="19" t="e">
        <f>+VLOOKUP(Base_de_respuestas!AC41,Back!$M$16:$N$20,2,0)</f>
        <v>#N/A</v>
      </c>
      <c r="AE40" s="19" t="e">
        <f>+VLOOKUP(Base_de_respuestas!AD41,Back!$M$16:$N$20,2,0)</f>
        <v>#N/A</v>
      </c>
      <c r="AF40" s="19" t="e">
        <f>+VLOOKUP(Base_de_respuestas!AE41,Back!$M$16:$N$20,2,0)</f>
        <v>#N/A</v>
      </c>
      <c r="AG40" s="19" t="e">
        <f>+VLOOKUP(Base_de_respuestas!AF41,Back!$M$16:$N$20,2,0)</f>
        <v>#N/A</v>
      </c>
      <c r="AH40" s="19" t="e">
        <f>+VLOOKUP(Base_de_respuestas!AG41,Back!$M$16:$N$20,2,0)</f>
        <v>#N/A</v>
      </c>
      <c r="AI40" s="19" t="e">
        <f>+VLOOKUP(Base_de_respuestas!AH41,Back!$M$16:$N$20,2,0)</f>
        <v>#N/A</v>
      </c>
      <c r="AJ40" s="19" t="e">
        <f>+VLOOKUP(Base_de_respuestas!AI41,Back!$M$16:$N$20,2,0)</f>
        <v>#N/A</v>
      </c>
      <c r="AK40" s="19" t="e">
        <f>+VLOOKUP(Base_de_respuestas!AJ41,Back!$M$16:$N$20,2,0)</f>
        <v>#N/A</v>
      </c>
      <c r="AL40" s="19" t="e">
        <f>+VLOOKUP(Base_de_respuestas!AK41,Back!$M$16:$N$20,2,0)</f>
        <v>#N/A</v>
      </c>
      <c r="AM40" s="19" t="e">
        <f>+VLOOKUP(Base_de_respuestas!AL41,Back!$M$16:$N$20,2,0)</f>
        <v>#N/A</v>
      </c>
      <c r="AN40" s="19" t="e">
        <f>+VLOOKUP(Base_de_respuestas!AM41,Back!$M$16:$N$20,2,0)</f>
        <v>#N/A</v>
      </c>
      <c r="AO40" s="19" t="e">
        <f>+VLOOKUP(Base_de_respuestas!AN41,Back!$M$16:$N$20,2,0)</f>
        <v>#N/A</v>
      </c>
      <c r="AP40" s="19" t="e">
        <f>+VLOOKUP(Base_de_respuestas!AO41,Back!$M$16:$N$20,2,0)</f>
        <v>#N/A</v>
      </c>
      <c r="AQ40" s="19" t="e">
        <f>+VLOOKUP(Base_de_respuestas!AP41,Back!$M$16:$N$20,2,0)</f>
        <v>#N/A</v>
      </c>
      <c r="AR40" s="19" t="e">
        <f>+VLOOKUP(Base_de_respuestas!AQ41,Back!$M$16:$N$20,2,0)</f>
        <v>#N/A</v>
      </c>
      <c r="AS40" s="19" t="e">
        <f>+VLOOKUP(Base_de_respuestas!AR41,Back!$M$16:$N$20,2,0)</f>
        <v>#N/A</v>
      </c>
      <c r="AT40" s="19" t="e">
        <f>+VLOOKUP(Base_de_respuestas!AS41,Back!$M$16:$N$20,2,0)</f>
        <v>#N/A</v>
      </c>
      <c r="AU40" s="19" t="e">
        <f>+VLOOKUP(Base_de_respuestas!AT41,Back!$M$16:$N$20,2,0)</f>
        <v>#N/A</v>
      </c>
      <c r="AV40" s="19" t="e">
        <f>+VLOOKUP(Base_de_respuestas!AU41,Back!$M$16:$N$20,2,0)</f>
        <v>#N/A</v>
      </c>
      <c r="AW40" s="19" t="e">
        <f>+VLOOKUP(Base_de_respuestas!AV41,Back!$M$16:$N$20,2,0)</f>
        <v>#N/A</v>
      </c>
      <c r="AX40" s="19" t="e">
        <f>+VLOOKUP(Base_de_respuestas!AW41,Back!$M$16:$N$20,2,0)</f>
        <v>#N/A</v>
      </c>
      <c r="AY40" s="19" t="e">
        <f>+VLOOKUP(Base_de_respuestas!AX41,Back!$M$16:$N$20,2,0)</f>
        <v>#N/A</v>
      </c>
      <c r="AZ40" s="19" t="e">
        <f>+VLOOKUP(Base_de_respuestas!AY41,Back!$M$16:$N$20,2,0)</f>
        <v>#N/A</v>
      </c>
      <c r="BA40" s="19" t="e">
        <f>+VLOOKUP(Base_de_respuestas!AZ41,Back!$M$16:$N$20,2,0)</f>
        <v>#N/A</v>
      </c>
      <c r="BB40" s="19" t="e">
        <f>+VLOOKUP(Base_de_respuestas!BA41,Back!$M$16:$N$20,2,0)</f>
        <v>#N/A</v>
      </c>
      <c r="BC40" s="19" t="e">
        <f>+VLOOKUP(Base_de_respuestas!BB41,Back!$M$16:$N$20,2,0)</f>
        <v>#N/A</v>
      </c>
      <c r="BD40" s="19" t="e">
        <f>+VLOOKUP(Base_de_respuestas!BC41,Back!$M$16:$N$20,2,0)</f>
        <v>#N/A</v>
      </c>
      <c r="BE40" s="19" t="e">
        <f>+VLOOKUP(Base_de_respuestas!BD41,Back!$M$16:$N$20,2,0)</f>
        <v>#N/A</v>
      </c>
    </row>
    <row r="41" spans="2:57" ht="13.5" customHeight="1" x14ac:dyDescent="0.3">
      <c r="B41" s="94"/>
      <c r="C41" s="94"/>
      <c r="D41" s="21" t="s">
        <v>263</v>
      </c>
      <c r="E41" s="22">
        <v>37</v>
      </c>
      <c r="F41" s="21" t="s">
        <v>264</v>
      </c>
      <c r="G41" s="23"/>
      <c r="H41" s="19" t="e">
        <f>+VLOOKUP(Base_de_respuestas!G42,Back!$M$16:$N$20,2,0)</f>
        <v>#N/A</v>
      </c>
      <c r="I41" s="19" t="e">
        <f>+VLOOKUP(Base_de_respuestas!H42,Back!$M$16:$N$20,2,0)</f>
        <v>#N/A</v>
      </c>
      <c r="J41" s="19" t="e">
        <f>+VLOOKUP(Base_de_respuestas!I42,Back!$M$16:$N$20,2,0)</f>
        <v>#N/A</v>
      </c>
      <c r="K41" s="19" t="e">
        <f>+VLOOKUP(Base_de_respuestas!J42,Back!$M$16:$N$20,2,0)</f>
        <v>#N/A</v>
      </c>
      <c r="L41" s="19" t="e">
        <f>+VLOOKUP(Base_de_respuestas!K42,Back!$M$16:$N$20,2,0)</f>
        <v>#N/A</v>
      </c>
      <c r="M41" s="19" t="e">
        <f>+VLOOKUP(Base_de_respuestas!L42,Back!$M$16:$N$20,2,0)</f>
        <v>#N/A</v>
      </c>
      <c r="N41" s="19" t="e">
        <f>+VLOOKUP(Base_de_respuestas!M42,Back!$M$16:$N$20,2,0)</f>
        <v>#N/A</v>
      </c>
      <c r="O41" s="19" t="e">
        <f>+VLOOKUP(Base_de_respuestas!N42,Back!$M$16:$N$20,2,0)</f>
        <v>#N/A</v>
      </c>
      <c r="P41" s="19" t="e">
        <f>+VLOOKUP(Base_de_respuestas!O42,Back!$M$16:$N$20,2,0)</f>
        <v>#N/A</v>
      </c>
      <c r="Q41" s="19" t="e">
        <f>+VLOOKUP(Base_de_respuestas!P42,Back!$M$16:$N$20,2,0)</f>
        <v>#N/A</v>
      </c>
      <c r="R41" s="19" t="e">
        <f>+VLOOKUP(Base_de_respuestas!Q42,Back!$M$16:$N$20,2,0)</f>
        <v>#N/A</v>
      </c>
      <c r="S41" s="19" t="e">
        <f>+VLOOKUP(Base_de_respuestas!R42,Back!$M$16:$N$20,2,0)</f>
        <v>#N/A</v>
      </c>
      <c r="T41" s="19" t="e">
        <f>+VLOOKUP(Base_de_respuestas!S42,Back!$M$16:$N$20,2,0)</f>
        <v>#N/A</v>
      </c>
      <c r="U41" s="19" t="e">
        <f>+VLOOKUP(Base_de_respuestas!T42,Back!$M$16:$N$20,2,0)</f>
        <v>#N/A</v>
      </c>
      <c r="V41" s="19" t="e">
        <f>+VLOOKUP(Base_de_respuestas!U42,Back!$M$16:$N$20,2,0)</f>
        <v>#N/A</v>
      </c>
      <c r="W41" s="19" t="e">
        <f>+VLOOKUP(Base_de_respuestas!V42,Back!$M$16:$N$20,2,0)</f>
        <v>#N/A</v>
      </c>
      <c r="X41" s="19" t="e">
        <f>+VLOOKUP(Base_de_respuestas!W42,Back!$M$16:$N$20,2,0)</f>
        <v>#N/A</v>
      </c>
      <c r="Y41" s="19" t="e">
        <f>+VLOOKUP(Base_de_respuestas!X42,Back!$M$16:$N$20,2,0)</f>
        <v>#N/A</v>
      </c>
      <c r="Z41" s="19" t="e">
        <f>+VLOOKUP(Base_de_respuestas!Y42,Back!$M$16:$N$20,2,0)</f>
        <v>#N/A</v>
      </c>
      <c r="AA41" s="19" t="e">
        <f>+VLOOKUP(Base_de_respuestas!Z42,Back!$M$16:$N$20,2,0)</f>
        <v>#N/A</v>
      </c>
      <c r="AB41" s="19" t="e">
        <f>+VLOOKUP(Base_de_respuestas!AA42,Back!$M$16:$N$20,2,0)</f>
        <v>#N/A</v>
      </c>
      <c r="AC41" s="19" t="e">
        <f>+VLOOKUP(Base_de_respuestas!AB42,Back!$M$16:$N$20,2,0)</f>
        <v>#N/A</v>
      </c>
      <c r="AD41" s="19" t="e">
        <f>+VLOOKUP(Base_de_respuestas!AC42,Back!$M$16:$N$20,2,0)</f>
        <v>#N/A</v>
      </c>
      <c r="AE41" s="19" t="e">
        <f>+VLOOKUP(Base_de_respuestas!AD42,Back!$M$16:$N$20,2,0)</f>
        <v>#N/A</v>
      </c>
      <c r="AF41" s="19" t="e">
        <f>+VLOOKUP(Base_de_respuestas!AE42,Back!$M$16:$N$20,2,0)</f>
        <v>#N/A</v>
      </c>
      <c r="AG41" s="19" t="e">
        <f>+VLOOKUP(Base_de_respuestas!AF42,Back!$M$16:$N$20,2,0)</f>
        <v>#N/A</v>
      </c>
      <c r="AH41" s="19" t="e">
        <f>+VLOOKUP(Base_de_respuestas!AG42,Back!$M$16:$N$20,2,0)</f>
        <v>#N/A</v>
      </c>
      <c r="AI41" s="19" t="e">
        <f>+VLOOKUP(Base_de_respuestas!AH42,Back!$M$16:$N$20,2,0)</f>
        <v>#N/A</v>
      </c>
      <c r="AJ41" s="19" t="e">
        <f>+VLOOKUP(Base_de_respuestas!AI42,Back!$M$16:$N$20,2,0)</f>
        <v>#N/A</v>
      </c>
      <c r="AK41" s="19" t="e">
        <f>+VLOOKUP(Base_de_respuestas!AJ42,Back!$M$16:$N$20,2,0)</f>
        <v>#N/A</v>
      </c>
      <c r="AL41" s="19" t="e">
        <f>+VLOOKUP(Base_de_respuestas!AK42,Back!$M$16:$N$20,2,0)</f>
        <v>#N/A</v>
      </c>
      <c r="AM41" s="19" t="e">
        <f>+VLOOKUP(Base_de_respuestas!AL42,Back!$M$16:$N$20,2,0)</f>
        <v>#N/A</v>
      </c>
      <c r="AN41" s="19" t="e">
        <f>+VLOOKUP(Base_de_respuestas!AM42,Back!$M$16:$N$20,2,0)</f>
        <v>#N/A</v>
      </c>
      <c r="AO41" s="19" t="e">
        <f>+VLOOKUP(Base_de_respuestas!AN42,Back!$M$16:$N$20,2,0)</f>
        <v>#N/A</v>
      </c>
      <c r="AP41" s="19" t="e">
        <f>+VLOOKUP(Base_de_respuestas!AO42,Back!$M$16:$N$20,2,0)</f>
        <v>#N/A</v>
      </c>
      <c r="AQ41" s="19" t="e">
        <f>+VLOOKUP(Base_de_respuestas!AP42,Back!$M$16:$N$20,2,0)</f>
        <v>#N/A</v>
      </c>
      <c r="AR41" s="19" t="e">
        <f>+VLOOKUP(Base_de_respuestas!AQ42,Back!$M$16:$N$20,2,0)</f>
        <v>#N/A</v>
      </c>
      <c r="AS41" s="19" t="e">
        <f>+VLOOKUP(Base_de_respuestas!AR42,Back!$M$16:$N$20,2,0)</f>
        <v>#N/A</v>
      </c>
      <c r="AT41" s="19" t="e">
        <f>+VLOOKUP(Base_de_respuestas!AS42,Back!$M$16:$N$20,2,0)</f>
        <v>#N/A</v>
      </c>
      <c r="AU41" s="19" t="e">
        <f>+VLOOKUP(Base_de_respuestas!AT42,Back!$M$16:$N$20,2,0)</f>
        <v>#N/A</v>
      </c>
      <c r="AV41" s="19" t="e">
        <f>+VLOOKUP(Base_de_respuestas!AU42,Back!$M$16:$N$20,2,0)</f>
        <v>#N/A</v>
      </c>
      <c r="AW41" s="19" t="e">
        <f>+VLOOKUP(Base_de_respuestas!AV42,Back!$M$16:$N$20,2,0)</f>
        <v>#N/A</v>
      </c>
      <c r="AX41" s="19" t="e">
        <f>+VLOOKUP(Base_de_respuestas!AW42,Back!$M$16:$N$20,2,0)</f>
        <v>#N/A</v>
      </c>
      <c r="AY41" s="19" t="e">
        <f>+VLOOKUP(Base_de_respuestas!AX42,Back!$M$16:$N$20,2,0)</f>
        <v>#N/A</v>
      </c>
      <c r="AZ41" s="19" t="e">
        <f>+VLOOKUP(Base_de_respuestas!AY42,Back!$M$16:$N$20,2,0)</f>
        <v>#N/A</v>
      </c>
      <c r="BA41" s="19" t="e">
        <f>+VLOOKUP(Base_de_respuestas!AZ42,Back!$M$16:$N$20,2,0)</f>
        <v>#N/A</v>
      </c>
      <c r="BB41" s="19" t="e">
        <f>+VLOOKUP(Base_de_respuestas!BA42,Back!$M$16:$N$20,2,0)</f>
        <v>#N/A</v>
      </c>
      <c r="BC41" s="19" t="e">
        <f>+VLOOKUP(Base_de_respuestas!BB42,Back!$M$16:$N$20,2,0)</f>
        <v>#N/A</v>
      </c>
      <c r="BD41" s="19" t="e">
        <f>+VLOOKUP(Base_de_respuestas!BC42,Back!$M$16:$N$20,2,0)</f>
        <v>#N/A</v>
      </c>
      <c r="BE41" s="19" t="e">
        <f>+VLOOKUP(Base_de_respuestas!BD42,Back!$M$16:$N$20,2,0)</f>
        <v>#N/A</v>
      </c>
    </row>
    <row r="42" spans="2:57" ht="13.5" customHeight="1" x14ac:dyDescent="0.3">
      <c r="B42" s="106" t="s">
        <v>257</v>
      </c>
      <c r="C42" s="107" t="s">
        <v>265</v>
      </c>
      <c r="D42" s="21" t="s">
        <v>266</v>
      </c>
      <c r="E42" s="22">
        <v>38</v>
      </c>
      <c r="F42" s="21" t="s">
        <v>267</v>
      </c>
      <c r="G42" s="15"/>
      <c r="H42" s="19" t="e">
        <f>+VLOOKUP(Base_de_respuestas!G43,Back!$M$16:$N$20,2,0)</f>
        <v>#N/A</v>
      </c>
      <c r="I42" s="19" t="e">
        <f>+VLOOKUP(Base_de_respuestas!H43,Back!$M$16:$N$20,2,0)</f>
        <v>#N/A</v>
      </c>
      <c r="J42" s="19" t="e">
        <f>+VLOOKUP(Base_de_respuestas!I43,Back!$M$16:$N$20,2,0)</f>
        <v>#N/A</v>
      </c>
      <c r="K42" s="19" t="e">
        <f>+VLOOKUP(Base_de_respuestas!J43,Back!$M$16:$N$20,2,0)</f>
        <v>#N/A</v>
      </c>
      <c r="L42" s="19" t="e">
        <f>+VLOOKUP(Base_de_respuestas!K43,Back!$M$16:$N$20,2,0)</f>
        <v>#N/A</v>
      </c>
      <c r="M42" s="19" t="e">
        <f>+VLOOKUP(Base_de_respuestas!L43,Back!$M$16:$N$20,2,0)</f>
        <v>#N/A</v>
      </c>
      <c r="N42" s="19" t="e">
        <f>+VLOOKUP(Base_de_respuestas!M43,Back!$M$16:$N$20,2,0)</f>
        <v>#N/A</v>
      </c>
      <c r="O42" s="19" t="e">
        <f>+VLOOKUP(Base_de_respuestas!N43,Back!$M$16:$N$20,2,0)</f>
        <v>#N/A</v>
      </c>
      <c r="P42" s="19" t="e">
        <f>+VLOOKUP(Base_de_respuestas!O43,Back!$M$16:$N$20,2,0)</f>
        <v>#N/A</v>
      </c>
      <c r="Q42" s="19" t="e">
        <f>+VLOOKUP(Base_de_respuestas!P43,Back!$M$16:$N$20,2,0)</f>
        <v>#N/A</v>
      </c>
      <c r="R42" s="19" t="e">
        <f>+VLOOKUP(Base_de_respuestas!Q43,Back!$M$16:$N$20,2,0)</f>
        <v>#N/A</v>
      </c>
      <c r="S42" s="19" t="e">
        <f>+VLOOKUP(Base_de_respuestas!R43,Back!$M$16:$N$20,2,0)</f>
        <v>#N/A</v>
      </c>
      <c r="T42" s="19" t="e">
        <f>+VLOOKUP(Base_de_respuestas!S43,Back!$M$16:$N$20,2,0)</f>
        <v>#N/A</v>
      </c>
      <c r="U42" s="19" t="e">
        <f>+VLOOKUP(Base_de_respuestas!T43,Back!$M$16:$N$20,2,0)</f>
        <v>#N/A</v>
      </c>
      <c r="V42" s="19" t="e">
        <f>+VLOOKUP(Base_de_respuestas!U43,Back!$M$16:$N$20,2,0)</f>
        <v>#N/A</v>
      </c>
      <c r="W42" s="19" t="e">
        <f>+VLOOKUP(Base_de_respuestas!V43,Back!$M$16:$N$20,2,0)</f>
        <v>#N/A</v>
      </c>
      <c r="X42" s="19" t="e">
        <f>+VLOOKUP(Base_de_respuestas!W43,Back!$M$16:$N$20,2,0)</f>
        <v>#N/A</v>
      </c>
      <c r="Y42" s="19" t="e">
        <f>+VLOOKUP(Base_de_respuestas!X43,Back!$M$16:$N$20,2,0)</f>
        <v>#N/A</v>
      </c>
      <c r="Z42" s="19" t="e">
        <f>+VLOOKUP(Base_de_respuestas!Y43,Back!$M$16:$N$20,2,0)</f>
        <v>#N/A</v>
      </c>
      <c r="AA42" s="19" t="e">
        <f>+VLOOKUP(Base_de_respuestas!Z43,Back!$M$16:$N$20,2,0)</f>
        <v>#N/A</v>
      </c>
      <c r="AB42" s="19" t="e">
        <f>+VLOOKUP(Base_de_respuestas!AA43,Back!$M$16:$N$20,2,0)</f>
        <v>#N/A</v>
      </c>
      <c r="AC42" s="19" t="e">
        <f>+VLOOKUP(Base_de_respuestas!AB43,Back!$M$16:$N$20,2,0)</f>
        <v>#N/A</v>
      </c>
      <c r="AD42" s="19" t="e">
        <f>+VLOOKUP(Base_de_respuestas!AC43,Back!$M$16:$N$20,2,0)</f>
        <v>#N/A</v>
      </c>
      <c r="AE42" s="19" t="e">
        <f>+VLOOKUP(Base_de_respuestas!AD43,Back!$M$16:$N$20,2,0)</f>
        <v>#N/A</v>
      </c>
      <c r="AF42" s="19" t="e">
        <f>+VLOOKUP(Base_de_respuestas!AE43,Back!$M$16:$N$20,2,0)</f>
        <v>#N/A</v>
      </c>
      <c r="AG42" s="19" t="e">
        <f>+VLOOKUP(Base_de_respuestas!AF43,Back!$M$16:$N$20,2,0)</f>
        <v>#N/A</v>
      </c>
      <c r="AH42" s="19" t="e">
        <f>+VLOOKUP(Base_de_respuestas!AG43,Back!$M$16:$N$20,2,0)</f>
        <v>#N/A</v>
      </c>
      <c r="AI42" s="19" t="e">
        <f>+VLOOKUP(Base_de_respuestas!AH43,Back!$M$16:$N$20,2,0)</f>
        <v>#N/A</v>
      </c>
      <c r="AJ42" s="19" t="e">
        <f>+VLOOKUP(Base_de_respuestas!AI43,Back!$M$16:$N$20,2,0)</f>
        <v>#N/A</v>
      </c>
      <c r="AK42" s="19" t="e">
        <f>+VLOOKUP(Base_de_respuestas!AJ43,Back!$M$16:$N$20,2,0)</f>
        <v>#N/A</v>
      </c>
      <c r="AL42" s="19" t="e">
        <f>+VLOOKUP(Base_de_respuestas!AK43,Back!$M$16:$N$20,2,0)</f>
        <v>#N/A</v>
      </c>
      <c r="AM42" s="19" t="e">
        <f>+VLOOKUP(Base_de_respuestas!AL43,Back!$M$16:$N$20,2,0)</f>
        <v>#N/A</v>
      </c>
      <c r="AN42" s="19" t="e">
        <f>+VLOOKUP(Base_de_respuestas!AM43,Back!$M$16:$N$20,2,0)</f>
        <v>#N/A</v>
      </c>
      <c r="AO42" s="19" t="e">
        <f>+VLOOKUP(Base_de_respuestas!AN43,Back!$M$16:$N$20,2,0)</f>
        <v>#N/A</v>
      </c>
      <c r="AP42" s="19" t="e">
        <f>+VLOOKUP(Base_de_respuestas!AO43,Back!$M$16:$N$20,2,0)</f>
        <v>#N/A</v>
      </c>
      <c r="AQ42" s="19" t="e">
        <f>+VLOOKUP(Base_de_respuestas!AP43,Back!$M$16:$N$20,2,0)</f>
        <v>#N/A</v>
      </c>
      <c r="AR42" s="19" t="e">
        <f>+VLOOKUP(Base_de_respuestas!AQ43,Back!$M$16:$N$20,2,0)</f>
        <v>#N/A</v>
      </c>
      <c r="AS42" s="19" t="e">
        <f>+VLOOKUP(Base_de_respuestas!AR43,Back!$M$16:$N$20,2,0)</f>
        <v>#N/A</v>
      </c>
      <c r="AT42" s="19" t="e">
        <f>+VLOOKUP(Base_de_respuestas!AS43,Back!$M$16:$N$20,2,0)</f>
        <v>#N/A</v>
      </c>
      <c r="AU42" s="19" t="e">
        <f>+VLOOKUP(Base_de_respuestas!AT43,Back!$M$16:$N$20,2,0)</f>
        <v>#N/A</v>
      </c>
      <c r="AV42" s="19" t="e">
        <f>+VLOOKUP(Base_de_respuestas!AU43,Back!$M$16:$N$20,2,0)</f>
        <v>#N/A</v>
      </c>
      <c r="AW42" s="19" t="e">
        <f>+VLOOKUP(Base_de_respuestas!AV43,Back!$M$16:$N$20,2,0)</f>
        <v>#N/A</v>
      </c>
      <c r="AX42" s="19" t="e">
        <f>+VLOOKUP(Base_de_respuestas!AW43,Back!$M$16:$N$20,2,0)</f>
        <v>#N/A</v>
      </c>
      <c r="AY42" s="19" t="e">
        <f>+VLOOKUP(Base_de_respuestas!AX43,Back!$M$16:$N$20,2,0)</f>
        <v>#N/A</v>
      </c>
      <c r="AZ42" s="19" t="e">
        <f>+VLOOKUP(Base_de_respuestas!AY43,Back!$M$16:$N$20,2,0)</f>
        <v>#N/A</v>
      </c>
      <c r="BA42" s="19" t="e">
        <f>+VLOOKUP(Base_de_respuestas!AZ43,Back!$M$16:$N$20,2,0)</f>
        <v>#N/A</v>
      </c>
      <c r="BB42" s="19" t="e">
        <f>+VLOOKUP(Base_de_respuestas!BA43,Back!$M$16:$N$20,2,0)</f>
        <v>#N/A</v>
      </c>
      <c r="BC42" s="19" t="e">
        <f>+VLOOKUP(Base_de_respuestas!BB43,Back!$M$16:$N$20,2,0)</f>
        <v>#N/A</v>
      </c>
      <c r="BD42" s="19" t="e">
        <f>+VLOOKUP(Base_de_respuestas!BC43,Back!$M$16:$N$20,2,0)</f>
        <v>#N/A</v>
      </c>
      <c r="BE42" s="19" t="e">
        <f>+VLOOKUP(Base_de_respuestas!BD43,Back!$M$16:$N$20,2,0)</f>
        <v>#N/A</v>
      </c>
    </row>
    <row r="43" spans="2:57" ht="13.5" customHeight="1" x14ac:dyDescent="0.3">
      <c r="B43" s="101"/>
      <c r="C43" s="101"/>
      <c r="D43" s="21" t="s">
        <v>268</v>
      </c>
      <c r="E43" s="22">
        <v>39</v>
      </c>
      <c r="F43" s="21" t="s">
        <v>269</v>
      </c>
      <c r="G43" s="15"/>
      <c r="H43" s="19" t="e">
        <f>+VLOOKUP(Base_de_respuestas!G44,Back!$M$16:$N$20,2,0)</f>
        <v>#N/A</v>
      </c>
      <c r="I43" s="19" t="e">
        <f>+VLOOKUP(Base_de_respuestas!H44,Back!$M$16:$N$20,2,0)</f>
        <v>#N/A</v>
      </c>
      <c r="J43" s="19" t="e">
        <f>+VLOOKUP(Base_de_respuestas!I44,Back!$M$16:$N$20,2,0)</f>
        <v>#N/A</v>
      </c>
      <c r="K43" s="19" t="e">
        <f>+VLOOKUP(Base_de_respuestas!J44,Back!$M$16:$N$20,2,0)</f>
        <v>#N/A</v>
      </c>
      <c r="L43" s="19" t="e">
        <f>+VLOOKUP(Base_de_respuestas!K44,Back!$M$16:$N$20,2,0)</f>
        <v>#N/A</v>
      </c>
      <c r="M43" s="19" t="e">
        <f>+VLOOKUP(Base_de_respuestas!L44,Back!$M$16:$N$20,2,0)</f>
        <v>#N/A</v>
      </c>
      <c r="N43" s="19" t="e">
        <f>+VLOOKUP(Base_de_respuestas!M44,Back!$M$16:$N$20,2,0)</f>
        <v>#N/A</v>
      </c>
      <c r="O43" s="19" t="e">
        <f>+VLOOKUP(Base_de_respuestas!N44,Back!$M$16:$N$20,2,0)</f>
        <v>#N/A</v>
      </c>
      <c r="P43" s="19" t="e">
        <f>+VLOOKUP(Base_de_respuestas!O44,Back!$M$16:$N$20,2,0)</f>
        <v>#N/A</v>
      </c>
      <c r="Q43" s="19" t="e">
        <f>+VLOOKUP(Base_de_respuestas!P44,Back!$M$16:$N$20,2,0)</f>
        <v>#N/A</v>
      </c>
      <c r="R43" s="19" t="e">
        <f>+VLOOKUP(Base_de_respuestas!Q44,Back!$M$16:$N$20,2,0)</f>
        <v>#N/A</v>
      </c>
      <c r="S43" s="19" t="e">
        <f>+VLOOKUP(Base_de_respuestas!R44,Back!$M$16:$N$20,2,0)</f>
        <v>#N/A</v>
      </c>
      <c r="T43" s="19" t="e">
        <f>+VLOOKUP(Base_de_respuestas!S44,Back!$M$16:$N$20,2,0)</f>
        <v>#N/A</v>
      </c>
      <c r="U43" s="19" t="e">
        <f>+VLOOKUP(Base_de_respuestas!T44,Back!$M$16:$N$20,2,0)</f>
        <v>#N/A</v>
      </c>
      <c r="V43" s="19" t="e">
        <f>+VLOOKUP(Base_de_respuestas!U44,Back!$M$16:$N$20,2,0)</f>
        <v>#N/A</v>
      </c>
      <c r="W43" s="19" t="e">
        <f>+VLOOKUP(Base_de_respuestas!V44,Back!$M$16:$N$20,2,0)</f>
        <v>#N/A</v>
      </c>
      <c r="X43" s="19" t="e">
        <f>+VLOOKUP(Base_de_respuestas!W44,Back!$M$16:$N$20,2,0)</f>
        <v>#N/A</v>
      </c>
      <c r="Y43" s="19" t="e">
        <f>+VLOOKUP(Base_de_respuestas!X44,Back!$M$16:$N$20,2,0)</f>
        <v>#N/A</v>
      </c>
      <c r="Z43" s="19" t="e">
        <f>+VLOOKUP(Base_de_respuestas!Y44,Back!$M$16:$N$20,2,0)</f>
        <v>#N/A</v>
      </c>
      <c r="AA43" s="19" t="e">
        <f>+VLOOKUP(Base_de_respuestas!Z44,Back!$M$16:$N$20,2,0)</f>
        <v>#N/A</v>
      </c>
      <c r="AB43" s="19" t="e">
        <f>+VLOOKUP(Base_de_respuestas!AA44,Back!$M$16:$N$20,2,0)</f>
        <v>#N/A</v>
      </c>
      <c r="AC43" s="19" t="e">
        <f>+VLOOKUP(Base_de_respuestas!AB44,Back!$M$16:$N$20,2,0)</f>
        <v>#N/A</v>
      </c>
      <c r="AD43" s="19" t="e">
        <f>+VLOOKUP(Base_de_respuestas!AC44,Back!$M$16:$N$20,2,0)</f>
        <v>#N/A</v>
      </c>
      <c r="AE43" s="19" t="e">
        <f>+VLOOKUP(Base_de_respuestas!AD44,Back!$M$16:$N$20,2,0)</f>
        <v>#N/A</v>
      </c>
      <c r="AF43" s="19" t="e">
        <f>+VLOOKUP(Base_de_respuestas!AE44,Back!$M$16:$N$20,2,0)</f>
        <v>#N/A</v>
      </c>
      <c r="AG43" s="19" t="e">
        <f>+VLOOKUP(Base_de_respuestas!AF44,Back!$M$16:$N$20,2,0)</f>
        <v>#N/A</v>
      </c>
      <c r="AH43" s="19" t="e">
        <f>+VLOOKUP(Base_de_respuestas!AG44,Back!$M$16:$N$20,2,0)</f>
        <v>#N/A</v>
      </c>
      <c r="AI43" s="19" t="e">
        <f>+VLOOKUP(Base_de_respuestas!AH44,Back!$M$16:$N$20,2,0)</f>
        <v>#N/A</v>
      </c>
      <c r="AJ43" s="19" t="e">
        <f>+VLOOKUP(Base_de_respuestas!AI44,Back!$M$16:$N$20,2,0)</f>
        <v>#N/A</v>
      </c>
      <c r="AK43" s="19" t="e">
        <f>+VLOOKUP(Base_de_respuestas!AJ44,Back!$M$16:$N$20,2,0)</f>
        <v>#N/A</v>
      </c>
      <c r="AL43" s="19" t="e">
        <f>+VLOOKUP(Base_de_respuestas!AK44,Back!$M$16:$N$20,2,0)</f>
        <v>#N/A</v>
      </c>
      <c r="AM43" s="19" t="e">
        <f>+VLOOKUP(Base_de_respuestas!AL44,Back!$M$16:$N$20,2,0)</f>
        <v>#N/A</v>
      </c>
      <c r="AN43" s="19" t="e">
        <f>+VLOOKUP(Base_de_respuestas!AM44,Back!$M$16:$N$20,2,0)</f>
        <v>#N/A</v>
      </c>
      <c r="AO43" s="19" t="e">
        <f>+VLOOKUP(Base_de_respuestas!AN44,Back!$M$16:$N$20,2,0)</f>
        <v>#N/A</v>
      </c>
      <c r="AP43" s="19" t="e">
        <f>+VLOOKUP(Base_de_respuestas!AO44,Back!$M$16:$N$20,2,0)</f>
        <v>#N/A</v>
      </c>
      <c r="AQ43" s="19" t="e">
        <f>+VLOOKUP(Base_de_respuestas!AP44,Back!$M$16:$N$20,2,0)</f>
        <v>#N/A</v>
      </c>
      <c r="AR43" s="19" t="e">
        <f>+VLOOKUP(Base_de_respuestas!AQ44,Back!$M$16:$N$20,2,0)</f>
        <v>#N/A</v>
      </c>
      <c r="AS43" s="19" t="e">
        <f>+VLOOKUP(Base_de_respuestas!AR44,Back!$M$16:$N$20,2,0)</f>
        <v>#N/A</v>
      </c>
      <c r="AT43" s="19" t="e">
        <f>+VLOOKUP(Base_de_respuestas!AS44,Back!$M$16:$N$20,2,0)</f>
        <v>#N/A</v>
      </c>
      <c r="AU43" s="19" t="e">
        <f>+VLOOKUP(Base_de_respuestas!AT44,Back!$M$16:$N$20,2,0)</f>
        <v>#N/A</v>
      </c>
      <c r="AV43" s="19" t="e">
        <f>+VLOOKUP(Base_de_respuestas!AU44,Back!$M$16:$N$20,2,0)</f>
        <v>#N/A</v>
      </c>
      <c r="AW43" s="19" t="e">
        <f>+VLOOKUP(Base_de_respuestas!AV44,Back!$M$16:$N$20,2,0)</f>
        <v>#N/A</v>
      </c>
      <c r="AX43" s="19" t="e">
        <f>+VLOOKUP(Base_de_respuestas!AW44,Back!$M$16:$N$20,2,0)</f>
        <v>#N/A</v>
      </c>
      <c r="AY43" s="19" t="e">
        <f>+VLOOKUP(Base_de_respuestas!AX44,Back!$M$16:$N$20,2,0)</f>
        <v>#N/A</v>
      </c>
      <c r="AZ43" s="19" t="e">
        <f>+VLOOKUP(Base_de_respuestas!AY44,Back!$M$16:$N$20,2,0)</f>
        <v>#N/A</v>
      </c>
      <c r="BA43" s="19" t="e">
        <f>+VLOOKUP(Base_de_respuestas!AZ44,Back!$M$16:$N$20,2,0)</f>
        <v>#N/A</v>
      </c>
      <c r="BB43" s="19" t="e">
        <f>+VLOOKUP(Base_de_respuestas!BA44,Back!$M$16:$N$20,2,0)</f>
        <v>#N/A</v>
      </c>
      <c r="BC43" s="19" t="e">
        <f>+VLOOKUP(Base_de_respuestas!BB44,Back!$M$16:$N$20,2,0)</f>
        <v>#N/A</v>
      </c>
      <c r="BD43" s="19" t="e">
        <f>+VLOOKUP(Base_de_respuestas!BC44,Back!$M$16:$N$20,2,0)</f>
        <v>#N/A</v>
      </c>
      <c r="BE43" s="19" t="e">
        <f>+VLOOKUP(Base_de_respuestas!BD44,Back!$M$16:$N$20,2,0)</f>
        <v>#N/A</v>
      </c>
    </row>
    <row r="44" spans="2:57" ht="13.5" customHeight="1" x14ac:dyDescent="0.3">
      <c r="B44" s="94"/>
      <c r="C44" s="94"/>
      <c r="D44" s="21" t="s">
        <v>270</v>
      </c>
      <c r="E44" s="22">
        <v>40</v>
      </c>
      <c r="F44" s="21" t="s">
        <v>271</v>
      </c>
      <c r="G44" s="15"/>
      <c r="H44" s="19" t="e">
        <f>+VLOOKUP(Base_de_respuestas!G45,Back!$M$16:$N$20,2,0)</f>
        <v>#N/A</v>
      </c>
      <c r="I44" s="19" t="e">
        <f>+VLOOKUP(Base_de_respuestas!H45,Back!$M$16:$N$20,2,0)</f>
        <v>#N/A</v>
      </c>
      <c r="J44" s="19" t="e">
        <f>+VLOOKUP(Base_de_respuestas!I45,Back!$M$16:$N$20,2,0)</f>
        <v>#N/A</v>
      </c>
      <c r="K44" s="19" t="e">
        <f>+VLOOKUP(Base_de_respuestas!J45,Back!$M$16:$N$20,2,0)</f>
        <v>#N/A</v>
      </c>
      <c r="L44" s="19" t="e">
        <f>+VLOOKUP(Base_de_respuestas!K45,Back!$M$16:$N$20,2,0)</f>
        <v>#N/A</v>
      </c>
      <c r="M44" s="19" t="e">
        <f>+VLOOKUP(Base_de_respuestas!L45,Back!$M$16:$N$20,2,0)</f>
        <v>#N/A</v>
      </c>
      <c r="N44" s="19" t="e">
        <f>+VLOOKUP(Base_de_respuestas!M45,Back!$M$16:$N$20,2,0)</f>
        <v>#N/A</v>
      </c>
      <c r="O44" s="19" t="e">
        <f>+VLOOKUP(Base_de_respuestas!N45,Back!$M$16:$N$20,2,0)</f>
        <v>#N/A</v>
      </c>
      <c r="P44" s="19" t="e">
        <f>+VLOOKUP(Base_de_respuestas!O45,Back!$M$16:$N$20,2,0)</f>
        <v>#N/A</v>
      </c>
      <c r="Q44" s="19" t="e">
        <f>+VLOOKUP(Base_de_respuestas!P45,Back!$M$16:$N$20,2,0)</f>
        <v>#N/A</v>
      </c>
      <c r="R44" s="19" t="e">
        <f>+VLOOKUP(Base_de_respuestas!Q45,Back!$M$16:$N$20,2,0)</f>
        <v>#N/A</v>
      </c>
      <c r="S44" s="19" t="e">
        <f>+VLOOKUP(Base_de_respuestas!R45,Back!$M$16:$N$20,2,0)</f>
        <v>#N/A</v>
      </c>
      <c r="T44" s="19" t="e">
        <f>+VLOOKUP(Base_de_respuestas!S45,Back!$M$16:$N$20,2,0)</f>
        <v>#N/A</v>
      </c>
      <c r="U44" s="19" t="e">
        <f>+VLOOKUP(Base_de_respuestas!T45,Back!$M$16:$N$20,2,0)</f>
        <v>#N/A</v>
      </c>
      <c r="V44" s="19" t="e">
        <f>+VLOOKUP(Base_de_respuestas!U45,Back!$M$16:$N$20,2,0)</f>
        <v>#N/A</v>
      </c>
      <c r="W44" s="19" t="e">
        <f>+VLOOKUP(Base_de_respuestas!V45,Back!$M$16:$N$20,2,0)</f>
        <v>#N/A</v>
      </c>
      <c r="X44" s="19" t="e">
        <f>+VLOOKUP(Base_de_respuestas!W45,Back!$M$16:$N$20,2,0)</f>
        <v>#N/A</v>
      </c>
      <c r="Y44" s="19" t="e">
        <f>+VLOOKUP(Base_de_respuestas!X45,Back!$M$16:$N$20,2,0)</f>
        <v>#N/A</v>
      </c>
      <c r="Z44" s="19" t="e">
        <f>+VLOOKUP(Base_de_respuestas!Y45,Back!$M$16:$N$20,2,0)</f>
        <v>#N/A</v>
      </c>
      <c r="AA44" s="19" t="e">
        <f>+VLOOKUP(Base_de_respuestas!Z45,Back!$M$16:$N$20,2,0)</f>
        <v>#N/A</v>
      </c>
      <c r="AB44" s="19" t="e">
        <f>+VLOOKUP(Base_de_respuestas!AA45,Back!$M$16:$N$20,2,0)</f>
        <v>#N/A</v>
      </c>
      <c r="AC44" s="19" t="e">
        <f>+VLOOKUP(Base_de_respuestas!AB45,Back!$M$16:$N$20,2,0)</f>
        <v>#N/A</v>
      </c>
      <c r="AD44" s="19" t="e">
        <f>+VLOOKUP(Base_de_respuestas!AC45,Back!$M$16:$N$20,2,0)</f>
        <v>#N/A</v>
      </c>
      <c r="AE44" s="19" t="e">
        <f>+VLOOKUP(Base_de_respuestas!AD45,Back!$M$16:$N$20,2,0)</f>
        <v>#N/A</v>
      </c>
      <c r="AF44" s="19" t="e">
        <f>+VLOOKUP(Base_de_respuestas!AE45,Back!$M$16:$N$20,2,0)</f>
        <v>#N/A</v>
      </c>
      <c r="AG44" s="19" t="e">
        <f>+VLOOKUP(Base_de_respuestas!AF45,Back!$M$16:$N$20,2,0)</f>
        <v>#N/A</v>
      </c>
      <c r="AH44" s="19" t="e">
        <f>+VLOOKUP(Base_de_respuestas!AG45,Back!$M$16:$N$20,2,0)</f>
        <v>#N/A</v>
      </c>
      <c r="AI44" s="19" t="e">
        <f>+VLOOKUP(Base_de_respuestas!AH45,Back!$M$16:$N$20,2,0)</f>
        <v>#N/A</v>
      </c>
      <c r="AJ44" s="19" t="e">
        <f>+VLOOKUP(Base_de_respuestas!AI45,Back!$M$16:$N$20,2,0)</f>
        <v>#N/A</v>
      </c>
      <c r="AK44" s="19" t="e">
        <f>+VLOOKUP(Base_de_respuestas!AJ45,Back!$M$16:$N$20,2,0)</f>
        <v>#N/A</v>
      </c>
      <c r="AL44" s="19" t="e">
        <f>+VLOOKUP(Base_de_respuestas!AK45,Back!$M$16:$N$20,2,0)</f>
        <v>#N/A</v>
      </c>
      <c r="AM44" s="19" t="e">
        <f>+VLOOKUP(Base_de_respuestas!AL45,Back!$M$16:$N$20,2,0)</f>
        <v>#N/A</v>
      </c>
      <c r="AN44" s="19" t="e">
        <f>+VLOOKUP(Base_de_respuestas!AM45,Back!$M$16:$N$20,2,0)</f>
        <v>#N/A</v>
      </c>
      <c r="AO44" s="19" t="e">
        <f>+VLOOKUP(Base_de_respuestas!AN45,Back!$M$16:$N$20,2,0)</f>
        <v>#N/A</v>
      </c>
      <c r="AP44" s="19" t="e">
        <f>+VLOOKUP(Base_de_respuestas!AO45,Back!$M$16:$N$20,2,0)</f>
        <v>#N/A</v>
      </c>
      <c r="AQ44" s="19" t="e">
        <f>+VLOOKUP(Base_de_respuestas!AP45,Back!$M$16:$N$20,2,0)</f>
        <v>#N/A</v>
      </c>
      <c r="AR44" s="19" t="e">
        <f>+VLOOKUP(Base_de_respuestas!AQ45,Back!$M$16:$N$20,2,0)</f>
        <v>#N/A</v>
      </c>
      <c r="AS44" s="19" t="e">
        <f>+VLOOKUP(Base_de_respuestas!AR45,Back!$M$16:$N$20,2,0)</f>
        <v>#N/A</v>
      </c>
      <c r="AT44" s="19" t="e">
        <f>+VLOOKUP(Base_de_respuestas!AS45,Back!$M$16:$N$20,2,0)</f>
        <v>#N/A</v>
      </c>
      <c r="AU44" s="19" t="e">
        <f>+VLOOKUP(Base_de_respuestas!AT45,Back!$M$16:$N$20,2,0)</f>
        <v>#N/A</v>
      </c>
      <c r="AV44" s="19" t="e">
        <f>+VLOOKUP(Base_de_respuestas!AU45,Back!$M$16:$N$20,2,0)</f>
        <v>#N/A</v>
      </c>
      <c r="AW44" s="19" t="e">
        <f>+VLOOKUP(Base_de_respuestas!AV45,Back!$M$16:$N$20,2,0)</f>
        <v>#N/A</v>
      </c>
      <c r="AX44" s="19" t="e">
        <f>+VLOOKUP(Base_de_respuestas!AW45,Back!$M$16:$N$20,2,0)</f>
        <v>#N/A</v>
      </c>
      <c r="AY44" s="19" t="e">
        <f>+VLOOKUP(Base_de_respuestas!AX45,Back!$M$16:$N$20,2,0)</f>
        <v>#N/A</v>
      </c>
      <c r="AZ44" s="19" t="e">
        <f>+VLOOKUP(Base_de_respuestas!AY45,Back!$M$16:$N$20,2,0)</f>
        <v>#N/A</v>
      </c>
      <c r="BA44" s="19" t="e">
        <f>+VLOOKUP(Base_de_respuestas!AZ45,Back!$M$16:$N$20,2,0)</f>
        <v>#N/A</v>
      </c>
      <c r="BB44" s="19" t="e">
        <f>+VLOOKUP(Base_de_respuestas!BA45,Back!$M$16:$N$20,2,0)</f>
        <v>#N/A</v>
      </c>
      <c r="BC44" s="19" t="e">
        <f>+VLOOKUP(Base_de_respuestas!BB45,Back!$M$16:$N$20,2,0)</f>
        <v>#N/A</v>
      </c>
      <c r="BD44" s="19" t="e">
        <f>+VLOOKUP(Base_de_respuestas!BC45,Back!$M$16:$N$20,2,0)</f>
        <v>#N/A</v>
      </c>
      <c r="BE44" s="19" t="e">
        <f>+VLOOKUP(Base_de_respuestas!BD45,Back!$M$16:$N$20,2,0)</f>
        <v>#N/A</v>
      </c>
    </row>
    <row r="45" spans="2:57" ht="13.5" customHeight="1" x14ac:dyDescent="0.3">
      <c r="B45" s="106" t="s">
        <v>257</v>
      </c>
      <c r="C45" s="107" t="s">
        <v>272</v>
      </c>
      <c r="D45" s="21" t="s">
        <v>273</v>
      </c>
      <c r="E45" s="22">
        <v>41</v>
      </c>
      <c r="F45" s="21" t="s">
        <v>274</v>
      </c>
      <c r="G45" s="15"/>
      <c r="H45" s="19" t="e">
        <f>+VLOOKUP(Base_de_respuestas!G46,Back!$M$16:$N$20,2,0)</f>
        <v>#N/A</v>
      </c>
      <c r="I45" s="19" t="e">
        <f>+VLOOKUP(Base_de_respuestas!H46,Back!$M$16:$N$20,2,0)</f>
        <v>#N/A</v>
      </c>
      <c r="J45" s="19" t="e">
        <f>+VLOOKUP(Base_de_respuestas!I46,Back!$M$16:$N$20,2,0)</f>
        <v>#N/A</v>
      </c>
      <c r="K45" s="19" t="e">
        <f>+VLOOKUP(Base_de_respuestas!J46,Back!$M$16:$N$20,2,0)</f>
        <v>#N/A</v>
      </c>
      <c r="L45" s="19" t="e">
        <f>+VLOOKUP(Base_de_respuestas!K46,Back!$M$16:$N$20,2,0)</f>
        <v>#N/A</v>
      </c>
      <c r="M45" s="19" t="e">
        <f>+VLOOKUP(Base_de_respuestas!L46,Back!$M$16:$N$20,2,0)</f>
        <v>#N/A</v>
      </c>
      <c r="N45" s="19" t="e">
        <f>+VLOOKUP(Base_de_respuestas!M46,Back!$M$16:$N$20,2,0)</f>
        <v>#N/A</v>
      </c>
      <c r="O45" s="19" t="e">
        <f>+VLOOKUP(Base_de_respuestas!N46,Back!$M$16:$N$20,2,0)</f>
        <v>#N/A</v>
      </c>
      <c r="P45" s="19" t="e">
        <f>+VLOOKUP(Base_de_respuestas!O46,Back!$M$16:$N$20,2,0)</f>
        <v>#N/A</v>
      </c>
      <c r="Q45" s="19" t="e">
        <f>+VLOOKUP(Base_de_respuestas!P46,Back!$M$16:$N$20,2,0)</f>
        <v>#N/A</v>
      </c>
      <c r="R45" s="19" t="e">
        <f>+VLOOKUP(Base_de_respuestas!Q46,Back!$M$16:$N$20,2,0)</f>
        <v>#N/A</v>
      </c>
      <c r="S45" s="19" t="e">
        <f>+VLOOKUP(Base_de_respuestas!R46,Back!$M$16:$N$20,2,0)</f>
        <v>#N/A</v>
      </c>
      <c r="T45" s="19" t="e">
        <f>+VLOOKUP(Base_de_respuestas!S46,Back!$M$16:$N$20,2,0)</f>
        <v>#N/A</v>
      </c>
      <c r="U45" s="19" t="e">
        <f>+VLOOKUP(Base_de_respuestas!T46,Back!$M$16:$N$20,2,0)</f>
        <v>#N/A</v>
      </c>
      <c r="V45" s="19" t="e">
        <f>+VLOOKUP(Base_de_respuestas!U46,Back!$M$16:$N$20,2,0)</f>
        <v>#N/A</v>
      </c>
      <c r="W45" s="19" t="e">
        <f>+VLOOKUP(Base_de_respuestas!V46,Back!$M$16:$N$20,2,0)</f>
        <v>#N/A</v>
      </c>
      <c r="X45" s="19" t="e">
        <f>+VLOOKUP(Base_de_respuestas!W46,Back!$M$16:$N$20,2,0)</f>
        <v>#N/A</v>
      </c>
      <c r="Y45" s="19" t="e">
        <f>+VLOOKUP(Base_de_respuestas!X46,Back!$M$16:$N$20,2,0)</f>
        <v>#N/A</v>
      </c>
      <c r="Z45" s="19" t="e">
        <f>+VLOOKUP(Base_de_respuestas!Y46,Back!$M$16:$N$20,2,0)</f>
        <v>#N/A</v>
      </c>
      <c r="AA45" s="19" t="e">
        <f>+VLOOKUP(Base_de_respuestas!Z46,Back!$M$16:$N$20,2,0)</f>
        <v>#N/A</v>
      </c>
      <c r="AB45" s="19" t="e">
        <f>+VLOOKUP(Base_de_respuestas!AA46,Back!$M$16:$N$20,2,0)</f>
        <v>#N/A</v>
      </c>
      <c r="AC45" s="19" t="e">
        <f>+VLOOKUP(Base_de_respuestas!AB46,Back!$M$16:$N$20,2,0)</f>
        <v>#N/A</v>
      </c>
      <c r="AD45" s="19" t="e">
        <f>+VLOOKUP(Base_de_respuestas!AC46,Back!$M$16:$N$20,2,0)</f>
        <v>#N/A</v>
      </c>
      <c r="AE45" s="19" t="e">
        <f>+VLOOKUP(Base_de_respuestas!AD46,Back!$M$16:$N$20,2,0)</f>
        <v>#N/A</v>
      </c>
      <c r="AF45" s="19" t="e">
        <f>+VLOOKUP(Base_de_respuestas!AE46,Back!$M$16:$N$20,2,0)</f>
        <v>#N/A</v>
      </c>
      <c r="AG45" s="19" t="e">
        <f>+VLOOKUP(Base_de_respuestas!AF46,Back!$M$16:$N$20,2,0)</f>
        <v>#N/A</v>
      </c>
      <c r="AH45" s="19" t="e">
        <f>+VLOOKUP(Base_de_respuestas!AG46,Back!$M$16:$N$20,2,0)</f>
        <v>#N/A</v>
      </c>
      <c r="AI45" s="19" t="e">
        <f>+VLOOKUP(Base_de_respuestas!AH46,Back!$M$16:$N$20,2,0)</f>
        <v>#N/A</v>
      </c>
      <c r="AJ45" s="19" t="e">
        <f>+VLOOKUP(Base_de_respuestas!AI46,Back!$M$16:$N$20,2,0)</f>
        <v>#N/A</v>
      </c>
      <c r="AK45" s="19" t="e">
        <f>+VLOOKUP(Base_de_respuestas!AJ46,Back!$M$16:$N$20,2,0)</f>
        <v>#N/A</v>
      </c>
      <c r="AL45" s="19" t="e">
        <f>+VLOOKUP(Base_de_respuestas!AK46,Back!$M$16:$N$20,2,0)</f>
        <v>#N/A</v>
      </c>
      <c r="AM45" s="19" t="e">
        <f>+VLOOKUP(Base_de_respuestas!AL46,Back!$M$16:$N$20,2,0)</f>
        <v>#N/A</v>
      </c>
      <c r="AN45" s="19" t="e">
        <f>+VLOOKUP(Base_de_respuestas!AM46,Back!$M$16:$N$20,2,0)</f>
        <v>#N/A</v>
      </c>
      <c r="AO45" s="19" t="e">
        <f>+VLOOKUP(Base_de_respuestas!AN46,Back!$M$16:$N$20,2,0)</f>
        <v>#N/A</v>
      </c>
      <c r="AP45" s="19" t="e">
        <f>+VLOOKUP(Base_de_respuestas!AO46,Back!$M$16:$N$20,2,0)</f>
        <v>#N/A</v>
      </c>
      <c r="AQ45" s="19" t="e">
        <f>+VLOOKUP(Base_de_respuestas!AP46,Back!$M$16:$N$20,2,0)</f>
        <v>#N/A</v>
      </c>
      <c r="AR45" s="19" t="e">
        <f>+VLOOKUP(Base_de_respuestas!AQ46,Back!$M$16:$N$20,2,0)</f>
        <v>#N/A</v>
      </c>
      <c r="AS45" s="19" t="e">
        <f>+VLOOKUP(Base_de_respuestas!AR46,Back!$M$16:$N$20,2,0)</f>
        <v>#N/A</v>
      </c>
      <c r="AT45" s="19" t="e">
        <f>+VLOOKUP(Base_de_respuestas!AS46,Back!$M$16:$N$20,2,0)</f>
        <v>#N/A</v>
      </c>
      <c r="AU45" s="19" t="e">
        <f>+VLOOKUP(Base_de_respuestas!AT46,Back!$M$16:$N$20,2,0)</f>
        <v>#N/A</v>
      </c>
      <c r="AV45" s="19" t="e">
        <f>+VLOOKUP(Base_de_respuestas!AU46,Back!$M$16:$N$20,2,0)</f>
        <v>#N/A</v>
      </c>
      <c r="AW45" s="19" t="e">
        <f>+VLOOKUP(Base_de_respuestas!AV46,Back!$M$16:$N$20,2,0)</f>
        <v>#N/A</v>
      </c>
      <c r="AX45" s="19" t="e">
        <f>+VLOOKUP(Base_de_respuestas!AW46,Back!$M$16:$N$20,2,0)</f>
        <v>#N/A</v>
      </c>
      <c r="AY45" s="19" t="e">
        <f>+VLOOKUP(Base_de_respuestas!AX46,Back!$M$16:$N$20,2,0)</f>
        <v>#N/A</v>
      </c>
      <c r="AZ45" s="19" t="e">
        <f>+VLOOKUP(Base_de_respuestas!AY46,Back!$M$16:$N$20,2,0)</f>
        <v>#N/A</v>
      </c>
      <c r="BA45" s="19" t="e">
        <f>+VLOOKUP(Base_de_respuestas!AZ46,Back!$M$16:$N$20,2,0)</f>
        <v>#N/A</v>
      </c>
      <c r="BB45" s="19" t="e">
        <f>+VLOOKUP(Base_de_respuestas!BA46,Back!$M$16:$N$20,2,0)</f>
        <v>#N/A</v>
      </c>
      <c r="BC45" s="19" t="e">
        <f>+VLOOKUP(Base_de_respuestas!BB46,Back!$M$16:$N$20,2,0)</f>
        <v>#N/A</v>
      </c>
      <c r="BD45" s="19" t="e">
        <f>+VLOOKUP(Base_de_respuestas!BC46,Back!$M$16:$N$20,2,0)</f>
        <v>#N/A</v>
      </c>
      <c r="BE45" s="19" t="e">
        <f>+VLOOKUP(Base_de_respuestas!BD46,Back!$M$16:$N$20,2,0)</f>
        <v>#N/A</v>
      </c>
    </row>
    <row r="46" spans="2:57" ht="13.5" customHeight="1" x14ac:dyDescent="0.3">
      <c r="B46" s="94"/>
      <c r="C46" s="94"/>
      <c r="D46" s="21" t="s">
        <v>275</v>
      </c>
      <c r="E46" s="22">
        <v>42</v>
      </c>
      <c r="F46" s="21" t="s">
        <v>276</v>
      </c>
      <c r="G46" s="15"/>
      <c r="H46" s="19" t="e">
        <f>+VLOOKUP(Base_de_respuestas!G47,Back!$M$16:$N$20,2,0)</f>
        <v>#N/A</v>
      </c>
      <c r="I46" s="19" t="e">
        <f>+VLOOKUP(Base_de_respuestas!H47,Back!$M$16:$N$20,2,0)</f>
        <v>#N/A</v>
      </c>
      <c r="J46" s="19" t="e">
        <f>+VLOOKUP(Base_de_respuestas!I47,Back!$M$16:$N$20,2,0)</f>
        <v>#N/A</v>
      </c>
      <c r="K46" s="19" t="e">
        <f>+VLOOKUP(Base_de_respuestas!J47,Back!$M$16:$N$20,2,0)</f>
        <v>#N/A</v>
      </c>
      <c r="L46" s="19" t="e">
        <f>+VLOOKUP(Base_de_respuestas!K47,Back!$M$16:$N$20,2,0)</f>
        <v>#N/A</v>
      </c>
      <c r="M46" s="19" t="e">
        <f>+VLOOKUP(Base_de_respuestas!L47,Back!$M$16:$N$20,2,0)</f>
        <v>#N/A</v>
      </c>
      <c r="N46" s="19" t="e">
        <f>+VLOOKUP(Base_de_respuestas!M47,Back!$M$16:$N$20,2,0)</f>
        <v>#N/A</v>
      </c>
      <c r="O46" s="19" t="e">
        <f>+VLOOKUP(Base_de_respuestas!N47,Back!$M$16:$N$20,2,0)</f>
        <v>#N/A</v>
      </c>
      <c r="P46" s="19" t="e">
        <f>+VLOOKUP(Base_de_respuestas!O47,Back!$M$16:$N$20,2,0)</f>
        <v>#N/A</v>
      </c>
      <c r="Q46" s="19" t="e">
        <f>+VLOOKUP(Base_de_respuestas!P47,Back!$M$16:$N$20,2,0)</f>
        <v>#N/A</v>
      </c>
      <c r="R46" s="19" t="e">
        <f>+VLOOKUP(Base_de_respuestas!Q47,Back!$M$16:$N$20,2,0)</f>
        <v>#N/A</v>
      </c>
      <c r="S46" s="19" t="e">
        <f>+VLOOKUP(Base_de_respuestas!R47,Back!$M$16:$N$20,2,0)</f>
        <v>#N/A</v>
      </c>
      <c r="T46" s="19" t="e">
        <f>+VLOOKUP(Base_de_respuestas!S47,Back!$M$16:$N$20,2,0)</f>
        <v>#N/A</v>
      </c>
      <c r="U46" s="19" t="e">
        <f>+VLOOKUP(Base_de_respuestas!T47,Back!$M$16:$N$20,2,0)</f>
        <v>#N/A</v>
      </c>
      <c r="V46" s="19" t="e">
        <f>+VLOOKUP(Base_de_respuestas!U47,Back!$M$16:$N$20,2,0)</f>
        <v>#N/A</v>
      </c>
      <c r="W46" s="19" t="e">
        <f>+VLOOKUP(Base_de_respuestas!V47,Back!$M$16:$N$20,2,0)</f>
        <v>#N/A</v>
      </c>
      <c r="X46" s="19" t="e">
        <f>+VLOOKUP(Base_de_respuestas!W47,Back!$M$16:$N$20,2,0)</f>
        <v>#N/A</v>
      </c>
      <c r="Y46" s="19" t="e">
        <f>+VLOOKUP(Base_de_respuestas!X47,Back!$M$16:$N$20,2,0)</f>
        <v>#N/A</v>
      </c>
      <c r="Z46" s="19" t="e">
        <f>+VLOOKUP(Base_de_respuestas!Y47,Back!$M$16:$N$20,2,0)</f>
        <v>#N/A</v>
      </c>
      <c r="AA46" s="19" t="e">
        <f>+VLOOKUP(Base_de_respuestas!Z47,Back!$M$16:$N$20,2,0)</f>
        <v>#N/A</v>
      </c>
      <c r="AB46" s="19" t="e">
        <f>+VLOOKUP(Base_de_respuestas!AA47,Back!$M$16:$N$20,2,0)</f>
        <v>#N/A</v>
      </c>
      <c r="AC46" s="19" t="e">
        <f>+VLOOKUP(Base_de_respuestas!AB47,Back!$M$16:$N$20,2,0)</f>
        <v>#N/A</v>
      </c>
      <c r="AD46" s="19" t="e">
        <f>+VLOOKUP(Base_de_respuestas!AC47,Back!$M$16:$N$20,2,0)</f>
        <v>#N/A</v>
      </c>
      <c r="AE46" s="19" t="e">
        <f>+VLOOKUP(Base_de_respuestas!AD47,Back!$M$16:$N$20,2,0)</f>
        <v>#N/A</v>
      </c>
      <c r="AF46" s="19" t="e">
        <f>+VLOOKUP(Base_de_respuestas!AE47,Back!$M$16:$N$20,2,0)</f>
        <v>#N/A</v>
      </c>
      <c r="AG46" s="19" t="e">
        <f>+VLOOKUP(Base_de_respuestas!AF47,Back!$M$16:$N$20,2,0)</f>
        <v>#N/A</v>
      </c>
      <c r="AH46" s="19" t="e">
        <f>+VLOOKUP(Base_de_respuestas!AG47,Back!$M$16:$N$20,2,0)</f>
        <v>#N/A</v>
      </c>
      <c r="AI46" s="19" t="e">
        <f>+VLOOKUP(Base_de_respuestas!AH47,Back!$M$16:$N$20,2,0)</f>
        <v>#N/A</v>
      </c>
      <c r="AJ46" s="19" t="e">
        <f>+VLOOKUP(Base_de_respuestas!AI47,Back!$M$16:$N$20,2,0)</f>
        <v>#N/A</v>
      </c>
      <c r="AK46" s="19" t="e">
        <f>+VLOOKUP(Base_de_respuestas!AJ47,Back!$M$16:$N$20,2,0)</f>
        <v>#N/A</v>
      </c>
      <c r="AL46" s="19" t="e">
        <f>+VLOOKUP(Base_de_respuestas!AK47,Back!$M$16:$N$20,2,0)</f>
        <v>#N/A</v>
      </c>
      <c r="AM46" s="19" t="e">
        <f>+VLOOKUP(Base_de_respuestas!AL47,Back!$M$16:$N$20,2,0)</f>
        <v>#N/A</v>
      </c>
      <c r="AN46" s="19" t="e">
        <f>+VLOOKUP(Base_de_respuestas!AM47,Back!$M$16:$N$20,2,0)</f>
        <v>#N/A</v>
      </c>
      <c r="AO46" s="19" t="e">
        <f>+VLOOKUP(Base_de_respuestas!AN47,Back!$M$16:$N$20,2,0)</f>
        <v>#N/A</v>
      </c>
      <c r="AP46" s="19" t="e">
        <f>+VLOOKUP(Base_de_respuestas!AO47,Back!$M$16:$N$20,2,0)</f>
        <v>#N/A</v>
      </c>
      <c r="AQ46" s="19" t="e">
        <f>+VLOOKUP(Base_de_respuestas!AP47,Back!$M$16:$N$20,2,0)</f>
        <v>#N/A</v>
      </c>
      <c r="AR46" s="19" t="e">
        <f>+VLOOKUP(Base_de_respuestas!AQ47,Back!$M$16:$N$20,2,0)</f>
        <v>#N/A</v>
      </c>
      <c r="AS46" s="19" t="e">
        <f>+VLOOKUP(Base_de_respuestas!AR47,Back!$M$16:$N$20,2,0)</f>
        <v>#N/A</v>
      </c>
      <c r="AT46" s="19" t="e">
        <f>+VLOOKUP(Base_de_respuestas!AS47,Back!$M$16:$N$20,2,0)</f>
        <v>#N/A</v>
      </c>
      <c r="AU46" s="19" t="e">
        <f>+VLOOKUP(Base_de_respuestas!AT47,Back!$M$16:$N$20,2,0)</f>
        <v>#N/A</v>
      </c>
      <c r="AV46" s="19" t="e">
        <f>+VLOOKUP(Base_de_respuestas!AU47,Back!$M$16:$N$20,2,0)</f>
        <v>#N/A</v>
      </c>
      <c r="AW46" s="19" t="e">
        <f>+VLOOKUP(Base_de_respuestas!AV47,Back!$M$16:$N$20,2,0)</f>
        <v>#N/A</v>
      </c>
      <c r="AX46" s="19" t="e">
        <f>+VLOOKUP(Base_de_respuestas!AW47,Back!$M$16:$N$20,2,0)</f>
        <v>#N/A</v>
      </c>
      <c r="AY46" s="19" t="e">
        <f>+VLOOKUP(Base_de_respuestas!AX47,Back!$M$16:$N$20,2,0)</f>
        <v>#N/A</v>
      </c>
      <c r="AZ46" s="19" t="e">
        <f>+VLOOKUP(Base_de_respuestas!AY47,Back!$M$16:$N$20,2,0)</f>
        <v>#N/A</v>
      </c>
      <c r="BA46" s="19" t="e">
        <f>+VLOOKUP(Base_de_respuestas!AZ47,Back!$M$16:$N$20,2,0)</f>
        <v>#N/A</v>
      </c>
      <c r="BB46" s="19" t="e">
        <f>+VLOOKUP(Base_de_respuestas!BA47,Back!$M$16:$N$20,2,0)</f>
        <v>#N/A</v>
      </c>
      <c r="BC46" s="19" t="e">
        <f>+VLOOKUP(Base_de_respuestas!BB47,Back!$M$16:$N$20,2,0)</f>
        <v>#N/A</v>
      </c>
      <c r="BD46" s="19" t="e">
        <f>+VLOOKUP(Base_de_respuestas!BC47,Back!$M$16:$N$20,2,0)</f>
        <v>#N/A</v>
      </c>
      <c r="BE46" s="19" t="e">
        <f>+VLOOKUP(Base_de_respuestas!BD47,Back!$M$16:$N$20,2,0)</f>
        <v>#N/A</v>
      </c>
    </row>
    <row r="47" spans="2:57" ht="13.5" customHeight="1" x14ac:dyDescent="0.3">
      <c r="B47" s="106" t="s">
        <v>257</v>
      </c>
      <c r="C47" s="107" t="s">
        <v>277</v>
      </c>
      <c r="D47" s="21" t="s">
        <v>278</v>
      </c>
      <c r="E47" s="22">
        <v>43</v>
      </c>
      <c r="F47" s="21" t="s">
        <v>279</v>
      </c>
      <c r="G47" s="15"/>
      <c r="H47" s="19" t="e">
        <f>+VLOOKUP(Base_de_respuestas!G48,Back!$M$16:$N$20,2,0)</f>
        <v>#N/A</v>
      </c>
      <c r="I47" s="19" t="e">
        <f>+VLOOKUP(Base_de_respuestas!H48,Back!$M$16:$N$20,2,0)</f>
        <v>#N/A</v>
      </c>
      <c r="J47" s="19" t="e">
        <f>+VLOOKUP(Base_de_respuestas!I48,Back!$M$16:$N$20,2,0)</f>
        <v>#N/A</v>
      </c>
      <c r="K47" s="19" t="e">
        <f>+VLOOKUP(Base_de_respuestas!J48,Back!$M$16:$N$20,2,0)</f>
        <v>#N/A</v>
      </c>
      <c r="L47" s="19" t="e">
        <f>+VLOOKUP(Base_de_respuestas!K48,Back!$M$16:$N$20,2,0)</f>
        <v>#N/A</v>
      </c>
      <c r="M47" s="19" t="e">
        <f>+VLOOKUP(Base_de_respuestas!L48,Back!$M$16:$N$20,2,0)</f>
        <v>#N/A</v>
      </c>
      <c r="N47" s="19" t="e">
        <f>+VLOOKUP(Base_de_respuestas!M48,Back!$M$16:$N$20,2,0)</f>
        <v>#N/A</v>
      </c>
      <c r="O47" s="19" t="e">
        <f>+VLOOKUP(Base_de_respuestas!N48,Back!$M$16:$N$20,2,0)</f>
        <v>#N/A</v>
      </c>
      <c r="P47" s="19" t="e">
        <f>+VLOOKUP(Base_de_respuestas!O48,Back!$M$16:$N$20,2,0)</f>
        <v>#N/A</v>
      </c>
      <c r="Q47" s="19" t="e">
        <f>+VLOOKUP(Base_de_respuestas!P48,Back!$M$16:$N$20,2,0)</f>
        <v>#N/A</v>
      </c>
      <c r="R47" s="19" t="e">
        <f>+VLOOKUP(Base_de_respuestas!Q48,Back!$M$16:$N$20,2,0)</f>
        <v>#N/A</v>
      </c>
      <c r="S47" s="19" t="e">
        <f>+VLOOKUP(Base_de_respuestas!R48,Back!$M$16:$N$20,2,0)</f>
        <v>#N/A</v>
      </c>
      <c r="T47" s="19" t="e">
        <f>+VLOOKUP(Base_de_respuestas!S48,Back!$M$16:$N$20,2,0)</f>
        <v>#N/A</v>
      </c>
      <c r="U47" s="19" t="e">
        <f>+VLOOKUP(Base_de_respuestas!T48,Back!$M$16:$N$20,2,0)</f>
        <v>#N/A</v>
      </c>
      <c r="V47" s="19" t="e">
        <f>+VLOOKUP(Base_de_respuestas!U48,Back!$M$16:$N$20,2,0)</f>
        <v>#N/A</v>
      </c>
      <c r="W47" s="19" t="e">
        <f>+VLOOKUP(Base_de_respuestas!V48,Back!$M$16:$N$20,2,0)</f>
        <v>#N/A</v>
      </c>
      <c r="X47" s="19" t="e">
        <f>+VLOOKUP(Base_de_respuestas!W48,Back!$M$16:$N$20,2,0)</f>
        <v>#N/A</v>
      </c>
      <c r="Y47" s="19" t="e">
        <f>+VLOOKUP(Base_de_respuestas!X48,Back!$M$16:$N$20,2,0)</f>
        <v>#N/A</v>
      </c>
      <c r="Z47" s="19" t="e">
        <f>+VLOOKUP(Base_de_respuestas!Y48,Back!$M$16:$N$20,2,0)</f>
        <v>#N/A</v>
      </c>
      <c r="AA47" s="19" t="e">
        <f>+VLOOKUP(Base_de_respuestas!Z48,Back!$M$16:$N$20,2,0)</f>
        <v>#N/A</v>
      </c>
      <c r="AB47" s="19" t="e">
        <f>+VLOOKUP(Base_de_respuestas!AA48,Back!$M$16:$N$20,2,0)</f>
        <v>#N/A</v>
      </c>
      <c r="AC47" s="19" t="e">
        <f>+VLOOKUP(Base_de_respuestas!AB48,Back!$M$16:$N$20,2,0)</f>
        <v>#N/A</v>
      </c>
      <c r="AD47" s="19" t="e">
        <f>+VLOOKUP(Base_de_respuestas!AC48,Back!$M$16:$N$20,2,0)</f>
        <v>#N/A</v>
      </c>
      <c r="AE47" s="19" t="e">
        <f>+VLOOKUP(Base_de_respuestas!AD48,Back!$M$16:$N$20,2,0)</f>
        <v>#N/A</v>
      </c>
      <c r="AF47" s="19" t="e">
        <f>+VLOOKUP(Base_de_respuestas!AE48,Back!$M$16:$N$20,2,0)</f>
        <v>#N/A</v>
      </c>
      <c r="AG47" s="19" t="e">
        <f>+VLOOKUP(Base_de_respuestas!AF48,Back!$M$16:$N$20,2,0)</f>
        <v>#N/A</v>
      </c>
      <c r="AH47" s="19" t="e">
        <f>+VLOOKUP(Base_de_respuestas!AG48,Back!$M$16:$N$20,2,0)</f>
        <v>#N/A</v>
      </c>
      <c r="AI47" s="19" t="e">
        <f>+VLOOKUP(Base_de_respuestas!AH48,Back!$M$16:$N$20,2,0)</f>
        <v>#N/A</v>
      </c>
      <c r="AJ47" s="19" t="e">
        <f>+VLOOKUP(Base_de_respuestas!AI48,Back!$M$16:$N$20,2,0)</f>
        <v>#N/A</v>
      </c>
      <c r="AK47" s="19" t="e">
        <f>+VLOOKUP(Base_de_respuestas!AJ48,Back!$M$16:$N$20,2,0)</f>
        <v>#N/A</v>
      </c>
      <c r="AL47" s="19" t="e">
        <f>+VLOOKUP(Base_de_respuestas!AK48,Back!$M$16:$N$20,2,0)</f>
        <v>#N/A</v>
      </c>
      <c r="AM47" s="19" t="e">
        <f>+VLOOKUP(Base_de_respuestas!AL48,Back!$M$16:$N$20,2,0)</f>
        <v>#N/A</v>
      </c>
      <c r="AN47" s="19" t="e">
        <f>+VLOOKUP(Base_de_respuestas!AM48,Back!$M$16:$N$20,2,0)</f>
        <v>#N/A</v>
      </c>
      <c r="AO47" s="19" t="e">
        <f>+VLOOKUP(Base_de_respuestas!AN48,Back!$M$16:$N$20,2,0)</f>
        <v>#N/A</v>
      </c>
      <c r="AP47" s="19" t="e">
        <f>+VLOOKUP(Base_de_respuestas!AO48,Back!$M$16:$N$20,2,0)</f>
        <v>#N/A</v>
      </c>
      <c r="AQ47" s="19" t="e">
        <f>+VLOOKUP(Base_de_respuestas!AP48,Back!$M$16:$N$20,2,0)</f>
        <v>#N/A</v>
      </c>
      <c r="AR47" s="19" t="e">
        <f>+VLOOKUP(Base_de_respuestas!AQ48,Back!$M$16:$N$20,2,0)</f>
        <v>#N/A</v>
      </c>
      <c r="AS47" s="19" t="e">
        <f>+VLOOKUP(Base_de_respuestas!AR48,Back!$M$16:$N$20,2,0)</f>
        <v>#N/A</v>
      </c>
      <c r="AT47" s="19" t="e">
        <f>+VLOOKUP(Base_de_respuestas!AS48,Back!$M$16:$N$20,2,0)</f>
        <v>#N/A</v>
      </c>
      <c r="AU47" s="19" t="e">
        <f>+VLOOKUP(Base_de_respuestas!AT48,Back!$M$16:$N$20,2,0)</f>
        <v>#N/A</v>
      </c>
      <c r="AV47" s="19" t="e">
        <f>+VLOOKUP(Base_de_respuestas!AU48,Back!$M$16:$N$20,2,0)</f>
        <v>#N/A</v>
      </c>
      <c r="AW47" s="19" t="e">
        <f>+VLOOKUP(Base_de_respuestas!AV48,Back!$M$16:$N$20,2,0)</f>
        <v>#N/A</v>
      </c>
      <c r="AX47" s="19" t="e">
        <f>+VLOOKUP(Base_de_respuestas!AW48,Back!$M$16:$N$20,2,0)</f>
        <v>#N/A</v>
      </c>
      <c r="AY47" s="19" t="e">
        <f>+VLOOKUP(Base_de_respuestas!AX48,Back!$M$16:$N$20,2,0)</f>
        <v>#N/A</v>
      </c>
      <c r="AZ47" s="19" t="e">
        <f>+VLOOKUP(Base_de_respuestas!AY48,Back!$M$16:$N$20,2,0)</f>
        <v>#N/A</v>
      </c>
      <c r="BA47" s="19" t="e">
        <f>+VLOOKUP(Base_de_respuestas!AZ48,Back!$M$16:$N$20,2,0)</f>
        <v>#N/A</v>
      </c>
      <c r="BB47" s="19" t="e">
        <f>+VLOOKUP(Base_de_respuestas!BA48,Back!$M$16:$N$20,2,0)</f>
        <v>#N/A</v>
      </c>
      <c r="BC47" s="19" t="e">
        <f>+VLOOKUP(Base_de_respuestas!BB48,Back!$M$16:$N$20,2,0)</f>
        <v>#N/A</v>
      </c>
      <c r="BD47" s="19" t="e">
        <f>+VLOOKUP(Base_de_respuestas!BC48,Back!$M$16:$N$20,2,0)</f>
        <v>#N/A</v>
      </c>
      <c r="BE47" s="19" t="e">
        <f>+VLOOKUP(Base_de_respuestas!BD48,Back!$M$16:$N$20,2,0)</f>
        <v>#N/A</v>
      </c>
    </row>
    <row r="48" spans="2:57" ht="13.5" customHeight="1" x14ac:dyDescent="0.3">
      <c r="B48" s="101"/>
      <c r="C48" s="101"/>
      <c r="D48" s="21" t="s">
        <v>280</v>
      </c>
      <c r="E48" s="22">
        <v>44</v>
      </c>
      <c r="F48" s="21" t="s">
        <v>281</v>
      </c>
      <c r="G48" s="15"/>
      <c r="H48" s="19" t="e">
        <f>+VLOOKUP(Base_de_respuestas!G49,Back!$M$16:$N$20,2,0)</f>
        <v>#N/A</v>
      </c>
      <c r="I48" s="19" t="e">
        <f>+VLOOKUP(Base_de_respuestas!H49,Back!$M$16:$N$20,2,0)</f>
        <v>#N/A</v>
      </c>
      <c r="J48" s="19" t="e">
        <f>+VLOOKUP(Base_de_respuestas!I49,Back!$M$16:$N$20,2,0)</f>
        <v>#N/A</v>
      </c>
      <c r="K48" s="19" t="e">
        <f>+VLOOKUP(Base_de_respuestas!J49,Back!$M$16:$N$20,2,0)</f>
        <v>#N/A</v>
      </c>
      <c r="L48" s="19" t="e">
        <f>+VLOOKUP(Base_de_respuestas!K49,Back!$M$16:$N$20,2,0)</f>
        <v>#N/A</v>
      </c>
      <c r="M48" s="19" t="e">
        <f>+VLOOKUP(Base_de_respuestas!L49,Back!$M$16:$N$20,2,0)</f>
        <v>#N/A</v>
      </c>
      <c r="N48" s="19" t="e">
        <f>+VLOOKUP(Base_de_respuestas!M49,Back!$M$16:$N$20,2,0)</f>
        <v>#N/A</v>
      </c>
      <c r="O48" s="19" t="e">
        <f>+VLOOKUP(Base_de_respuestas!N49,Back!$M$16:$N$20,2,0)</f>
        <v>#N/A</v>
      </c>
      <c r="P48" s="19" t="e">
        <f>+VLOOKUP(Base_de_respuestas!O49,Back!$M$16:$N$20,2,0)</f>
        <v>#N/A</v>
      </c>
      <c r="Q48" s="19" t="e">
        <f>+VLOOKUP(Base_de_respuestas!P49,Back!$M$16:$N$20,2,0)</f>
        <v>#N/A</v>
      </c>
      <c r="R48" s="19" t="e">
        <f>+VLOOKUP(Base_de_respuestas!Q49,Back!$M$16:$N$20,2,0)</f>
        <v>#N/A</v>
      </c>
      <c r="S48" s="19" t="e">
        <f>+VLOOKUP(Base_de_respuestas!R49,Back!$M$16:$N$20,2,0)</f>
        <v>#N/A</v>
      </c>
      <c r="T48" s="19" t="e">
        <f>+VLOOKUP(Base_de_respuestas!S49,Back!$M$16:$N$20,2,0)</f>
        <v>#N/A</v>
      </c>
      <c r="U48" s="19" t="e">
        <f>+VLOOKUP(Base_de_respuestas!T49,Back!$M$16:$N$20,2,0)</f>
        <v>#N/A</v>
      </c>
      <c r="V48" s="19" t="e">
        <f>+VLOOKUP(Base_de_respuestas!U49,Back!$M$16:$N$20,2,0)</f>
        <v>#N/A</v>
      </c>
      <c r="W48" s="19" t="e">
        <f>+VLOOKUP(Base_de_respuestas!V49,Back!$M$16:$N$20,2,0)</f>
        <v>#N/A</v>
      </c>
      <c r="X48" s="19" t="e">
        <f>+VLOOKUP(Base_de_respuestas!W49,Back!$M$16:$N$20,2,0)</f>
        <v>#N/A</v>
      </c>
      <c r="Y48" s="19" t="e">
        <f>+VLOOKUP(Base_de_respuestas!X49,Back!$M$16:$N$20,2,0)</f>
        <v>#N/A</v>
      </c>
      <c r="Z48" s="19" t="e">
        <f>+VLOOKUP(Base_de_respuestas!Y49,Back!$M$16:$N$20,2,0)</f>
        <v>#N/A</v>
      </c>
      <c r="AA48" s="19" t="e">
        <f>+VLOOKUP(Base_de_respuestas!Z49,Back!$M$16:$N$20,2,0)</f>
        <v>#N/A</v>
      </c>
      <c r="AB48" s="19" t="e">
        <f>+VLOOKUP(Base_de_respuestas!AA49,Back!$M$16:$N$20,2,0)</f>
        <v>#N/A</v>
      </c>
      <c r="AC48" s="19" t="e">
        <f>+VLOOKUP(Base_de_respuestas!AB49,Back!$M$16:$N$20,2,0)</f>
        <v>#N/A</v>
      </c>
      <c r="AD48" s="19" t="e">
        <f>+VLOOKUP(Base_de_respuestas!AC49,Back!$M$16:$N$20,2,0)</f>
        <v>#N/A</v>
      </c>
      <c r="AE48" s="19" t="e">
        <f>+VLOOKUP(Base_de_respuestas!AD49,Back!$M$16:$N$20,2,0)</f>
        <v>#N/A</v>
      </c>
      <c r="AF48" s="19" t="e">
        <f>+VLOOKUP(Base_de_respuestas!AE49,Back!$M$16:$N$20,2,0)</f>
        <v>#N/A</v>
      </c>
      <c r="AG48" s="19" t="e">
        <f>+VLOOKUP(Base_de_respuestas!AF49,Back!$M$16:$N$20,2,0)</f>
        <v>#N/A</v>
      </c>
      <c r="AH48" s="19" t="e">
        <f>+VLOOKUP(Base_de_respuestas!AG49,Back!$M$16:$N$20,2,0)</f>
        <v>#N/A</v>
      </c>
      <c r="AI48" s="19" t="e">
        <f>+VLOOKUP(Base_de_respuestas!AH49,Back!$M$16:$N$20,2,0)</f>
        <v>#N/A</v>
      </c>
      <c r="AJ48" s="19" t="e">
        <f>+VLOOKUP(Base_de_respuestas!AI49,Back!$M$16:$N$20,2,0)</f>
        <v>#N/A</v>
      </c>
      <c r="AK48" s="19" t="e">
        <f>+VLOOKUP(Base_de_respuestas!AJ49,Back!$M$16:$N$20,2,0)</f>
        <v>#N/A</v>
      </c>
      <c r="AL48" s="19" t="e">
        <f>+VLOOKUP(Base_de_respuestas!AK49,Back!$M$16:$N$20,2,0)</f>
        <v>#N/A</v>
      </c>
      <c r="AM48" s="19" t="e">
        <f>+VLOOKUP(Base_de_respuestas!AL49,Back!$M$16:$N$20,2,0)</f>
        <v>#N/A</v>
      </c>
      <c r="AN48" s="19" t="e">
        <f>+VLOOKUP(Base_de_respuestas!AM49,Back!$M$16:$N$20,2,0)</f>
        <v>#N/A</v>
      </c>
      <c r="AO48" s="19" t="e">
        <f>+VLOOKUP(Base_de_respuestas!AN49,Back!$M$16:$N$20,2,0)</f>
        <v>#N/A</v>
      </c>
      <c r="AP48" s="19" t="e">
        <f>+VLOOKUP(Base_de_respuestas!AO49,Back!$M$16:$N$20,2,0)</f>
        <v>#N/A</v>
      </c>
      <c r="AQ48" s="19" t="e">
        <f>+VLOOKUP(Base_de_respuestas!AP49,Back!$M$16:$N$20,2,0)</f>
        <v>#N/A</v>
      </c>
      <c r="AR48" s="19" t="e">
        <f>+VLOOKUP(Base_de_respuestas!AQ49,Back!$M$16:$N$20,2,0)</f>
        <v>#N/A</v>
      </c>
      <c r="AS48" s="19" t="e">
        <f>+VLOOKUP(Base_de_respuestas!AR49,Back!$M$16:$N$20,2,0)</f>
        <v>#N/A</v>
      </c>
      <c r="AT48" s="19" t="e">
        <f>+VLOOKUP(Base_de_respuestas!AS49,Back!$M$16:$N$20,2,0)</f>
        <v>#N/A</v>
      </c>
      <c r="AU48" s="19" t="e">
        <f>+VLOOKUP(Base_de_respuestas!AT49,Back!$M$16:$N$20,2,0)</f>
        <v>#N/A</v>
      </c>
      <c r="AV48" s="19" t="e">
        <f>+VLOOKUP(Base_de_respuestas!AU49,Back!$M$16:$N$20,2,0)</f>
        <v>#N/A</v>
      </c>
      <c r="AW48" s="19" t="e">
        <f>+VLOOKUP(Base_de_respuestas!AV49,Back!$M$16:$N$20,2,0)</f>
        <v>#N/A</v>
      </c>
      <c r="AX48" s="19" t="e">
        <f>+VLOOKUP(Base_de_respuestas!AW49,Back!$M$16:$N$20,2,0)</f>
        <v>#N/A</v>
      </c>
      <c r="AY48" s="19" t="e">
        <f>+VLOOKUP(Base_de_respuestas!AX49,Back!$M$16:$N$20,2,0)</f>
        <v>#N/A</v>
      </c>
      <c r="AZ48" s="19" t="e">
        <f>+VLOOKUP(Base_de_respuestas!AY49,Back!$M$16:$N$20,2,0)</f>
        <v>#N/A</v>
      </c>
      <c r="BA48" s="19" t="e">
        <f>+VLOOKUP(Base_de_respuestas!AZ49,Back!$M$16:$N$20,2,0)</f>
        <v>#N/A</v>
      </c>
      <c r="BB48" s="19" t="e">
        <f>+VLOOKUP(Base_de_respuestas!BA49,Back!$M$16:$N$20,2,0)</f>
        <v>#N/A</v>
      </c>
      <c r="BC48" s="19" t="e">
        <f>+VLOOKUP(Base_de_respuestas!BB49,Back!$M$16:$N$20,2,0)</f>
        <v>#N/A</v>
      </c>
      <c r="BD48" s="19" t="e">
        <f>+VLOOKUP(Base_de_respuestas!BC49,Back!$M$16:$N$20,2,0)</f>
        <v>#N/A</v>
      </c>
      <c r="BE48" s="19" t="e">
        <f>+VLOOKUP(Base_de_respuestas!BD49,Back!$M$16:$N$20,2,0)</f>
        <v>#N/A</v>
      </c>
    </row>
    <row r="49" spans="2:57" ht="13.5" customHeight="1" x14ac:dyDescent="0.3">
      <c r="B49" s="94"/>
      <c r="C49" s="94"/>
      <c r="D49" s="21" t="s">
        <v>282</v>
      </c>
      <c r="E49" s="22">
        <v>45</v>
      </c>
      <c r="F49" s="21" t="s">
        <v>283</v>
      </c>
      <c r="G49" s="15"/>
      <c r="H49" s="19" t="e">
        <f>+VLOOKUP(Base_de_respuestas!G50,Back!$M$16:$N$20,2,0)</f>
        <v>#N/A</v>
      </c>
      <c r="I49" s="19" t="e">
        <f>+VLOOKUP(Base_de_respuestas!H50,Back!$M$16:$N$20,2,0)</f>
        <v>#N/A</v>
      </c>
      <c r="J49" s="19" t="e">
        <f>+VLOOKUP(Base_de_respuestas!I50,Back!$M$16:$N$20,2,0)</f>
        <v>#N/A</v>
      </c>
      <c r="K49" s="19" t="e">
        <f>+VLOOKUP(Base_de_respuestas!J50,Back!$M$16:$N$20,2,0)</f>
        <v>#N/A</v>
      </c>
      <c r="L49" s="19" t="e">
        <f>+VLOOKUP(Base_de_respuestas!K50,Back!$M$16:$N$20,2,0)</f>
        <v>#N/A</v>
      </c>
      <c r="M49" s="19" t="e">
        <f>+VLOOKUP(Base_de_respuestas!L50,Back!$M$16:$N$20,2,0)</f>
        <v>#N/A</v>
      </c>
      <c r="N49" s="19" t="e">
        <f>+VLOOKUP(Base_de_respuestas!M50,Back!$M$16:$N$20,2,0)</f>
        <v>#N/A</v>
      </c>
      <c r="O49" s="19" t="e">
        <f>+VLOOKUP(Base_de_respuestas!N50,Back!$M$16:$N$20,2,0)</f>
        <v>#N/A</v>
      </c>
      <c r="P49" s="19" t="e">
        <f>+VLOOKUP(Base_de_respuestas!O50,Back!$M$16:$N$20,2,0)</f>
        <v>#N/A</v>
      </c>
      <c r="Q49" s="19" t="e">
        <f>+VLOOKUP(Base_de_respuestas!P50,Back!$M$16:$N$20,2,0)</f>
        <v>#N/A</v>
      </c>
      <c r="R49" s="19" t="e">
        <f>+VLOOKUP(Base_de_respuestas!Q50,Back!$M$16:$N$20,2,0)</f>
        <v>#N/A</v>
      </c>
      <c r="S49" s="19" t="e">
        <f>+VLOOKUP(Base_de_respuestas!R50,Back!$M$16:$N$20,2,0)</f>
        <v>#N/A</v>
      </c>
      <c r="T49" s="19" t="e">
        <f>+VLOOKUP(Base_de_respuestas!S50,Back!$M$16:$N$20,2,0)</f>
        <v>#N/A</v>
      </c>
      <c r="U49" s="19" t="e">
        <f>+VLOOKUP(Base_de_respuestas!T50,Back!$M$16:$N$20,2,0)</f>
        <v>#N/A</v>
      </c>
      <c r="V49" s="19" t="e">
        <f>+VLOOKUP(Base_de_respuestas!U50,Back!$M$16:$N$20,2,0)</f>
        <v>#N/A</v>
      </c>
      <c r="W49" s="19" t="e">
        <f>+VLOOKUP(Base_de_respuestas!V50,Back!$M$16:$N$20,2,0)</f>
        <v>#N/A</v>
      </c>
      <c r="X49" s="19" t="e">
        <f>+VLOOKUP(Base_de_respuestas!W50,Back!$M$16:$N$20,2,0)</f>
        <v>#N/A</v>
      </c>
      <c r="Y49" s="19" t="e">
        <f>+VLOOKUP(Base_de_respuestas!X50,Back!$M$16:$N$20,2,0)</f>
        <v>#N/A</v>
      </c>
      <c r="Z49" s="19" t="e">
        <f>+VLOOKUP(Base_de_respuestas!Y50,Back!$M$16:$N$20,2,0)</f>
        <v>#N/A</v>
      </c>
      <c r="AA49" s="19" t="e">
        <f>+VLOOKUP(Base_de_respuestas!Z50,Back!$M$16:$N$20,2,0)</f>
        <v>#N/A</v>
      </c>
      <c r="AB49" s="19" t="e">
        <f>+VLOOKUP(Base_de_respuestas!AA50,Back!$M$16:$N$20,2,0)</f>
        <v>#N/A</v>
      </c>
      <c r="AC49" s="19" t="e">
        <f>+VLOOKUP(Base_de_respuestas!AB50,Back!$M$16:$N$20,2,0)</f>
        <v>#N/A</v>
      </c>
      <c r="AD49" s="19" t="e">
        <f>+VLOOKUP(Base_de_respuestas!AC50,Back!$M$16:$N$20,2,0)</f>
        <v>#N/A</v>
      </c>
      <c r="AE49" s="19" t="e">
        <f>+VLOOKUP(Base_de_respuestas!AD50,Back!$M$16:$N$20,2,0)</f>
        <v>#N/A</v>
      </c>
      <c r="AF49" s="19" t="e">
        <f>+VLOOKUP(Base_de_respuestas!AE50,Back!$M$16:$N$20,2,0)</f>
        <v>#N/A</v>
      </c>
      <c r="AG49" s="19" t="e">
        <f>+VLOOKUP(Base_de_respuestas!AF50,Back!$M$16:$N$20,2,0)</f>
        <v>#N/A</v>
      </c>
      <c r="AH49" s="19" t="e">
        <f>+VLOOKUP(Base_de_respuestas!AG50,Back!$M$16:$N$20,2,0)</f>
        <v>#N/A</v>
      </c>
      <c r="AI49" s="19" t="e">
        <f>+VLOOKUP(Base_de_respuestas!AH50,Back!$M$16:$N$20,2,0)</f>
        <v>#N/A</v>
      </c>
      <c r="AJ49" s="19" t="e">
        <f>+VLOOKUP(Base_de_respuestas!AI50,Back!$M$16:$N$20,2,0)</f>
        <v>#N/A</v>
      </c>
      <c r="AK49" s="19" t="e">
        <f>+VLOOKUP(Base_de_respuestas!AJ50,Back!$M$16:$N$20,2,0)</f>
        <v>#N/A</v>
      </c>
      <c r="AL49" s="19" t="e">
        <f>+VLOOKUP(Base_de_respuestas!AK50,Back!$M$16:$N$20,2,0)</f>
        <v>#N/A</v>
      </c>
      <c r="AM49" s="19" t="e">
        <f>+VLOOKUP(Base_de_respuestas!AL50,Back!$M$16:$N$20,2,0)</f>
        <v>#N/A</v>
      </c>
      <c r="AN49" s="19" t="e">
        <f>+VLOOKUP(Base_de_respuestas!AM50,Back!$M$16:$N$20,2,0)</f>
        <v>#N/A</v>
      </c>
      <c r="AO49" s="19" t="e">
        <f>+VLOOKUP(Base_de_respuestas!AN50,Back!$M$16:$N$20,2,0)</f>
        <v>#N/A</v>
      </c>
      <c r="AP49" s="19" t="e">
        <f>+VLOOKUP(Base_de_respuestas!AO50,Back!$M$16:$N$20,2,0)</f>
        <v>#N/A</v>
      </c>
      <c r="AQ49" s="19" t="e">
        <f>+VLOOKUP(Base_de_respuestas!AP50,Back!$M$16:$N$20,2,0)</f>
        <v>#N/A</v>
      </c>
      <c r="AR49" s="19" t="e">
        <f>+VLOOKUP(Base_de_respuestas!AQ50,Back!$M$16:$N$20,2,0)</f>
        <v>#N/A</v>
      </c>
      <c r="AS49" s="19" t="e">
        <f>+VLOOKUP(Base_de_respuestas!AR50,Back!$M$16:$N$20,2,0)</f>
        <v>#N/A</v>
      </c>
      <c r="AT49" s="19" t="e">
        <f>+VLOOKUP(Base_de_respuestas!AS50,Back!$M$16:$N$20,2,0)</f>
        <v>#N/A</v>
      </c>
      <c r="AU49" s="19" t="e">
        <f>+VLOOKUP(Base_de_respuestas!AT50,Back!$M$16:$N$20,2,0)</f>
        <v>#N/A</v>
      </c>
      <c r="AV49" s="19" t="e">
        <f>+VLOOKUP(Base_de_respuestas!AU50,Back!$M$16:$N$20,2,0)</f>
        <v>#N/A</v>
      </c>
      <c r="AW49" s="19" t="e">
        <f>+VLOOKUP(Base_de_respuestas!AV50,Back!$M$16:$N$20,2,0)</f>
        <v>#N/A</v>
      </c>
      <c r="AX49" s="19" t="e">
        <f>+VLOOKUP(Base_de_respuestas!AW50,Back!$M$16:$N$20,2,0)</f>
        <v>#N/A</v>
      </c>
      <c r="AY49" s="19" t="e">
        <f>+VLOOKUP(Base_de_respuestas!AX50,Back!$M$16:$N$20,2,0)</f>
        <v>#N/A</v>
      </c>
      <c r="AZ49" s="19" t="e">
        <f>+VLOOKUP(Base_de_respuestas!AY50,Back!$M$16:$N$20,2,0)</f>
        <v>#N/A</v>
      </c>
      <c r="BA49" s="19" t="e">
        <f>+VLOOKUP(Base_de_respuestas!AZ50,Back!$M$16:$N$20,2,0)</f>
        <v>#N/A</v>
      </c>
      <c r="BB49" s="19" t="e">
        <f>+VLOOKUP(Base_de_respuestas!BA50,Back!$M$16:$N$20,2,0)</f>
        <v>#N/A</v>
      </c>
      <c r="BC49" s="19" t="e">
        <f>+VLOOKUP(Base_de_respuestas!BB50,Back!$M$16:$N$20,2,0)</f>
        <v>#N/A</v>
      </c>
      <c r="BD49" s="19" t="e">
        <f>+VLOOKUP(Base_de_respuestas!BC50,Back!$M$16:$N$20,2,0)</f>
        <v>#N/A</v>
      </c>
      <c r="BE49" s="19" t="e">
        <f>+VLOOKUP(Base_de_respuestas!BD50,Back!$M$16:$N$20,2,0)</f>
        <v>#N/A</v>
      </c>
    </row>
    <row r="50" spans="2:57" ht="13.5" customHeight="1" x14ac:dyDescent="0.3">
      <c r="B50" s="106" t="s">
        <v>257</v>
      </c>
      <c r="C50" s="107" t="s">
        <v>284</v>
      </c>
      <c r="D50" s="21" t="s">
        <v>285</v>
      </c>
      <c r="E50" s="22">
        <v>46</v>
      </c>
      <c r="F50" s="21" t="s">
        <v>286</v>
      </c>
      <c r="G50" s="15"/>
      <c r="H50" s="19" t="e">
        <f>+VLOOKUP(Base_de_respuestas!G51,Back!$M$16:$N$20,2,0)</f>
        <v>#N/A</v>
      </c>
      <c r="I50" s="19" t="e">
        <f>+VLOOKUP(Base_de_respuestas!H51,Back!$M$16:$N$20,2,0)</f>
        <v>#N/A</v>
      </c>
      <c r="J50" s="19" t="e">
        <f>+VLOOKUP(Base_de_respuestas!I51,Back!$M$16:$N$20,2,0)</f>
        <v>#N/A</v>
      </c>
      <c r="K50" s="19" t="e">
        <f>+VLOOKUP(Base_de_respuestas!J51,Back!$M$16:$N$20,2,0)</f>
        <v>#N/A</v>
      </c>
      <c r="L50" s="19" t="e">
        <f>+VLOOKUP(Base_de_respuestas!K51,Back!$M$16:$N$20,2,0)</f>
        <v>#N/A</v>
      </c>
      <c r="M50" s="19" t="e">
        <f>+VLOOKUP(Base_de_respuestas!L51,Back!$M$16:$N$20,2,0)</f>
        <v>#N/A</v>
      </c>
      <c r="N50" s="19" t="e">
        <f>+VLOOKUP(Base_de_respuestas!M51,Back!$M$16:$N$20,2,0)</f>
        <v>#N/A</v>
      </c>
      <c r="O50" s="19" t="e">
        <f>+VLOOKUP(Base_de_respuestas!N51,Back!$M$16:$N$20,2,0)</f>
        <v>#N/A</v>
      </c>
      <c r="P50" s="19" t="e">
        <f>+VLOOKUP(Base_de_respuestas!O51,Back!$M$16:$N$20,2,0)</f>
        <v>#N/A</v>
      </c>
      <c r="Q50" s="19" t="e">
        <f>+VLOOKUP(Base_de_respuestas!P51,Back!$M$16:$N$20,2,0)</f>
        <v>#N/A</v>
      </c>
      <c r="R50" s="19" t="e">
        <f>+VLOOKUP(Base_de_respuestas!Q51,Back!$M$16:$N$20,2,0)</f>
        <v>#N/A</v>
      </c>
      <c r="S50" s="19" t="e">
        <f>+VLOOKUP(Base_de_respuestas!R51,Back!$M$16:$N$20,2,0)</f>
        <v>#N/A</v>
      </c>
      <c r="T50" s="19" t="e">
        <f>+VLOOKUP(Base_de_respuestas!S51,Back!$M$16:$N$20,2,0)</f>
        <v>#N/A</v>
      </c>
      <c r="U50" s="19" t="e">
        <f>+VLOOKUP(Base_de_respuestas!T51,Back!$M$16:$N$20,2,0)</f>
        <v>#N/A</v>
      </c>
      <c r="V50" s="19" t="e">
        <f>+VLOOKUP(Base_de_respuestas!U51,Back!$M$16:$N$20,2,0)</f>
        <v>#N/A</v>
      </c>
      <c r="W50" s="19" t="e">
        <f>+VLOOKUP(Base_de_respuestas!V51,Back!$M$16:$N$20,2,0)</f>
        <v>#N/A</v>
      </c>
      <c r="X50" s="19" t="e">
        <f>+VLOOKUP(Base_de_respuestas!W51,Back!$M$16:$N$20,2,0)</f>
        <v>#N/A</v>
      </c>
      <c r="Y50" s="19" t="e">
        <f>+VLOOKUP(Base_de_respuestas!X51,Back!$M$16:$N$20,2,0)</f>
        <v>#N/A</v>
      </c>
      <c r="Z50" s="19" t="e">
        <f>+VLOOKUP(Base_de_respuestas!Y51,Back!$M$16:$N$20,2,0)</f>
        <v>#N/A</v>
      </c>
      <c r="AA50" s="19" t="e">
        <f>+VLOOKUP(Base_de_respuestas!Z51,Back!$M$16:$N$20,2,0)</f>
        <v>#N/A</v>
      </c>
      <c r="AB50" s="19" t="e">
        <f>+VLOOKUP(Base_de_respuestas!AA51,Back!$M$16:$N$20,2,0)</f>
        <v>#N/A</v>
      </c>
      <c r="AC50" s="19" t="e">
        <f>+VLOOKUP(Base_de_respuestas!AB51,Back!$M$16:$N$20,2,0)</f>
        <v>#N/A</v>
      </c>
      <c r="AD50" s="19" t="e">
        <f>+VLOOKUP(Base_de_respuestas!AC51,Back!$M$16:$N$20,2,0)</f>
        <v>#N/A</v>
      </c>
      <c r="AE50" s="19" t="e">
        <f>+VLOOKUP(Base_de_respuestas!AD51,Back!$M$16:$N$20,2,0)</f>
        <v>#N/A</v>
      </c>
      <c r="AF50" s="19" t="e">
        <f>+VLOOKUP(Base_de_respuestas!AE51,Back!$M$16:$N$20,2,0)</f>
        <v>#N/A</v>
      </c>
      <c r="AG50" s="19" t="e">
        <f>+VLOOKUP(Base_de_respuestas!AF51,Back!$M$16:$N$20,2,0)</f>
        <v>#N/A</v>
      </c>
      <c r="AH50" s="19" t="e">
        <f>+VLOOKUP(Base_de_respuestas!AG51,Back!$M$16:$N$20,2,0)</f>
        <v>#N/A</v>
      </c>
      <c r="AI50" s="19" t="e">
        <f>+VLOOKUP(Base_de_respuestas!AH51,Back!$M$16:$N$20,2,0)</f>
        <v>#N/A</v>
      </c>
      <c r="AJ50" s="19" t="e">
        <f>+VLOOKUP(Base_de_respuestas!AI51,Back!$M$16:$N$20,2,0)</f>
        <v>#N/A</v>
      </c>
      <c r="AK50" s="19" t="e">
        <f>+VLOOKUP(Base_de_respuestas!AJ51,Back!$M$16:$N$20,2,0)</f>
        <v>#N/A</v>
      </c>
      <c r="AL50" s="19" t="e">
        <f>+VLOOKUP(Base_de_respuestas!AK51,Back!$M$16:$N$20,2,0)</f>
        <v>#N/A</v>
      </c>
      <c r="AM50" s="19" t="e">
        <f>+VLOOKUP(Base_de_respuestas!AL51,Back!$M$16:$N$20,2,0)</f>
        <v>#N/A</v>
      </c>
      <c r="AN50" s="19" t="e">
        <f>+VLOOKUP(Base_de_respuestas!AM51,Back!$M$16:$N$20,2,0)</f>
        <v>#N/A</v>
      </c>
      <c r="AO50" s="19" t="e">
        <f>+VLOOKUP(Base_de_respuestas!AN51,Back!$M$16:$N$20,2,0)</f>
        <v>#N/A</v>
      </c>
      <c r="AP50" s="19" t="e">
        <f>+VLOOKUP(Base_de_respuestas!AO51,Back!$M$16:$N$20,2,0)</f>
        <v>#N/A</v>
      </c>
      <c r="AQ50" s="19" t="e">
        <f>+VLOOKUP(Base_de_respuestas!AP51,Back!$M$16:$N$20,2,0)</f>
        <v>#N/A</v>
      </c>
      <c r="AR50" s="19" t="e">
        <f>+VLOOKUP(Base_de_respuestas!AQ51,Back!$M$16:$N$20,2,0)</f>
        <v>#N/A</v>
      </c>
      <c r="AS50" s="19" t="e">
        <f>+VLOOKUP(Base_de_respuestas!AR51,Back!$M$16:$N$20,2,0)</f>
        <v>#N/A</v>
      </c>
      <c r="AT50" s="19" t="e">
        <f>+VLOOKUP(Base_de_respuestas!AS51,Back!$M$16:$N$20,2,0)</f>
        <v>#N/A</v>
      </c>
      <c r="AU50" s="19" t="e">
        <f>+VLOOKUP(Base_de_respuestas!AT51,Back!$M$16:$N$20,2,0)</f>
        <v>#N/A</v>
      </c>
      <c r="AV50" s="19" t="e">
        <f>+VLOOKUP(Base_de_respuestas!AU51,Back!$M$16:$N$20,2,0)</f>
        <v>#N/A</v>
      </c>
      <c r="AW50" s="19" t="e">
        <f>+VLOOKUP(Base_de_respuestas!AV51,Back!$M$16:$N$20,2,0)</f>
        <v>#N/A</v>
      </c>
      <c r="AX50" s="19" t="e">
        <f>+VLOOKUP(Base_de_respuestas!AW51,Back!$M$16:$N$20,2,0)</f>
        <v>#N/A</v>
      </c>
      <c r="AY50" s="19" t="e">
        <f>+VLOOKUP(Base_de_respuestas!AX51,Back!$M$16:$N$20,2,0)</f>
        <v>#N/A</v>
      </c>
      <c r="AZ50" s="19" t="e">
        <f>+VLOOKUP(Base_de_respuestas!AY51,Back!$M$16:$N$20,2,0)</f>
        <v>#N/A</v>
      </c>
      <c r="BA50" s="19" t="e">
        <f>+VLOOKUP(Base_de_respuestas!AZ51,Back!$M$16:$N$20,2,0)</f>
        <v>#N/A</v>
      </c>
      <c r="BB50" s="19" t="e">
        <f>+VLOOKUP(Base_de_respuestas!BA51,Back!$M$16:$N$20,2,0)</f>
        <v>#N/A</v>
      </c>
      <c r="BC50" s="19" t="e">
        <f>+VLOOKUP(Base_de_respuestas!BB51,Back!$M$16:$N$20,2,0)</f>
        <v>#N/A</v>
      </c>
      <c r="BD50" s="19" t="e">
        <f>+VLOOKUP(Base_de_respuestas!BC51,Back!$M$16:$N$20,2,0)</f>
        <v>#N/A</v>
      </c>
      <c r="BE50" s="19" t="e">
        <f>+VLOOKUP(Base_de_respuestas!BD51,Back!$M$16:$N$20,2,0)</f>
        <v>#N/A</v>
      </c>
    </row>
    <row r="51" spans="2:57" ht="13.5" customHeight="1" x14ac:dyDescent="0.3">
      <c r="B51" s="101"/>
      <c r="C51" s="101"/>
      <c r="D51" s="21" t="s">
        <v>287</v>
      </c>
      <c r="E51" s="22">
        <v>47</v>
      </c>
      <c r="F51" s="21" t="s">
        <v>288</v>
      </c>
      <c r="G51" s="15"/>
      <c r="H51" s="19" t="e">
        <f>+VLOOKUP(Base_de_respuestas!G52,Back!$M$16:$N$20,2,0)</f>
        <v>#N/A</v>
      </c>
      <c r="I51" s="19" t="e">
        <f>+VLOOKUP(Base_de_respuestas!H52,Back!$M$16:$N$20,2,0)</f>
        <v>#N/A</v>
      </c>
      <c r="J51" s="19" t="e">
        <f>+VLOOKUP(Base_de_respuestas!I52,Back!$M$16:$N$20,2,0)</f>
        <v>#N/A</v>
      </c>
      <c r="K51" s="19" t="e">
        <f>+VLOOKUP(Base_de_respuestas!J52,Back!$M$16:$N$20,2,0)</f>
        <v>#N/A</v>
      </c>
      <c r="L51" s="19" t="e">
        <f>+VLOOKUP(Base_de_respuestas!K52,Back!$M$16:$N$20,2,0)</f>
        <v>#N/A</v>
      </c>
      <c r="M51" s="19" t="e">
        <f>+VLOOKUP(Base_de_respuestas!L52,Back!$M$16:$N$20,2,0)</f>
        <v>#N/A</v>
      </c>
      <c r="N51" s="19" t="e">
        <f>+VLOOKUP(Base_de_respuestas!M52,Back!$M$16:$N$20,2,0)</f>
        <v>#N/A</v>
      </c>
      <c r="O51" s="19" t="e">
        <f>+VLOOKUP(Base_de_respuestas!N52,Back!$M$16:$N$20,2,0)</f>
        <v>#N/A</v>
      </c>
      <c r="P51" s="19" t="e">
        <f>+VLOOKUP(Base_de_respuestas!O52,Back!$M$16:$N$20,2,0)</f>
        <v>#N/A</v>
      </c>
      <c r="Q51" s="19" t="e">
        <f>+VLOOKUP(Base_de_respuestas!P52,Back!$M$16:$N$20,2,0)</f>
        <v>#N/A</v>
      </c>
      <c r="R51" s="19" t="e">
        <f>+VLOOKUP(Base_de_respuestas!Q52,Back!$M$16:$N$20,2,0)</f>
        <v>#N/A</v>
      </c>
      <c r="S51" s="19" t="e">
        <f>+VLOOKUP(Base_de_respuestas!R52,Back!$M$16:$N$20,2,0)</f>
        <v>#N/A</v>
      </c>
      <c r="T51" s="19" t="e">
        <f>+VLOOKUP(Base_de_respuestas!S52,Back!$M$16:$N$20,2,0)</f>
        <v>#N/A</v>
      </c>
      <c r="U51" s="19" t="e">
        <f>+VLOOKUP(Base_de_respuestas!T52,Back!$M$16:$N$20,2,0)</f>
        <v>#N/A</v>
      </c>
      <c r="V51" s="19" t="e">
        <f>+VLOOKUP(Base_de_respuestas!U52,Back!$M$16:$N$20,2,0)</f>
        <v>#N/A</v>
      </c>
      <c r="W51" s="19" t="e">
        <f>+VLOOKUP(Base_de_respuestas!V52,Back!$M$16:$N$20,2,0)</f>
        <v>#N/A</v>
      </c>
      <c r="X51" s="19" t="e">
        <f>+VLOOKUP(Base_de_respuestas!W52,Back!$M$16:$N$20,2,0)</f>
        <v>#N/A</v>
      </c>
      <c r="Y51" s="19" t="e">
        <f>+VLOOKUP(Base_de_respuestas!X52,Back!$M$16:$N$20,2,0)</f>
        <v>#N/A</v>
      </c>
      <c r="Z51" s="19" t="e">
        <f>+VLOOKUP(Base_de_respuestas!Y52,Back!$M$16:$N$20,2,0)</f>
        <v>#N/A</v>
      </c>
      <c r="AA51" s="19" t="e">
        <f>+VLOOKUP(Base_de_respuestas!Z52,Back!$M$16:$N$20,2,0)</f>
        <v>#N/A</v>
      </c>
      <c r="AB51" s="19" t="e">
        <f>+VLOOKUP(Base_de_respuestas!AA52,Back!$M$16:$N$20,2,0)</f>
        <v>#N/A</v>
      </c>
      <c r="AC51" s="19" t="e">
        <f>+VLOOKUP(Base_de_respuestas!AB52,Back!$M$16:$N$20,2,0)</f>
        <v>#N/A</v>
      </c>
      <c r="AD51" s="19" t="e">
        <f>+VLOOKUP(Base_de_respuestas!AC52,Back!$M$16:$N$20,2,0)</f>
        <v>#N/A</v>
      </c>
      <c r="AE51" s="19" t="e">
        <f>+VLOOKUP(Base_de_respuestas!AD52,Back!$M$16:$N$20,2,0)</f>
        <v>#N/A</v>
      </c>
      <c r="AF51" s="19" t="e">
        <f>+VLOOKUP(Base_de_respuestas!AE52,Back!$M$16:$N$20,2,0)</f>
        <v>#N/A</v>
      </c>
      <c r="AG51" s="19" t="e">
        <f>+VLOOKUP(Base_de_respuestas!AF52,Back!$M$16:$N$20,2,0)</f>
        <v>#N/A</v>
      </c>
      <c r="AH51" s="19" t="e">
        <f>+VLOOKUP(Base_de_respuestas!AG52,Back!$M$16:$N$20,2,0)</f>
        <v>#N/A</v>
      </c>
      <c r="AI51" s="19" t="e">
        <f>+VLOOKUP(Base_de_respuestas!AH52,Back!$M$16:$N$20,2,0)</f>
        <v>#N/A</v>
      </c>
      <c r="AJ51" s="19" t="e">
        <f>+VLOOKUP(Base_de_respuestas!AI52,Back!$M$16:$N$20,2,0)</f>
        <v>#N/A</v>
      </c>
      <c r="AK51" s="19" t="e">
        <f>+VLOOKUP(Base_de_respuestas!AJ52,Back!$M$16:$N$20,2,0)</f>
        <v>#N/A</v>
      </c>
      <c r="AL51" s="19" t="e">
        <f>+VLOOKUP(Base_de_respuestas!AK52,Back!$M$16:$N$20,2,0)</f>
        <v>#N/A</v>
      </c>
      <c r="AM51" s="19" t="e">
        <f>+VLOOKUP(Base_de_respuestas!AL52,Back!$M$16:$N$20,2,0)</f>
        <v>#N/A</v>
      </c>
      <c r="AN51" s="19" t="e">
        <f>+VLOOKUP(Base_de_respuestas!AM52,Back!$M$16:$N$20,2,0)</f>
        <v>#N/A</v>
      </c>
      <c r="AO51" s="19" t="e">
        <f>+VLOOKUP(Base_de_respuestas!AN52,Back!$M$16:$N$20,2,0)</f>
        <v>#N/A</v>
      </c>
      <c r="AP51" s="19" t="e">
        <f>+VLOOKUP(Base_de_respuestas!AO52,Back!$M$16:$N$20,2,0)</f>
        <v>#N/A</v>
      </c>
      <c r="AQ51" s="19" t="e">
        <f>+VLOOKUP(Base_de_respuestas!AP52,Back!$M$16:$N$20,2,0)</f>
        <v>#N/A</v>
      </c>
      <c r="AR51" s="19" t="e">
        <f>+VLOOKUP(Base_de_respuestas!AQ52,Back!$M$16:$N$20,2,0)</f>
        <v>#N/A</v>
      </c>
      <c r="AS51" s="19" t="e">
        <f>+VLOOKUP(Base_de_respuestas!AR52,Back!$M$16:$N$20,2,0)</f>
        <v>#N/A</v>
      </c>
      <c r="AT51" s="19" t="e">
        <f>+VLOOKUP(Base_de_respuestas!AS52,Back!$M$16:$N$20,2,0)</f>
        <v>#N/A</v>
      </c>
      <c r="AU51" s="19" t="e">
        <f>+VLOOKUP(Base_de_respuestas!AT52,Back!$M$16:$N$20,2,0)</f>
        <v>#N/A</v>
      </c>
      <c r="AV51" s="19" t="e">
        <f>+VLOOKUP(Base_de_respuestas!AU52,Back!$M$16:$N$20,2,0)</f>
        <v>#N/A</v>
      </c>
      <c r="AW51" s="19" t="e">
        <f>+VLOOKUP(Base_de_respuestas!AV52,Back!$M$16:$N$20,2,0)</f>
        <v>#N/A</v>
      </c>
      <c r="AX51" s="19" t="e">
        <f>+VLOOKUP(Base_de_respuestas!AW52,Back!$M$16:$N$20,2,0)</f>
        <v>#N/A</v>
      </c>
      <c r="AY51" s="19" t="e">
        <f>+VLOOKUP(Base_de_respuestas!AX52,Back!$M$16:$N$20,2,0)</f>
        <v>#N/A</v>
      </c>
      <c r="AZ51" s="19" t="e">
        <f>+VLOOKUP(Base_de_respuestas!AY52,Back!$M$16:$N$20,2,0)</f>
        <v>#N/A</v>
      </c>
      <c r="BA51" s="19" t="e">
        <f>+VLOOKUP(Base_de_respuestas!AZ52,Back!$M$16:$N$20,2,0)</f>
        <v>#N/A</v>
      </c>
      <c r="BB51" s="19" t="e">
        <f>+VLOOKUP(Base_de_respuestas!BA52,Back!$M$16:$N$20,2,0)</f>
        <v>#N/A</v>
      </c>
      <c r="BC51" s="19" t="e">
        <f>+VLOOKUP(Base_de_respuestas!BB52,Back!$M$16:$N$20,2,0)</f>
        <v>#N/A</v>
      </c>
      <c r="BD51" s="19" t="e">
        <f>+VLOOKUP(Base_de_respuestas!BC52,Back!$M$16:$N$20,2,0)</f>
        <v>#N/A</v>
      </c>
      <c r="BE51" s="19" t="e">
        <f>+VLOOKUP(Base_de_respuestas!BD52,Back!$M$16:$N$20,2,0)</f>
        <v>#N/A</v>
      </c>
    </row>
    <row r="52" spans="2:57" ht="13.5" customHeight="1" x14ac:dyDescent="0.3">
      <c r="B52" s="101"/>
      <c r="C52" s="101"/>
      <c r="D52" s="21" t="s">
        <v>289</v>
      </c>
      <c r="E52" s="22">
        <v>48</v>
      </c>
      <c r="F52" s="21" t="s">
        <v>290</v>
      </c>
      <c r="G52" s="15"/>
      <c r="H52" s="19" t="e">
        <f>+VLOOKUP(Base_de_respuestas!G53,Back!$M$16:$N$20,2,0)</f>
        <v>#N/A</v>
      </c>
      <c r="I52" s="19" t="e">
        <f>+VLOOKUP(Base_de_respuestas!H53,Back!$M$16:$N$20,2,0)</f>
        <v>#N/A</v>
      </c>
      <c r="J52" s="19" t="e">
        <f>+VLOOKUP(Base_de_respuestas!I53,Back!$M$16:$N$20,2,0)</f>
        <v>#N/A</v>
      </c>
      <c r="K52" s="19" t="e">
        <f>+VLOOKUP(Base_de_respuestas!J53,Back!$M$16:$N$20,2,0)</f>
        <v>#N/A</v>
      </c>
      <c r="L52" s="19" t="e">
        <f>+VLOOKUP(Base_de_respuestas!K53,Back!$M$16:$N$20,2,0)</f>
        <v>#N/A</v>
      </c>
      <c r="M52" s="19" t="e">
        <f>+VLOOKUP(Base_de_respuestas!L53,Back!$M$16:$N$20,2,0)</f>
        <v>#N/A</v>
      </c>
      <c r="N52" s="19" t="e">
        <f>+VLOOKUP(Base_de_respuestas!M53,Back!$M$16:$N$20,2,0)</f>
        <v>#N/A</v>
      </c>
      <c r="O52" s="19" t="e">
        <f>+VLOOKUP(Base_de_respuestas!N53,Back!$M$16:$N$20,2,0)</f>
        <v>#N/A</v>
      </c>
      <c r="P52" s="19" t="e">
        <f>+VLOOKUP(Base_de_respuestas!O53,Back!$M$16:$N$20,2,0)</f>
        <v>#N/A</v>
      </c>
      <c r="Q52" s="19" t="e">
        <f>+VLOOKUP(Base_de_respuestas!P53,Back!$M$16:$N$20,2,0)</f>
        <v>#N/A</v>
      </c>
      <c r="R52" s="19" t="e">
        <f>+VLOOKUP(Base_de_respuestas!Q53,Back!$M$16:$N$20,2,0)</f>
        <v>#N/A</v>
      </c>
      <c r="S52" s="19" t="e">
        <f>+VLOOKUP(Base_de_respuestas!R53,Back!$M$16:$N$20,2,0)</f>
        <v>#N/A</v>
      </c>
      <c r="T52" s="19" t="e">
        <f>+VLOOKUP(Base_de_respuestas!S53,Back!$M$16:$N$20,2,0)</f>
        <v>#N/A</v>
      </c>
      <c r="U52" s="19" t="e">
        <f>+VLOOKUP(Base_de_respuestas!T53,Back!$M$16:$N$20,2,0)</f>
        <v>#N/A</v>
      </c>
      <c r="V52" s="19" t="e">
        <f>+VLOOKUP(Base_de_respuestas!U53,Back!$M$16:$N$20,2,0)</f>
        <v>#N/A</v>
      </c>
      <c r="W52" s="19" t="e">
        <f>+VLOOKUP(Base_de_respuestas!V53,Back!$M$16:$N$20,2,0)</f>
        <v>#N/A</v>
      </c>
      <c r="X52" s="19" t="e">
        <f>+VLOOKUP(Base_de_respuestas!W53,Back!$M$16:$N$20,2,0)</f>
        <v>#N/A</v>
      </c>
      <c r="Y52" s="19" t="e">
        <f>+VLOOKUP(Base_de_respuestas!X53,Back!$M$16:$N$20,2,0)</f>
        <v>#N/A</v>
      </c>
      <c r="Z52" s="19" t="e">
        <f>+VLOOKUP(Base_de_respuestas!Y53,Back!$M$16:$N$20,2,0)</f>
        <v>#N/A</v>
      </c>
      <c r="AA52" s="19" t="e">
        <f>+VLOOKUP(Base_de_respuestas!Z53,Back!$M$16:$N$20,2,0)</f>
        <v>#N/A</v>
      </c>
      <c r="AB52" s="19" t="e">
        <f>+VLOOKUP(Base_de_respuestas!AA53,Back!$M$16:$N$20,2,0)</f>
        <v>#N/A</v>
      </c>
      <c r="AC52" s="19" t="e">
        <f>+VLOOKUP(Base_de_respuestas!AB53,Back!$M$16:$N$20,2,0)</f>
        <v>#N/A</v>
      </c>
      <c r="AD52" s="19" t="e">
        <f>+VLOOKUP(Base_de_respuestas!AC53,Back!$M$16:$N$20,2,0)</f>
        <v>#N/A</v>
      </c>
      <c r="AE52" s="19" t="e">
        <f>+VLOOKUP(Base_de_respuestas!AD53,Back!$M$16:$N$20,2,0)</f>
        <v>#N/A</v>
      </c>
      <c r="AF52" s="19" t="e">
        <f>+VLOOKUP(Base_de_respuestas!AE53,Back!$M$16:$N$20,2,0)</f>
        <v>#N/A</v>
      </c>
      <c r="AG52" s="19" t="e">
        <f>+VLOOKUP(Base_de_respuestas!AF53,Back!$M$16:$N$20,2,0)</f>
        <v>#N/A</v>
      </c>
      <c r="AH52" s="19" t="e">
        <f>+VLOOKUP(Base_de_respuestas!AG53,Back!$M$16:$N$20,2,0)</f>
        <v>#N/A</v>
      </c>
      <c r="AI52" s="19" t="e">
        <f>+VLOOKUP(Base_de_respuestas!AH53,Back!$M$16:$N$20,2,0)</f>
        <v>#N/A</v>
      </c>
      <c r="AJ52" s="19" t="e">
        <f>+VLOOKUP(Base_de_respuestas!AI53,Back!$M$16:$N$20,2,0)</f>
        <v>#N/A</v>
      </c>
      <c r="AK52" s="19" t="e">
        <f>+VLOOKUP(Base_de_respuestas!AJ53,Back!$M$16:$N$20,2,0)</f>
        <v>#N/A</v>
      </c>
      <c r="AL52" s="19" t="e">
        <f>+VLOOKUP(Base_de_respuestas!AK53,Back!$M$16:$N$20,2,0)</f>
        <v>#N/A</v>
      </c>
      <c r="AM52" s="19" t="e">
        <f>+VLOOKUP(Base_de_respuestas!AL53,Back!$M$16:$N$20,2,0)</f>
        <v>#N/A</v>
      </c>
      <c r="AN52" s="19" t="e">
        <f>+VLOOKUP(Base_de_respuestas!AM53,Back!$M$16:$N$20,2,0)</f>
        <v>#N/A</v>
      </c>
      <c r="AO52" s="19" t="e">
        <f>+VLOOKUP(Base_de_respuestas!AN53,Back!$M$16:$N$20,2,0)</f>
        <v>#N/A</v>
      </c>
      <c r="AP52" s="19" t="e">
        <f>+VLOOKUP(Base_de_respuestas!AO53,Back!$M$16:$N$20,2,0)</f>
        <v>#N/A</v>
      </c>
      <c r="AQ52" s="19" t="e">
        <f>+VLOOKUP(Base_de_respuestas!AP53,Back!$M$16:$N$20,2,0)</f>
        <v>#N/A</v>
      </c>
      <c r="AR52" s="19" t="e">
        <f>+VLOOKUP(Base_de_respuestas!AQ53,Back!$M$16:$N$20,2,0)</f>
        <v>#N/A</v>
      </c>
      <c r="AS52" s="19" t="e">
        <f>+VLOOKUP(Base_de_respuestas!AR53,Back!$M$16:$N$20,2,0)</f>
        <v>#N/A</v>
      </c>
      <c r="AT52" s="19" t="e">
        <f>+VLOOKUP(Base_de_respuestas!AS53,Back!$M$16:$N$20,2,0)</f>
        <v>#N/A</v>
      </c>
      <c r="AU52" s="19" t="e">
        <f>+VLOOKUP(Base_de_respuestas!AT53,Back!$M$16:$N$20,2,0)</f>
        <v>#N/A</v>
      </c>
      <c r="AV52" s="19" t="e">
        <f>+VLOOKUP(Base_de_respuestas!AU53,Back!$M$16:$N$20,2,0)</f>
        <v>#N/A</v>
      </c>
      <c r="AW52" s="19" t="e">
        <f>+VLOOKUP(Base_de_respuestas!AV53,Back!$M$16:$N$20,2,0)</f>
        <v>#N/A</v>
      </c>
      <c r="AX52" s="19" t="e">
        <f>+VLOOKUP(Base_de_respuestas!AW53,Back!$M$16:$N$20,2,0)</f>
        <v>#N/A</v>
      </c>
      <c r="AY52" s="19" t="e">
        <f>+VLOOKUP(Base_de_respuestas!AX53,Back!$M$16:$N$20,2,0)</f>
        <v>#N/A</v>
      </c>
      <c r="AZ52" s="19" t="e">
        <f>+VLOOKUP(Base_de_respuestas!AY53,Back!$M$16:$N$20,2,0)</f>
        <v>#N/A</v>
      </c>
      <c r="BA52" s="19" t="e">
        <f>+VLOOKUP(Base_de_respuestas!AZ53,Back!$M$16:$N$20,2,0)</f>
        <v>#N/A</v>
      </c>
      <c r="BB52" s="19" t="e">
        <f>+VLOOKUP(Base_de_respuestas!BA53,Back!$M$16:$N$20,2,0)</f>
        <v>#N/A</v>
      </c>
      <c r="BC52" s="19" t="e">
        <f>+VLOOKUP(Base_de_respuestas!BB53,Back!$M$16:$N$20,2,0)</f>
        <v>#N/A</v>
      </c>
      <c r="BD52" s="19" t="e">
        <f>+VLOOKUP(Base_de_respuestas!BC53,Back!$M$16:$N$20,2,0)</f>
        <v>#N/A</v>
      </c>
      <c r="BE52" s="19" t="e">
        <f>+VLOOKUP(Base_de_respuestas!BD53,Back!$M$16:$N$20,2,0)</f>
        <v>#N/A</v>
      </c>
    </row>
    <row r="53" spans="2:57" ht="13.5" customHeight="1" x14ac:dyDescent="0.3">
      <c r="B53" s="94"/>
      <c r="C53" s="94"/>
      <c r="D53" s="21" t="s">
        <v>291</v>
      </c>
      <c r="E53" s="22">
        <v>49</v>
      </c>
      <c r="F53" s="21" t="s">
        <v>292</v>
      </c>
      <c r="G53" s="15"/>
      <c r="H53" s="19" t="e">
        <f>+VLOOKUP(Base_de_respuestas!G54,Back!$M$16:$N$20,2,0)</f>
        <v>#N/A</v>
      </c>
      <c r="I53" s="19" t="e">
        <f>+VLOOKUP(Base_de_respuestas!H54,Back!$M$16:$N$20,2,0)</f>
        <v>#N/A</v>
      </c>
      <c r="J53" s="19" t="e">
        <f>+VLOOKUP(Base_de_respuestas!I54,Back!$M$16:$N$20,2,0)</f>
        <v>#N/A</v>
      </c>
      <c r="K53" s="19" t="e">
        <f>+VLOOKUP(Base_de_respuestas!J54,Back!$M$16:$N$20,2,0)</f>
        <v>#N/A</v>
      </c>
      <c r="L53" s="19" t="e">
        <f>+VLOOKUP(Base_de_respuestas!K54,Back!$M$16:$N$20,2,0)</f>
        <v>#N/A</v>
      </c>
      <c r="M53" s="19" t="e">
        <f>+VLOOKUP(Base_de_respuestas!L54,Back!$M$16:$N$20,2,0)</f>
        <v>#N/A</v>
      </c>
      <c r="N53" s="19" t="e">
        <f>+VLOOKUP(Base_de_respuestas!M54,Back!$M$16:$N$20,2,0)</f>
        <v>#N/A</v>
      </c>
      <c r="O53" s="19" t="e">
        <f>+VLOOKUP(Base_de_respuestas!N54,Back!$M$16:$N$20,2,0)</f>
        <v>#N/A</v>
      </c>
      <c r="P53" s="19" t="e">
        <f>+VLOOKUP(Base_de_respuestas!O54,Back!$M$16:$N$20,2,0)</f>
        <v>#N/A</v>
      </c>
      <c r="Q53" s="19" t="e">
        <f>+VLOOKUP(Base_de_respuestas!P54,Back!$M$16:$N$20,2,0)</f>
        <v>#N/A</v>
      </c>
      <c r="R53" s="19" t="e">
        <f>+VLOOKUP(Base_de_respuestas!Q54,Back!$M$16:$N$20,2,0)</f>
        <v>#N/A</v>
      </c>
      <c r="S53" s="19" t="e">
        <f>+VLOOKUP(Base_de_respuestas!R54,Back!$M$16:$N$20,2,0)</f>
        <v>#N/A</v>
      </c>
      <c r="T53" s="19" t="e">
        <f>+VLOOKUP(Base_de_respuestas!S54,Back!$M$16:$N$20,2,0)</f>
        <v>#N/A</v>
      </c>
      <c r="U53" s="19" t="e">
        <f>+VLOOKUP(Base_de_respuestas!T54,Back!$M$16:$N$20,2,0)</f>
        <v>#N/A</v>
      </c>
      <c r="V53" s="19" t="e">
        <f>+VLOOKUP(Base_de_respuestas!U54,Back!$M$16:$N$20,2,0)</f>
        <v>#N/A</v>
      </c>
      <c r="W53" s="19" t="e">
        <f>+VLOOKUP(Base_de_respuestas!V54,Back!$M$16:$N$20,2,0)</f>
        <v>#N/A</v>
      </c>
      <c r="X53" s="19" t="e">
        <f>+VLOOKUP(Base_de_respuestas!W54,Back!$M$16:$N$20,2,0)</f>
        <v>#N/A</v>
      </c>
      <c r="Y53" s="19" t="e">
        <f>+VLOOKUP(Base_de_respuestas!X54,Back!$M$16:$N$20,2,0)</f>
        <v>#N/A</v>
      </c>
      <c r="Z53" s="19" t="e">
        <f>+VLOOKUP(Base_de_respuestas!Y54,Back!$M$16:$N$20,2,0)</f>
        <v>#N/A</v>
      </c>
      <c r="AA53" s="19" t="e">
        <f>+VLOOKUP(Base_de_respuestas!Z54,Back!$M$16:$N$20,2,0)</f>
        <v>#N/A</v>
      </c>
      <c r="AB53" s="19" t="e">
        <f>+VLOOKUP(Base_de_respuestas!AA54,Back!$M$16:$N$20,2,0)</f>
        <v>#N/A</v>
      </c>
      <c r="AC53" s="19" t="e">
        <f>+VLOOKUP(Base_de_respuestas!AB54,Back!$M$16:$N$20,2,0)</f>
        <v>#N/A</v>
      </c>
      <c r="AD53" s="19" t="e">
        <f>+VLOOKUP(Base_de_respuestas!AC54,Back!$M$16:$N$20,2,0)</f>
        <v>#N/A</v>
      </c>
      <c r="AE53" s="19" t="e">
        <f>+VLOOKUP(Base_de_respuestas!AD54,Back!$M$16:$N$20,2,0)</f>
        <v>#N/A</v>
      </c>
      <c r="AF53" s="19" t="e">
        <f>+VLOOKUP(Base_de_respuestas!AE54,Back!$M$16:$N$20,2,0)</f>
        <v>#N/A</v>
      </c>
      <c r="AG53" s="19" t="e">
        <f>+VLOOKUP(Base_de_respuestas!AF54,Back!$M$16:$N$20,2,0)</f>
        <v>#N/A</v>
      </c>
      <c r="AH53" s="19" t="e">
        <f>+VLOOKUP(Base_de_respuestas!AG54,Back!$M$16:$N$20,2,0)</f>
        <v>#N/A</v>
      </c>
      <c r="AI53" s="19" t="e">
        <f>+VLOOKUP(Base_de_respuestas!AH54,Back!$M$16:$N$20,2,0)</f>
        <v>#N/A</v>
      </c>
      <c r="AJ53" s="19" t="e">
        <f>+VLOOKUP(Base_de_respuestas!AI54,Back!$M$16:$N$20,2,0)</f>
        <v>#N/A</v>
      </c>
      <c r="AK53" s="19" t="e">
        <f>+VLOOKUP(Base_de_respuestas!AJ54,Back!$M$16:$N$20,2,0)</f>
        <v>#N/A</v>
      </c>
      <c r="AL53" s="19" t="e">
        <f>+VLOOKUP(Base_de_respuestas!AK54,Back!$M$16:$N$20,2,0)</f>
        <v>#N/A</v>
      </c>
      <c r="AM53" s="19" t="e">
        <f>+VLOOKUP(Base_de_respuestas!AL54,Back!$M$16:$N$20,2,0)</f>
        <v>#N/A</v>
      </c>
      <c r="AN53" s="19" t="e">
        <f>+VLOOKUP(Base_de_respuestas!AM54,Back!$M$16:$N$20,2,0)</f>
        <v>#N/A</v>
      </c>
      <c r="AO53" s="19" t="e">
        <f>+VLOOKUP(Base_de_respuestas!AN54,Back!$M$16:$N$20,2,0)</f>
        <v>#N/A</v>
      </c>
      <c r="AP53" s="19" t="e">
        <f>+VLOOKUP(Base_de_respuestas!AO54,Back!$M$16:$N$20,2,0)</f>
        <v>#N/A</v>
      </c>
      <c r="AQ53" s="19" t="e">
        <f>+VLOOKUP(Base_de_respuestas!AP54,Back!$M$16:$N$20,2,0)</f>
        <v>#N/A</v>
      </c>
      <c r="AR53" s="19" t="e">
        <f>+VLOOKUP(Base_de_respuestas!AQ54,Back!$M$16:$N$20,2,0)</f>
        <v>#N/A</v>
      </c>
      <c r="AS53" s="19" t="e">
        <f>+VLOOKUP(Base_de_respuestas!AR54,Back!$M$16:$N$20,2,0)</f>
        <v>#N/A</v>
      </c>
      <c r="AT53" s="19" t="e">
        <f>+VLOOKUP(Base_de_respuestas!AS54,Back!$M$16:$N$20,2,0)</f>
        <v>#N/A</v>
      </c>
      <c r="AU53" s="19" t="e">
        <f>+VLOOKUP(Base_de_respuestas!AT54,Back!$M$16:$N$20,2,0)</f>
        <v>#N/A</v>
      </c>
      <c r="AV53" s="19" t="e">
        <f>+VLOOKUP(Base_de_respuestas!AU54,Back!$M$16:$N$20,2,0)</f>
        <v>#N/A</v>
      </c>
      <c r="AW53" s="19" t="e">
        <f>+VLOOKUP(Base_de_respuestas!AV54,Back!$M$16:$N$20,2,0)</f>
        <v>#N/A</v>
      </c>
      <c r="AX53" s="19" t="e">
        <f>+VLOOKUP(Base_de_respuestas!AW54,Back!$M$16:$N$20,2,0)</f>
        <v>#N/A</v>
      </c>
      <c r="AY53" s="19" t="e">
        <f>+VLOOKUP(Base_de_respuestas!AX54,Back!$M$16:$N$20,2,0)</f>
        <v>#N/A</v>
      </c>
      <c r="AZ53" s="19" t="e">
        <f>+VLOOKUP(Base_de_respuestas!AY54,Back!$M$16:$N$20,2,0)</f>
        <v>#N/A</v>
      </c>
      <c r="BA53" s="19" t="e">
        <f>+VLOOKUP(Base_de_respuestas!AZ54,Back!$M$16:$N$20,2,0)</f>
        <v>#N/A</v>
      </c>
      <c r="BB53" s="19" t="e">
        <f>+VLOOKUP(Base_de_respuestas!BA54,Back!$M$16:$N$20,2,0)</f>
        <v>#N/A</v>
      </c>
      <c r="BC53" s="19" t="e">
        <f>+VLOOKUP(Base_de_respuestas!BB54,Back!$M$16:$N$20,2,0)</f>
        <v>#N/A</v>
      </c>
      <c r="BD53" s="19" t="e">
        <f>+VLOOKUP(Base_de_respuestas!BC54,Back!$M$16:$N$20,2,0)</f>
        <v>#N/A</v>
      </c>
      <c r="BE53" s="19" t="e">
        <f>+VLOOKUP(Base_de_respuestas!BD54,Back!$M$16:$N$20,2,0)</f>
        <v>#N/A</v>
      </c>
    </row>
    <row r="54" spans="2:57" ht="13.5" customHeight="1" x14ac:dyDescent="0.3">
      <c r="B54" s="106" t="s">
        <v>257</v>
      </c>
      <c r="C54" s="107" t="s">
        <v>293</v>
      </c>
      <c r="D54" s="21" t="s">
        <v>294</v>
      </c>
      <c r="E54" s="22">
        <v>50</v>
      </c>
      <c r="F54" s="21" t="s">
        <v>295</v>
      </c>
      <c r="G54" s="15"/>
      <c r="H54" s="19" t="e">
        <f>+VLOOKUP(Base_de_respuestas!G55,Back!$M$16:$N$20,2,0)</f>
        <v>#N/A</v>
      </c>
      <c r="I54" s="19" t="e">
        <f>+VLOOKUP(Base_de_respuestas!H55,Back!$M$16:$N$20,2,0)</f>
        <v>#N/A</v>
      </c>
      <c r="J54" s="19" t="e">
        <f>+VLOOKUP(Base_de_respuestas!I55,Back!$M$16:$N$20,2,0)</f>
        <v>#N/A</v>
      </c>
      <c r="K54" s="19" t="e">
        <f>+VLOOKUP(Base_de_respuestas!J55,Back!$M$16:$N$20,2,0)</f>
        <v>#N/A</v>
      </c>
      <c r="L54" s="19" t="e">
        <f>+VLOOKUP(Base_de_respuestas!K55,Back!$M$16:$N$20,2,0)</f>
        <v>#N/A</v>
      </c>
      <c r="M54" s="19" t="e">
        <f>+VLOOKUP(Base_de_respuestas!L55,Back!$M$16:$N$20,2,0)</f>
        <v>#N/A</v>
      </c>
      <c r="N54" s="19" t="e">
        <f>+VLOOKUP(Base_de_respuestas!M55,Back!$M$16:$N$20,2,0)</f>
        <v>#N/A</v>
      </c>
      <c r="O54" s="19" t="e">
        <f>+VLOOKUP(Base_de_respuestas!N55,Back!$M$16:$N$20,2,0)</f>
        <v>#N/A</v>
      </c>
      <c r="P54" s="19" t="e">
        <f>+VLOOKUP(Base_de_respuestas!O55,Back!$M$16:$N$20,2,0)</f>
        <v>#N/A</v>
      </c>
      <c r="Q54" s="19" t="e">
        <f>+VLOOKUP(Base_de_respuestas!P55,Back!$M$16:$N$20,2,0)</f>
        <v>#N/A</v>
      </c>
      <c r="R54" s="19" t="e">
        <f>+VLOOKUP(Base_de_respuestas!Q55,Back!$M$16:$N$20,2,0)</f>
        <v>#N/A</v>
      </c>
      <c r="S54" s="19" t="e">
        <f>+VLOOKUP(Base_de_respuestas!R55,Back!$M$16:$N$20,2,0)</f>
        <v>#N/A</v>
      </c>
      <c r="T54" s="19" t="e">
        <f>+VLOOKUP(Base_de_respuestas!S55,Back!$M$16:$N$20,2,0)</f>
        <v>#N/A</v>
      </c>
      <c r="U54" s="19" t="e">
        <f>+VLOOKUP(Base_de_respuestas!T55,Back!$M$16:$N$20,2,0)</f>
        <v>#N/A</v>
      </c>
      <c r="V54" s="19" t="e">
        <f>+VLOOKUP(Base_de_respuestas!U55,Back!$M$16:$N$20,2,0)</f>
        <v>#N/A</v>
      </c>
      <c r="W54" s="19" t="e">
        <f>+VLOOKUP(Base_de_respuestas!V55,Back!$M$16:$N$20,2,0)</f>
        <v>#N/A</v>
      </c>
      <c r="X54" s="19" t="e">
        <f>+VLOOKUP(Base_de_respuestas!W55,Back!$M$16:$N$20,2,0)</f>
        <v>#N/A</v>
      </c>
      <c r="Y54" s="19" t="e">
        <f>+VLOOKUP(Base_de_respuestas!X55,Back!$M$16:$N$20,2,0)</f>
        <v>#N/A</v>
      </c>
      <c r="Z54" s="19" t="e">
        <f>+VLOOKUP(Base_de_respuestas!Y55,Back!$M$16:$N$20,2,0)</f>
        <v>#N/A</v>
      </c>
      <c r="AA54" s="19" t="e">
        <f>+VLOOKUP(Base_de_respuestas!Z55,Back!$M$16:$N$20,2,0)</f>
        <v>#N/A</v>
      </c>
      <c r="AB54" s="19" t="e">
        <f>+VLOOKUP(Base_de_respuestas!AA55,Back!$M$16:$N$20,2,0)</f>
        <v>#N/A</v>
      </c>
      <c r="AC54" s="19" t="e">
        <f>+VLOOKUP(Base_de_respuestas!AB55,Back!$M$16:$N$20,2,0)</f>
        <v>#N/A</v>
      </c>
      <c r="AD54" s="19" t="e">
        <f>+VLOOKUP(Base_de_respuestas!AC55,Back!$M$16:$N$20,2,0)</f>
        <v>#N/A</v>
      </c>
      <c r="AE54" s="19" t="e">
        <f>+VLOOKUP(Base_de_respuestas!AD55,Back!$M$16:$N$20,2,0)</f>
        <v>#N/A</v>
      </c>
      <c r="AF54" s="19" t="e">
        <f>+VLOOKUP(Base_de_respuestas!AE55,Back!$M$16:$N$20,2,0)</f>
        <v>#N/A</v>
      </c>
      <c r="AG54" s="19" t="e">
        <f>+VLOOKUP(Base_de_respuestas!AF55,Back!$M$16:$N$20,2,0)</f>
        <v>#N/A</v>
      </c>
      <c r="AH54" s="19" t="e">
        <f>+VLOOKUP(Base_de_respuestas!AG55,Back!$M$16:$N$20,2,0)</f>
        <v>#N/A</v>
      </c>
      <c r="AI54" s="19" t="e">
        <f>+VLOOKUP(Base_de_respuestas!AH55,Back!$M$16:$N$20,2,0)</f>
        <v>#N/A</v>
      </c>
      <c r="AJ54" s="19" t="e">
        <f>+VLOOKUP(Base_de_respuestas!AI55,Back!$M$16:$N$20,2,0)</f>
        <v>#N/A</v>
      </c>
      <c r="AK54" s="19" t="e">
        <f>+VLOOKUP(Base_de_respuestas!AJ55,Back!$M$16:$N$20,2,0)</f>
        <v>#N/A</v>
      </c>
      <c r="AL54" s="19" t="e">
        <f>+VLOOKUP(Base_de_respuestas!AK55,Back!$M$16:$N$20,2,0)</f>
        <v>#N/A</v>
      </c>
      <c r="AM54" s="19" t="e">
        <f>+VLOOKUP(Base_de_respuestas!AL55,Back!$M$16:$N$20,2,0)</f>
        <v>#N/A</v>
      </c>
      <c r="AN54" s="19" t="e">
        <f>+VLOOKUP(Base_de_respuestas!AM55,Back!$M$16:$N$20,2,0)</f>
        <v>#N/A</v>
      </c>
      <c r="AO54" s="19" t="e">
        <f>+VLOOKUP(Base_de_respuestas!AN55,Back!$M$16:$N$20,2,0)</f>
        <v>#N/A</v>
      </c>
      <c r="AP54" s="19" t="e">
        <f>+VLOOKUP(Base_de_respuestas!AO55,Back!$M$16:$N$20,2,0)</f>
        <v>#N/A</v>
      </c>
      <c r="AQ54" s="19" t="e">
        <f>+VLOOKUP(Base_de_respuestas!AP55,Back!$M$16:$N$20,2,0)</f>
        <v>#N/A</v>
      </c>
      <c r="AR54" s="19" t="e">
        <f>+VLOOKUP(Base_de_respuestas!AQ55,Back!$M$16:$N$20,2,0)</f>
        <v>#N/A</v>
      </c>
      <c r="AS54" s="19" t="e">
        <f>+VLOOKUP(Base_de_respuestas!AR55,Back!$M$16:$N$20,2,0)</f>
        <v>#N/A</v>
      </c>
      <c r="AT54" s="19" t="e">
        <f>+VLOOKUP(Base_de_respuestas!AS55,Back!$M$16:$N$20,2,0)</f>
        <v>#N/A</v>
      </c>
      <c r="AU54" s="19" t="e">
        <f>+VLOOKUP(Base_de_respuestas!AT55,Back!$M$16:$N$20,2,0)</f>
        <v>#N/A</v>
      </c>
      <c r="AV54" s="19" t="e">
        <f>+VLOOKUP(Base_de_respuestas!AU55,Back!$M$16:$N$20,2,0)</f>
        <v>#N/A</v>
      </c>
      <c r="AW54" s="19" t="e">
        <f>+VLOOKUP(Base_de_respuestas!AV55,Back!$M$16:$N$20,2,0)</f>
        <v>#N/A</v>
      </c>
      <c r="AX54" s="19" t="e">
        <f>+VLOOKUP(Base_de_respuestas!AW55,Back!$M$16:$N$20,2,0)</f>
        <v>#N/A</v>
      </c>
      <c r="AY54" s="19" t="e">
        <f>+VLOOKUP(Base_de_respuestas!AX55,Back!$M$16:$N$20,2,0)</f>
        <v>#N/A</v>
      </c>
      <c r="AZ54" s="19" t="e">
        <f>+VLOOKUP(Base_de_respuestas!AY55,Back!$M$16:$N$20,2,0)</f>
        <v>#N/A</v>
      </c>
      <c r="BA54" s="19" t="e">
        <f>+VLOOKUP(Base_de_respuestas!AZ55,Back!$M$16:$N$20,2,0)</f>
        <v>#N/A</v>
      </c>
      <c r="BB54" s="19" t="e">
        <f>+VLOOKUP(Base_de_respuestas!BA55,Back!$M$16:$N$20,2,0)</f>
        <v>#N/A</v>
      </c>
      <c r="BC54" s="19" t="e">
        <f>+VLOOKUP(Base_de_respuestas!BB55,Back!$M$16:$N$20,2,0)</f>
        <v>#N/A</v>
      </c>
      <c r="BD54" s="19" t="e">
        <f>+VLOOKUP(Base_de_respuestas!BC55,Back!$M$16:$N$20,2,0)</f>
        <v>#N/A</v>
      </c>
      <c r="BE54" s="19" t="e">
        <f>+VLOOKUP(Base_de_respuestas!BD55,Back!$M$16:$N$20,2,0)</f>
        <v>#N/A</v>
      </c>
    </row>
    <row r="55" spans="2:57" ht="13.5" customHeight="1" x14ac:dyDescent="0.3">
      <c r="B55" s="101"/>
      <c r="C55" s="101"/>
      <c r="D55" s="21" t="s">
        <v>296</v>
      </c>
      <c r="E55" s="22">
        <v>51</v>
      </c>
      <c r="F55" s="21" t="s">
        <v>297</v>
      </c>
      <c r="G55" s="15"/>
      <c r="H55" s="19" t="e">
        <f>+VLOOKUP(Base_de_respuestas!G56,Back!$M$16:$N$20,2,0)</f>
        <v>#N/A</v>
      </c>
      <c r="I55" s="19" t="e">
        <f>+VLOOKUP(Base_de_respuestas!H56,Back!$M$16:$N$20,2,0)</f>
        <v>#N/A</v>
      </c>
      <c r="J55" s="19" t="e">
        <f>+VLOOKUP(Base_de_respuestas!I56,Back!$M$16:$N$20,2,0)</f>
        <v>#N/A</v>
      </c>
      <c r="K55" s="19" t="e">
        <f>+VLOOKUP(Base_de_respuestas!J56,Back!$M$16:$N$20,2,0)</f>
        <v>#N/A</v>
      </c>
      <c r="L55" s="19" t="e">
        <f>+VLOOKUP(Base_de_respuestas!K56,Back!$M$16:$N$20,2,0)</f>
        <v>#N/A</v>
      </c>
      <c r="M55" s="19" t="e">
        <f>+VLOOKUP(Base_de_respuestas!L56,Back!$M$16:$N$20,2,0)</f>
        <v>#N/A</v>
      </c>
      <c r="N55" s="19" t="e">
        <f>+VLOOKUP(Base_de_respuestas!M56,Back!$M$16:$N$20,2,0)</f>
        <v>#N/A</v>
      </c>
      <c r="O55" s="19" t="e">
        <f>+VLOOKUP(Base_de_respuestas!N56,Back!$M$16:$N$20,2,0)</f>
        <v>#N/A</v>
      </c>
      <c r="P55" s="19" t="e">
        <f>+VLOOKUP(Base_de_respuestas!O56,Back!$M$16:$N$20,2,0)</f>
        <v>#N/A</v>
      </c>
      <c r="Q55" s="19" t="e">
        <f>+VLOOKUP(Base_de_respuestas!P56,Back!$M$16:$N$20,2,0)</f>
        <v>#N/A</v>
      </c>
      <c r="R55" s="19" t="e">
        <f>+VLOOKUP(Base_de_respuestas!Q56,Back!$M$16:$N$20,2,0)</f>
        <v>#N/A</v>
      </c>
      <c r="S55" s="19" t="e">
        <f>+VLOOKUP(Base_de_respuestas!R56,Back!$M$16:$N$20,2,0)</f>
        <v>#N/A</v>
      </c>
      <c r="T55" s="19" t="e">
        <f>+VLOOKUP(Base_de_respuestas!S56,Back!$M$16:$N$20,2,0)</f>
        <v>#N/A</v>
      </c>
      <c r="U55" s="19" t="e">
        <f>+VLOOKUP(Base_de_respuestas!T56,Back!$M$16:$N$20,2,0)</f>
        <v>#N/A</v>
      </c>
      <c r="V55" s="19" t="e">
        <f>+VLOOKUP(Base_de_respuestas!U56,Back!$M$16:$N$20,2,0)</f>
        <v>#N/A</v>
      </c>
      <c r="W55" s="19" t="e">
        <f>+VLOOKUP(Base_de_respuestas!V56,Back!$M$16:$N$20,2,0)</f>
        <v>#N/A</v>
      </c>
      <c r="X55" s="19" t="e">
        <f>+VLOOKUP(Base_de_respuestas!W56,Back!$M$16:$N$20,2,0)</f>
        <v>#N/A</v>
      </c>
      <c r="Y55" s="19" t="e">
        <f>+VLOOKUP(Base_de_respuestas!X56,Back!$M$16:$N$20,2,0)</f>
        <v>#N/A</v>
      </c>
      <c r="Z55" s="19" t="e">
        <f>+VLOOKUP(Base_de_respuestas!Y56,Back!$M$16:$N$20,2,0)</f>
        <v>#N/A</v>
      </c>
      <c r="AA55" s="19" t="e">
        <f>+VLOOKUP(Base_de_respuestas!Z56,Back!$M$16:$N$20,2,0)</f>
        <v>#N/A</v>
      </c>
      <c r="AB55" s="19" t="e">
        <f>+VLOOKUP(Base_de_respuestas!AA56,Back!$M$16:$N$20,2,0)</f>
        <v>#N/A</v>
      </c>
      <c r="AC55" s="19" t="e">
        <f>+VLOOKUP(Base_de_respuestas!AB56,Back!$M$16:$N$20,2,0)</f>
        <v>#N/A</v>
      </c>
      <c r="AD55" s="19" t="e">
        <f>+VLOOKUP(Base_de_respuestas!AC56,Back!$M$16:$N$20,2,0)</f>
        <v>#N/A</v>
      </c>
      <c r="AE55" s="19" t="e">
        <f>+VLOOKUP(Base_de_respuestas!AD56,Back!$M$16:$N$20,2,0)</f>
        <v>#N/A</v>
      </c>
      <c r="AF55" s="19" t="e">
        <f>+VLOOKUP(Base_de_respuestas!AE56,Back!$M$16:$N$20,2,0)</f>
        <v>#N/A</v>
      </c>
      <c r="AG55" s="19" t="e">
        <f>+VLOOKUP(Base_de_respuestas!AF56,Back!$M$16:$N$20,2,0)</f>
        <v>#N/A</v>
      </c>
      <c r="AH55" s="19" t="e">
        <f>+VLOOKUP(Base_de_respuestas!AG56,Back!$M$16:$N$20,2,0)</f>
        <v>#N/A</v>
      </c>
      <c r="AI55" s="19" t="e">
        <f>+VLOOKUP(Base_de_respuestas!AH56,Back!$M$16:$N$20,2,0)</f>
        <v>#N/A</v>
      </c>
      <c r="AJ55" s="19" t="e">
        <f>+VLOOKUP(Base_de_respuestas!AI56,Back!$M$16:$N$20,2,0)</f>
        <v>#N/A</v>
      </c>
      <c r="AK55" s="19" t="e">
        <f>+VLOOKUP(Base_de_respuestas!AJ56,Back!$M$16:$N$20,2,0)</f>
        <v>#N/A</v>
      </c>
      <c r="AL55" s="19" t="e">
        <f>+VLOOKUP(Base_de_respuestas!AK56,Back!$M$16:$N$20,2,0)</f>
        <v>#N/A</v>
      </c>
      <c r="AM55" s="19" t="e">
        <f>+VLOOKUP(Base_de_respuestas!AL56,Back!$M$16:$N$20,2,0)</f>
        <v>#N/A</v>
      </c>
      <c r="AN55" s="19" t="e">
        <f>+VLOOKUP(Base_de_respuestas!AM56,Back!$M$16:$N$20,2,0)</f>
        <v>#N/A</v>
      </c>
      <c r="AO55" s="19" t="e">
        <f>+VLOOKUP(Base_de_respuestas!AN56,Back!$M$16:$N$20,2,0)</f>
        <v>#N/A</v>
      </c>
      <c r="AP55" s="19" t="e">
        <f>+VLOOKUP(Base_de_respuestas!AO56,Back!$M$16:$N$20,2,0)</f>
        <v>#N/A</v>
      </c>
      <c r="AQ55" s="19" t="e">
        <f>+VLOOKUP(Base_de_respuestas!AP56,Back!$M$16:$N$20,2,0)</f>
        <v>#N/A</v>
      </c>
      <c r="AR55" s="19" t="e">
        <f>+VLOOKUP(Base_de_respuestas!AQ56,Back!$M$16:$N$20,2,0)</f>
        <v>#N/A</v>
      </c>
      <c r="AS55" s="19" t="e">
        <f>+VLOOKUP(Base_de_respuestas!AR56,Back!$M$16:$N$20,2,0)</f>
        <v>#N/A</v>
      </c>
      <c r="AT55" s="19" t="e">
        <f>+VLOOKUP(Base_de_respuestas!AS56,Back!$M$16:$N$20,2,0)</f>
        <v>#N/A</v>
      </c>
      <c r="AU55" s="19" t="e">
        <f>+VLOOKUP(Base_de_respuestas!AT56,Back!$M$16:$N$20,2,0)</f>
        <v>#N/A</v>
      </c>
      <c r="AV55" s="19" t="e">
        <f>+VLOOKUP(Base_de_respuestas!AU56,Back!$M$16:$N$20,2,0)</f>
        <v>#N/A</v>
      </c>
      <c r="AW55" s="19" t="e">
        <f>+VLOOKUP(Base_de_respuestas!AV56,Back!$M$16:$N$20,2,0)</f>
        <v>#N/A</v>
      </c>
      <c r="AX55" s="19" t="e">
        <f>+VLOOKUP(Base_de_respuestas!AW56,Back!$M$16:$N$20,2,0)</f>
        <v>#N/A</v>
      </c>
      <c r="AY55" s="19" t="e">
        <f>+VLOOKUP(Base_de_respuestas!AX56,Back!$M$16:$N$20,2,0)</f>
        <v>#N/A</v>
      </c>
      <c r="AZ55" s="19" t="e">
        <f>+VLOOKUP(Base_de_respuestas!AY56,Back!$M$16:$N$20,2,0)</f>
        <v>#N/A</v>
      </c>
      <c r="BA55" s="19" t="e">
        <f>+VLOOKUP(Base_de_respuestas!AZ56,Back!$M$16:$N$20,2,0)</f>
        <v>#N/A</v>
      </c>
      <c r="BB55" s="19" t="e">
        <f>+VLOOKUP(Base_de_respuestas!BA56,Back!$M$16:$N$20,2,0)</f>
        <v>#N/A</v>
      </c>
      <c r="BC55" s="19" t="e">
        <f>+VLOOKUP(Base_de_respuestas!BB56,Back!$M$16:$N$20,2,0)</f>
        <v>#N/A</v>
      </c>
      <c r="BD55" s="19" t="e">
        <f>+VLOOKUP(Base_de_respuestas!BC56,Back!$M$16:$N$20,2,0)</f>
        <v>#N/A</v>
      </c>
      <c r="BE55" s="19" t="e">
        <f>+VLOOKUP(Base_de_respuestas!BD56,Back!$M$16:$N$20,2,0)</f>
        <v>#N/A</v>
      </c>
    </row>
    <row r="56" spans="2:57" ht="13.5" customHeight="1" x14ac:dyDescent="0.3">
      <c r="B56" s="94"/>
      <c r="C56" s="94"/>
      <c r="D56" s="21" t="s">
        <v>298</v>
      </c>
      <c r="E56" s="22">
        <v>52</v>
      </c>
      <c r="F56" s="21" t="s">
        <v>299</v>
      </c>
      <c r="G56" s="15"/>
      <c r="H56" s="19" t="e">
        <f>+VLOOKUP(Base_de_respuestas!G57,Back!$M$16:$N$20,2,0)</f>
        <v>#N/A</v>
      </c>
      <c r="I56" s="19" t="e">
        <f>+VLOOKUP(Base_de_respuestas!H57,Back!$M$16:$N$20,2,0)</f>
        <v>#N/A</v>
      </c>
      <c r="J56" s="19" t="e">
        <f>+VLOOKUP(Base_de_respuestas!I57,Back!$M$16:$N$20,2,0)</f>
        <v>#N/A</v>
      </c>
      <c r="K56" s="19" t="e">
        <f>+VLOOKUP(Base_de_respuestas!J57,Back!$M$16:$N$20,2,0)</f>
        <v>#N/A</v>
      </c>
      <c r="L56" s="19" t="e">
        <f>+VLOOKUP(Base_de_respuestas!K57,Back!$M$16:$N$20,2,0)</f>
        <v>#N/A</v>
      </c>
      <c r="M56" s="19" t="e">
        <f>+VLOOKUP(Base_de_respuestas!L57,Back!$M$16:$N$20,2,0)</f>
        <v>#N/A</v>
      </c>
      <c r="N56" s="19" t="e">
        <f>+VLOOKUP(Base_de_respuestas!M57,Back!$M$16:$N$20,2,0)</f>
        <v>#N/A</v>
      </c>
      <c r="O56" s="19" t="e">
        <f>+VLOOKUP(Base_de_respuestas!N57,Back!$M$16:$N$20,2,0)</f>
        <v>#N/A</v>
      </c>
      <c r="P56" s="19" t="e">
        <f>+VLOOKUP(Base_de_respuestas!O57,Back!$M$16:$N$20,2,0)</f>
        <v>#N/A</v>
      </c>
      <c r="Q56" s="19" t="e">
        <f>+VLOOKUP(Base_de_respuestas!P57,Back!$M$16:$N$20,2,0)</f>
        <v>#N/A</v>
      </c>
      <c r="R56" s="19" t="e">
        <f>+VLOOKUP(Base_de_respuestas!Q57,Back!$M$16:$N$20,2,0)</f>
        <v>#N/A</v>
      </c>
      <c r="S56" s="19" t="e">
        <f>+VLOOKUP(Base_de_respuestas!R57,Back!$M$16:$N$20,2,0)</f>
        <v>#N/A</v>
      </c>
      <c r="T56" s="19" t="e">
        <f>+VLOOKUP(Base_de_respuestas!S57,Back!$M$16:$N$20,2,0)</f>
        <v>#N/A</v>
      </c>
      <c r="U56" s="19" t="e">
        <f>+VLOOKUP(Base_de_respuestas!T57,Back!$M$16:$N$20,2,0)</f>
        <v>#N/A</v>
      </c>
      <c r="V56" s="19" t="e">
        <f>+VLOOKUP(Base_de_respuestas!U57,Back!$M$16:$N$20,2,0)</f>
        <v>#N/A</v>
      </c>
      <c r="W56" s="19" t="e">
        <f>+VLOOKUP(Base_de_respuestas!V57,Back!$M$16:$N$20,2,0)</f>
        <v>#N/A</v>
      </c>
      <c r="X56" s="19" t="e">
        <f>+VLOOKUP(Base_de_respuestas!W57,Back!$M$16:$N$20,2,0)</f>
        <v>#N/A</v>
      </c>
      <c r="Y56" s="19" t="e">
        <f>+VLOOKUP(Base_de_respuestas!X57,Back!$M$16:$N$20,2,0)</f>
        <v>#N/A</v>
      </c>
      <c r="Z56" s="19" t="e">
        <f>+VLOOKUP(Base_de_respuestas!Y57,Back!$M$16:$N$20,2,0)</f>
        <v>#N/A</v>
      </c>
      <c r="AA56" s="19" t="e">
        <f>+VLOOKUP(Base_de_respuestas!Z57,Back!$M$16:$N$20,2,0)</f>
        <v>#N/A</v>
      </c>
      <c r="AB56" s="19" t="e">
        <f>+VLOOKUP(Base_de_respuestas!AA57,Back!$M$16:$N$20,2,0)</f>
        <v>#N/A</v>
      </c>
      <c r="AC56" s="19" t="e">
        <f>+VLOOKUP(Base_de_respuestas!AB57,Back!$M$16:$N$20,2,0)</f>
        <v>#N/A</v>
      </c>
      <c r="AD56" s="19" t="e">
        <f>+VLOOKUP(Base_de_respuestas!AC57,Back!$M$16:$N$20,2,0)</f>
        <v>#N/A</v>
      </c>
      <c r="AE56" s="19" t="e">
        <f>+VLOOKUP(Base_de_respuestas!AD57,Back!$M$16:$N$20,2,0)</f>
        <v>#N/A</v>
      </c>
      <c r="AF56" s="19" t="e">
        <f>+VLOOKUP(Base_de_respuestas!AE57,Back!$M$16:$N$20,2,0)</f>
        <v>#N/A</v>
      </c>
      <c r="AG56" s="19" t="e">
        <f>+VLOOKUP(Base_de_respuestas!AF57,Back!$M$16:$N$20,2,0)</f>
        <v>#N/A</v>
      </c>
      <c r="AH56" s="19" t="e">
        <f>+VLOOKUP(Base_de_respuestas!AG57,Back!$M$16:$N$20,2,0)</f>
        <v>#N/A</v>
      </c>
      <c r="AI56" s="19" t="e">
        <f>+VLOOKUP(Base_de_respuestas!AH57,Back!$M$16:$N$20,2,0)</f>
        <v>#N/A</v>
      </c>
      <c r="AJ56" s="19" t="e">
        <f>+VLOOKUP(Base_de_respuestas!AI57,Back!$M$16:$N$20,2,0)</f>
        <v>#N/A</v>
      </c>
      <c r="AK56" s="19" t="e">
        <f>+VLOOKUP(Base_de_respuestas!AJ57,Back!$M$16:$N$20,2,0)</f>
        <v>#N/A</v>
      </c>
      <c r="AL56" s="19" t="e">
        <f>+VLOOKUP(Base_de_respuestas!AK57,Back!$M$16:$N$20,2,0)</f>
        <v>#N/A</v>
      </c>
      <c r="AM56" s="19" t="e">
        <f>+VLOOKUP(Base_de_respuestas!AL57,Back!$M$16:$N$20,2,0)</f>
        <v>#N/A</v>
      </c>
      <c r="AN56" s="19" t="e">
        <f>+VLOOKUP(Base_de_respuestas!AM57,Back!$M$16:$N$20,2,0)</f>
        <v>#N/A</v>
      </c>
      <c r="AO56" s="19" t="e">
        <f>+VLOOKUP(Base_de_respuestas!AN57,Back!$M$16:$N$20,2,0)</f>
        <v>#N/A</v>
      </c>
      <c r="AP56" s="19" t="e">
        <f>+VLOOKUP(Base_de_respuestas!AO57,Back!$M$16:$N$20,2,0)</f>
        <v>#N/A</v>
      </c>
      <c r="AQ56" s="19" t="e">
        <f>+VLOOKUP(Base_de_respuestas!AP57,Back!$M$16:$N$20,2,0)</f>
        <v>#N/A</v>
      </c>
      <c r="AR56" s="19" t="e">
        <f>+VLOOKUP(Base_de_respuestas!AQ57,Back!$M$16:$N$20,2,0)</f>
        <v>#N/A</v>
      </c>
      <c r="AS56" s="19" t="e">
        <f>+VLOOKUP(Base_de_respuestas!AR57,Back!$M$16:$N$20,2,0)</f>
        <v>#N/A</v>
      </c>
      <c r="AT56" s="19" t="e">
        <f>+VLOOKUP(Base_de_respuestas!AS57,Back!$M$16:$N$20,2,0)</f>
        <v>#N/A</v>
      </c>
      <c r="AU56" s="19" t="e">
        <f>+VLOOKUP(Base_de_respuestas!AT57,Back!$M$16:$N$20,2,0)</f>
        <v>#N/A</v>
      </c>
      <c r="AV56" s="19" t="e">
        <f>+VLOOKUP(Base_de_respuestas!AU57,Back!$M$16:$N$20,2,0)</f>
        <v>#N/A</v>
      </c>
      <c r="AW56" s="19" t="e">
        <f>+VLOOKUP(Base_de_respuestas!AV57,Back!$M$16:$N$20,2,0)</f>
        <v>#N/A</v>
      </c>
      <c r="AX56" s="19" t="e">
        <f>+VLOOKUP(Base_de_respuestas!AW57,Back!$M$16:$N$20,2,0)</f>
        <v>#N/A</v>
      </c>
      <c r="AY56" s="19" t="e">
        <f>+VLOOKUP(Base_de_respuestas!AX57,Back!$M$16:$N$20,2,0)</f>
        <v>#N/A</v>
      </c>
      <c r="AZ56" s="19" t="e">
        <f>+VLOOKUP(Base_de_respuestas!AY57,Back!$M$16:$N$20,2,0)</f>
        <v>#N/A</v>
      </c>
      <c r="BA56" s="19" t="e">
        <f>+VLOOKUP(Base_de_respuestas!AZ57,Back!$M$16:$N$20,2,0)</f>
        <v>#N/A</v>
      </c>
      <c r="BB56" s="19" t="e">
        <f>+VLOOKUP(Base_de_respuestas!BA57,Back!$M$16:$N$20,2,0)</f>
        <v>#N/A</v>
      </c>
      <c r="BC56" s="19" t="e">
        <f>+VLOOKUP(Base_de_respuestas!BB57,Back!$M$16:$N$20,2,0)</f>
        <v>#N/A</v>
      </c>
      <c r="BD56" s="19" t="e">
        <f>+VLOOKUP(Base_de_respuestas!BC57,Back!$M$16:$N$20,2,0)</f>
        <v>#N/A</v>
      </c>
      <c r="BE56" s="19" t="e">
        <f>+VLOOKUP(Base_de_respuestas!BD57,Back!$M$16:$N$20,2,0)</f>
        <v>#N/A</v>
      </c>
    </row>
    <row r="57" spans="2:57" ht="13.5" customHeight="1" x14ac:dyDescent="0.3">
      <c r="B57" s="106" t="s">
        <v>257</v>
      </c>
      <c r="C57" s="107" t="s">
        <v>300</v>
      </c>
      <c r="D57" s="21" t="s">
        <v>301</v>
      </c>
      <c r="E57" s="22">
        <v>53</v>
      </c>
      <c r="F57" s="21" t="s">
        <v>302</v>
      </c>
      <c r="G57" s="15"/>
      <c r="H57" s="19" t="e">
        <f>+VLOOKUP(Base_de_respuestas!G58,Back!$M$16:$N$20,2,0)</f>
        <v>#N/A</v>
      </c>
      <c r="I57" s="19" t="e">
        <f>+VLOOKUP(Base_de_respuestas!H58,Back!$M$16:$N$20,2,0)</f>
        <v>#N/A</v>
      </c>
      <c r="J57" s="19" t="e">
        <f>+VLOOKUP(Base_de_respuestas!I58,Back!$M$16:$N$20,2,0)</f>
        <v>#N/A</v>
      </c>
      <c r="K57" s="19" t="e">
        <f>+VLOOKUP(Base_de_respuestas!J58,Back!$M$16:$N$20,2,0)</f>
        <v>#N/A</v>
      </c>
      <c r="L57" s="19" t="e">
        <f>+VLOOKUP(Base_de_respuestas!K58,Back!$M$16:$N$20,2,0)</f>
        <v>#N/A</v>
      </c>
      <c r="M57" s="19" t="e">
        <f>+VLOOKUP(Base_de_respuestas!L58,Back!$M$16:$N$20,2,0)</f>
        <v>#N/A</v>
      </c>
      <c r="N57" s="19" t="e">
        <f>+VLOOKUP(Base_de_respuestas!M58,Back!$M$16:$N$20,2,0)</f>
        <v>#N/A</v>
      </c>
      <c r="O57" s="19" t="e">
        <f>+VLOOKUP(Base_de_respuestas!N58,Back!$M$16:$N$20,2,0)</f>
        <v>#N/A</v>
      </c>
      <c r="P57" s="19" t="e">
        <f>+VLOOKUP(Base_de_respuestas!O58,Back!$M$16:$N$20,2,0)</f>
        <v>#N/A</v>
      </c>
      <c r="Q57" s="19" t="e">
        <f>+VLOOKUP(Base_de_respuestas!P58,Back!$M$16:$N$20,2,0)</f>
        <v>#N/A</v>
      </c>
      <c r="R57" s="19" t="e">
        <f>+VLOOKUP(Base_de_respuestas!Q58,Back!$M$16:$N$20,2,0)</f>
        <v>#N/A</v>
      </c>
      <c r="S57" s="19" t="e">
        <f>+VLOOKUP(Base_de_respuestas!R58,Back!$M$16:$N$20,2,0)</f>
        <v>#N/A</v>
      </c>
      <c r="T57" s="19" t="e">
        <f>+VLOOKUP(Base_de_respuestas!S58,Back!$M$16:$N$20,2,0)</f>
        <v>#N/A</v>
      </c>
      <c r="U57" s="19" t="e">
        <f>+VLOOKUP(Base_de_respuestas!T58,Back!$M$16:$N$20,2,0)</f>
        <v>#N/A</v>
      </c>
      <c r="V57" s="19" t="e">
        <f>+VLOOKUP(Base_de_respuestas!U58,Back!$M$16:$N$20,2,0)</f>
        <v>#N/A</v>
      </c>
      <c r="W57" s="19" t="e">
        <f>+VLOOKUP(Base_de_respuestas!V58,Back!$M$16:$N$20,2,0)</f>
        <v>#N/A</v>
      </c>
      <c r="X57" s="19" t="e">
        <f>+VLOOKUP(Base_de_respuestas!W58,Back!$M$16:$N$20,2,0)</f>
        <v>#N/A</v>
      </c>
      <c r="Y57" s="19" t="e">
        <f>+VLOOKUP(Base_de_respuestas!X58,Back!$M$16:$N$20,2,0)</f>
        <v>#N/A</v>
      </c>
      <c r="Z57" s="19" t="e">
        <f>+VLOOKUP(Base_de_respuestas!Y58,Back!$M$16:$N$20,2,0)</f>
        <v>#N/A</v>
      </c>
      <c r="AA57" s="19" t="e">
        <f>+VLOOKUP(Base_de_respuestas!Z58,Back!$M$16:$N$20,2,0)</f>
        <v>#N/A</v>
      </c>
      <c r="AB57" s="19" t="e">
        <f>+VLOOKUP(Base_de_respuestas!AA58,Back!$M$16:$N$20,2,0)</f>
        <v>#N/A</v>
      </c>
      <c r="AC57" s="19" t="e">
        <f>+VLOOKUP(Base_de_respuestas!AB58,Back!$M$16:$N$20,2,0)</f>
        <v>#N/A</v>
      </c>
      <c r="AD57" s="19" t="e">
        <f>+VLOOKUP(Base_de_respuestas!AC58,Back!$M$16:$N$20,2,0)</f>
        <v>#N/A</v>
      </c>
      <c r="AE57" s="19" t="e">
        <f>+VLOOKUP(Base_de_respuestas!AD58,Back!$M$16:$N$20,2,0)</f>
        <v>#N/A</v>
      </c>
      <c r="AF57" s="19" t="e">
        <f>+VLOOKUP(Base_de_respuestas!AE58,Back!$M$16:$N$20,2,0)</f>
        <v>#N/A</v>
      </c>
      <c r="AG57" s="19" t="e">
        <f>+VLOOKUP(Base_de_respuestas!AF58,Back!$M$16:$N$20,2,0)</f>
        <v>#N/A</v>
      </c>
      <c r="AH57" s="19" t="e">
        <f>+VLOOKUP(Base_de_respuestas!AG58,Back!$M$16:$N$20,2,0)</f>
        <v>#N/A</v>
      </c>
      <c r="AI57" s="19" t="e">
        <f>+VLOOKUP(Base_de_respuestas!AH58,Back!$M$16:$N$20,2,0)</f>
        <v>#N/A</v>
      </c>
      <c r="AJ57" s="19" t="e">
        <f>+VLOOKUP(Base_de_respuestas!AI58,Back!$M$16:$N$20,2,0)</f>
        <v>#N/A</v>
      </c>
      <c r="AK57" s="19" t="e">
        <f>+VLOOKUP(Base_de_respuestas!AJ58,Back!$M$16:$N$20,2,0)</f>
        <v>#N/A</v>
      </c>
      <c r="AL57" s="19" t="e">
        <f>+VLOOKUP(Base_de_respuestas!AK58,Back!$M$16:$N$20,2,0)</f>
        <v>#N/A</v>
      </c>
      <c r="AM57" s="19" t="e">
        <f>+VLOOKUP(Base_de_respuestas!AL58,Back!$M$16:$N$20,2,0)</f>
        <v>#N/A</v>
      </c>
      <c r="AN57" s="19" t="e">
        <f>+VLOOKUP(Base_de_respuestas!AM58,Back!$M$16:$N$20,2,0)</f>
        <v>#N/A</v>
      </c>
      <c r="AO57" s="19" t="e">
        <f>+VLOOKUP(Base_de_respuestas!AN58,Back!$M$16:$N$20,2,0)</f>
        <v>#N/A</v>
      </c>
      <c r="AP57" s="19" t="e">
        <f>+VLOOKUP(Base_de_respuestas!AO58,Back!$M$16:$N$20,2,0)</f>
        <v>#N/A</v>
      </c>
      <c r="AQ57" s="19" t="e">
        <f>+VLOOKUP(Base_de_respuestas!AP58,Back!$M$16:$N$20,2,0)</f>
        <v>#N/A</v>
      </c>
      <c r="AR57" s="19" t="e">
        <f>+VLOOKUP(Base_de_respuestas!AQ58,Back!$M$16:$N$20,2,0)</f>
        <v>#N/A</v>
      </c>
      <c r="AS57" s="19" t="e">
        <f>+VLOOKUP(Base_de_respuestas!AR58,Back!$M$16:$N$20,2,0)</f>
        <v>#N/A</v>
      </c>
      <c r="AT57" s="19" t="e">
        <f>+VLOOKUP(Base_de_respuestas!AS58,Back!$M$16:$N$20,2,0)</f>
        <v>#N/A</v>
      </c>
      <c r="AU57" s="19" t="e">
        <f>+VLOOKUP(Base_de_respuestas!AT58,Back!$M$16:$N$20,2,0)</f>
        <v>#N/A</v>
      </c>
      <c r="AV57" s="19" t="e">
        <f>+VLOOKUP(Base_de_respuestas!AU58,Back!$M$16:$N$20,2,0)</f>
        <v>#N/A</v>
      </c>
      <c r="AW57" s="19" t="e">
        <f>+VLOOKUP(Base_de_respuestas!AV58,Back!$M$16:$N$20,2,0)</f>
        <v>#N/A</v>
      </c>
      <c r="AX57" s="19" t="e">
        <f>+VLOOKUP(Base_de_respuestas!AW58,Back!$M$16:$N$20,2,0)</f>
        <v>#N/A</v>
      </c>
      <c r="AY57" s="19" t="e">
        <f>+VLOOKUP(Base_de_respuestas!AX58,Back!$M$16:$N$20,2,0)</f>
        <v>#N/A</v>
      </c>
      <c r="AZ57" s="19" t="e">
        <f>+VLOOKUP(Base_de_respuestas!AY58,Back!$M$16:$N$20,2,0)</f>
        <v>#N/A</v>
      </c>
      <c r="BA57" s="19" t="e">
        <f>+VLOOKUP(Base_de_respuestas!AZ58,Back!$M$16:$N$20,2,0)</f>
        <v>#N/A</v>
      </c>
      <c r="BB57" s="19" t="e">
        <f>+VLOOKUP(Base_de_respuestas!BA58,Back!$M$16:$N$20,2,0)</f>
        <v>#N/A</v>
      </c>
      <c r="BC57" s="19" t="e">
        <f>+VLOOKUP(Base_de_respuestas!BB58,Back!$M$16:$N$20,2,0)</f>
        <v>#N/A</v>
      </c>
      <c r="BD57" s="19" t="e">
        <f>+VLOOKUP(Base_de_respuestas!BC58,Back!$M$16:$N$20,2,0)</f>
        <v>#N/A</v>
      </c>
      <c r="BE57" s="19" t="e">
        <f>+VLOOKUP(Base_de_respuestas!BD58,Back!$M$16:$N$20,2,0)</f>
        <v>#N/A</v>
      </c>
    </row>
    <row r="58" spans="2:57" ht="13.5" customHeight="1" x14ac:dyDescent="0.3">
      <c r="B58" s="101"/>
      <c r="C58" s="101"/>
      <c r="D58" s="21" t="s">
        <v>303</v>
      </c>
      <c r="E58" s="22">
        <v>54</v>
      </c>
      <c r="F58" s="21" t="s">
        <v>304</v>
      </c>
      <c r="G58" s="15"/>
      <c r="H58" s="19" t="e">
        <f>+VLOOKUP(Base_de_respuestas!G59,Back!$M$16:$N$20,2,0)</f>
        <v>#N/A</v>
      </c>
      <c r="I58" s="19" t="e">
        <f>+VLOOKUP(Base_de_respuestas!H59,Back!$M$16:$N$20,2,0)</f>
        <v>#N/A</v>
      </c>
      <c r="J58" s="19" t="e">
        <f>+VLOOKUP(Base_de_respuestas!I59,Back!$M$16:$N$20,2,0)</f>
        <v>#N/A</v>
      </c>
      <c r="K58" s="19" t="e">
        <f>+VLOOKUP(Base_de_respuestas!J59,Back!$M$16:$N$20,2,0)</f>
        <v>#N/A</v>
      </c>
      <c r="L58" s="19" t="e">
        <f>+VLOOKUP(Base_de_respuestas!K59,Back!$M$16:$N$20,2,0)</f>
        <v>#N/A</v>
      </c>
      <c r="M58" s="19" t="e">
        <f>+VLOOKUP(Base_de_respuestas!L59,Back!$M$16:$N$20,2,0)</f>
        <v>#N/A</v>
      </c>
      <c r="N58" s="19" t="e">
        <f>+VLOOKUP(Base_de_respuestas!M59,Back!$M$16:$N$20,2,0)</f>
        <v>#N/A</v>
      </c>
      <c r="O58" s="19" t="e">
        <f>+VLOOKUP(Base_de_respuestas!N59,Back!$M$16:$N$20,2,0)</f>
        <v>#N/A</v>
      </c>
      <c r="P58" s="19" t="e">
        <f>+VLOOKUP(Base_de_respuestas!O59,Back!$M$16:$N$20,2,0)</f>
        <v>#N/A</v>
      </c>
      <c r="Q58" s="19" t="e">
        <f>+VLOOKUP(Base_de_respuestas!P59,Back!$M$16:$N$20,2,0)</f>
        <v>#N/A</v>
      </c>
      <c r="R58" s="19" t="e">
        <f>+VLOOKUP(Base_de_respuestas!Q59,Back!$M$16:$N$20,2,0)</f>
        <v>#N/A</v>
      </c>
      <c r="S58" s="19" t="e">
        <f>+VLOOKUP(Base_de_respuestas!R59,Back!$M$16:$N$20,2,0)</f>
        <v>#N/A</v>
      </c>
      <c r="T58" s="19" t="e">
        <f>+VLOOKUP(Base_de_respuestas!S59,Back!$M$16:$N$20,2,0)</f>
        <v>#N/A</v>
      </c>
      <c r="U58" s="19" t="e">
        <f>+VLOOKUP(Base_de_respuestas!T59,Back!$M$16:$N$20,2,0)</f>
        <v>#N/A</v>
      </c>
      <c r="V58" s="19" t="e">
        <f>+VLOOKUP(Base_de_respuestas!U59,Back!$M$16:$N$20,2,0)</f>
        <v>#N/A</v>
      </c>
      <c r="W58" s="19" t="e">
        <f>+VLOOKUP(Base_de_respuestas!V59,Back!$M$16:$N$20,2,0)</f>
        <v>#N/A</v>
      </c>
      <c r="X58" s="19" t="e">
        <f>+VLOOKUP(Base_de_respuestas!W59,Back!$M$16:$N$20,2,0)</f>
        <v>#N/A</v>
      </c>
      <c r="Y58" s="19" t="e">
        <f>+VLOOKUP(Base_de_respuestas!X59,Back!$M$16:$N$20,2,0)</f>
        <v>#N/A</v>
      </c>
      <c r="Z58" s="19" t="e">
        <f>+VLOOKUP(Base_de_respuestas!Y59,Back!$M$16:$N$20,2,0)</f>
        <v>#N/A</v>
      </c>
      <c r="AA58" s="19" t="e">
        <f>+VLOOKUP(Base_de_respuestas!Z59,Back!$M$16:$N$20,2,0)</f>
        <v>#N/A</v>
      </c>
      <c r="AB58" s="19" t="e">
        <f>+VLOOKUP(Base_de_respuestas!AA59,Back!$M$16:$N$20,2,0)</f>
        <v>#N/A</v>
      </c>
      <c r="AC58" s="19" t="e">
        <f>+VLOOKUP(Base_de_respuestas!AB59,Back!$M$16:$N$20,2,0)</f>
        <v>#N/A</v>
      </c>
      <c r="AD58" s="19" t="e">
        <f>+VLOOKUP(Base_de_respuestas!AC59,Back!$M$16:$N$20,2,0)</f>
        <v>#N/A</v>
      </c>
      <c r="AE58" s="19" t="e">
        <f>+VLOOKUP(Base_de_respuestas!AD59,Back!$M$16:$N$20,2,0)</f>
        <v>#N/A</v>
      </c>
      <c r="AF58" s="19" t="e">
        <f>+VLOOKUP(Base_de_respuestas!AE59,Back!$M$16:$N$20,2,0)</f>
        <v>#N/A</v>
      </c>
      <c r="AG58" s="19" t="e">
        <f>+VLOOKUP(Base_de_respuestas!AF59,Back!$M$16:$N$20,2,0)</f>
        <v>#N/A</v>
      </c>
      <c r="AH58" s="19" t="e">
        <f>+VLOOKUP(Base_de_respuestas!AG59,Back!$M$16:$N$20,2,0)</f>
        <v>#N/A</v>
      </c>
      <c r="AI58" s="19" t="e">
        <f>+VLOOKUP(Base_de_respuestas!AH59,Back!$M$16:$N$20,2,0)</f>
        <v>#N/A</v>
      </c>
      <c r="AJ58" s="19" t="e">
        <f>+VLOOKUP(Base_de_respuestas!AI59,Back!$M$16:$N$20,2,0)</f>
        <v>#N/A</v>
      </c>
      <c r="AK58" s="19" t="e">
        <f>+VLOOKUP(Base_de_respuestas!AJ59,Back!$M$16:$N$20,2,0)</f>
        <v>#N/A</v>
      </c>
      <c r="AL58" s="19" t="e">
        <f>+VLOOKUP(Base_de_respuestas!AK59,Back!$M$16:$N$20,2,0)</f>
        <v>#N/A</v>
      </c>
      <c r="AM58" s="19" t="e">
        <f>+VLOOKUP(Base_de_respuestas!AL59,Back!$M$16:$N$20,2,0)</f>
        <v>#N/A</v>
      </c>
      <c r="AN58" s="19" t="e">
        <f>+VLOOKUP(Base_de_respuestas!AM59,Back!$M$16:$N$20,2,0)</f>
        <v>#N/A</v>
      </c>
      <c r="AO58" s="19" t="e">
        <f>+VLOOKUP(Base_de_respuestas!AN59,Back!$M$16:$N$20,2,0)</f>
        <v>#N/A</v>
      </c>
      <c r="AP58" s="19" t="e">
        <f>+VLOOKUP(Base_de_respuestas!AO59,Back!$M$16:$N$20,2,0)</f>
        <v>#N/A</v>
      </c>
      <c r="AQ58" s="19" t="e">
        <f>+VLOOKUP(Base_de_respuestas!AP59,Back!$M$16:$N$20,2,0)</f>
        <v>#N/A</v>
      </c>
      <c r="AR58" s="19" t="e">
        <f>+VLOOKUP(Base_de_respuestas!AQ59,Back!$M$16:$N$20,2,0)</f>
        <v>#N/A</v>
      </c>
      <c r="AS58" s="19" t="e">
        <f>+VLOOKUP(Base_de_respuestas!AR59,Back!$M$16:$N$20,2,0)</f>
        <v>#N/A</v>
      </c>
      <c r="AT58" s="19" t="e">
        <f>+VLOOKUP(Base_de_respuestas!AS59,Back!$M$16:$N$20,2,0)</f>
        <v>#N/A</v>
      </c>
      <c r="AU58" s="19" t="e">
        <f>+VLOOKUP(Base_de_respuestas!AT59,Back!$M$16:$N$20,2,0)</f>
        <v>#N/A</v>
      </c>
      <c r="AV58" s="19" t="e">
        <f>+VLOOKUP(Base_de_respuestas!AU59,Back!$M$16:$N$20,2,0)</f>
        <v>#N/A</v>
      </c>
      <c r="AW58" s="19" t="e">
        <f>+VLOOKUP(Base_de_respuestas!AV59,Back!$M$16:$N$20,2,0)</f>
        <v>#N/A</v>
      </c>
      <c r="AX58" s="19" t="e">
        <f>+VLOOKUP(Base_de_respuestas!AW59,Back!$M$16:$N$20,2,0)</f>
        <v>#N/A</v>
      </c>
      <c r="AY58" s="19" t="e">
        <f>+VLOOKUP(Base_de_respuestas!AX59,Back!$M$16:$N$20,2,0)</f>
        <v>#N/A</v>
      </c>
      <c r="AZ58" s="19" t="e">
        <f>+VLOOKUP(Base_de_respuestas!AY59,Back!$M$16:$N$20,2,0)</f>
        <v>#N/A</v>
      </c>
      <c r="BA58" s="19" t="e">
        <f>+VLOOKUP(Base_de_respuestas!AZ59,Back!$M$16:$N$20,2,0)</f>
        <v>#N/A</v>
      </c>
      <c r="BB58" s="19" t="e">
        <f>+VLOOKUP(Base_de_respuestas!BA59,Back!$M$16:$N$20,2,0)</f>
        <v>#N/A</v>
      </c>
      <c r="BC58" s="19" t="e">
        <f>+VLOOKUP(Base_de_respuestas!BB59,Back!$M$16:$N$20,2,0)</f>
        <v>#N/A</v>
      </c>
      <c r="BD58" s="19" t="e">
        <f>+VLOOKUP(Base_de_respuestas!BC59,Back!$M$16:$N$20,2,0)</f>
        <v>#N/A</v>
      </c>
      <c r="BE58" s="19" t="e">
        <f>+VLOOKUP(Base_de_respuestas!BD59,Back!$M$16:$N$20,2,0)</f>
        <v>#N/A</v>
      </c>
    </row>
    <row r="59" spans="2:57" ht="13.5" customHeight="1" x14ac:dyDescent="0.3">
      <c r="B59" s="101"/>
      <c r="C59" s="101"/>
      <c r="D59" s="21" t="s">
        <v>305</v>
      </c>
      <c r="E59" s="22">
        <v>55</v>
      </c>
      <c r="F59" s="21" t="s">
        <v>306</v>
      </c>
      <c r="G59" s="15"/>
      <c r="H59" s="19" t="e">
        <f>+VLOOKUP(Base_de_respuestas!G60,Back!$M$16:$N$20,2,0)</f>
        <v>#N/A</v>
      </c>
      <c r="I59" s="19" t="e">
        <f>+VLOOKUP(Base_de_respuestas!H60,Back!$M$16:$N$20,2,0)</f>
        <v>#N/A</v>
      </c>
      <c r="J59" s="19" t="e">
        <f>+VLOOKUP(Base_de_respuestas!I60,Back!$M$16:$N$20,2,0)</f>
        <v>#N/A</v>
      </c>
      <c r="K59" s="19" t="e">
        <f>+VLOOKUP(Base_de_respuestas!J60,Back!$M$16:$N$20,2,0)</f>
        <v>#N/A</v>
      </c>
      <c r="L59" s="19" t="e">
        <f>+VLOOKUP(Base_de_respuestas!K60,Back!$M$16:$N$20,2,0)</f>
        <v>#N/A</v>
      </c>
      <c r="M59" s="19" t="e">
        <f>+VLOOKUP(Base_de_respuestas!L60,Back!$M$16:$N$20,2,0)</f>
        <v>#N/A</v>
      </c>
      <c r="N59" s="19" t="e">
        <f>+VLOOKUP(Base_de_respuestas!M60,Back!$M$16:$N$20,2,0)</f>
        <v>#N/A</v>
      </c>
      <c r="O59" s="19" t="e">
        <f>+VLOOKUP(Base_de_respuestas!N60,Back!$M$16:$N$20,2,0)</f>
        <v>#N/A</v>
      </c>
      <c r="P59" s="19" t="e">
        <f>+VLOOKUP(Base_de_respuestas!O60,Back!$M$16:$N$20,2,0)</f>
        <v>#N/A</v>
      </c>
      <c r="Q59" s="19" t="e">
        <f>+VLOOKUP(Base_de_respuestas!P60,Back!$M$16:$N$20,2,0)</f>
        <v>#N/A</v>
      </c>
      <c r="R59" s="19" t="e">
        <f>+VLOOKUP(Base_de_respuestas!Q60,Back!$M$16:$N$20,2,0)</f>
        <v>#N/A</v>
      </c>
      <c r="S59" s="19" t="e">
        <f>+VLOOKUP(Base_de_respuestas!R60,Back!$M$16:$N$20,2,0)</f>
        <v>#N/A</v>
      </c>
      <c r="T59" s="19" t="e">
        <f>+VLOOKUP(Base_de_respuestas!S60,Back!$M$16:$N$20,2,0)</f>
        <v>#N/A</v>
      </c>
      <c r="U59" s="19" t="e">
        <f>+VLOOKUP(Base_de_respuestas!T60,Back!$M$16:$N$20,2,0)</f>
        <v>#N/A</v>
      </c>
      <c r="V59" s="19" t="e">
        <f>+VLOOKUP(Base_de_respuestas!U60,Back!$M$16:$N$20,2,0)</f>
        <v>#N/A</v>
      </c>
      <c r="W59" s="19" t="e">
        <f>+VLOOKUP(Base_de_respuestas!V60,Back!$M$16:$N$20,2,0)</f>
        <v>#N/A</v>
      </c>
      <c r="X59" s="19" t="e">
        <f>+VLOOKUP(Base_de_respuestas!W60,Back!$M$16:$N$20,2,0)</f>
        <v>#N/A</v>
      </c>
      <c r="Y59" s="19" t="e">
        <f>+VLOOKUP(Base_de_respuestas!X60,Back!$M$16:$N$20,2,0)</f>
        <v>#N/A</v>
      </c>
      <c r="Z59" s="19" t="e">
        <f>+VLOOKUP(Base_de_respuestas!Y60,Back!$M$16:$N$20,2,0)</f>
        <v>#N/A</v>
      </c>
      <c r="AA59" s="19" t="e">
        <f>+VLOOKUP(Base_de_respuestas!Z60,Back!$M$16:$N$20,2,0)</f>
        <v>#N/A</v>
      </c>
      <c r="AB59" s="19" t="e">
        <f>+VLOOKUP(Base_de_respuestas!AA60,Back!$M$16:$N$20,2,0)</f>
        <v>#N/A</v>
      </c>
      <c r="AC59" s="19" t="e">
        <f>+VLOOKUP(Base_de_respuestas!AB60,Back!$M$16:$N$20,2,0)</f>
        <v>#N/A</v>
      </c>
      <c r="AD59" s="19" t="e">
        <f>+VLOOKUP(Base_de_respuestas!AC60,Back!$M$16:$N$20,2,0)</f>
        <v>#N/A</v>
      </c>
      <c r="AE59" s="19" t="e">
        <f>+VLOOKUP(Base_de_respuestas!AD60,Back!$M$16:$N$20,2,0)</f>
        <v>#N/A</v>
      </c>
      <c r="AF59" s="19" t="e">
        <f>+VLOOKUP(Base_de_respuestas!AE60,Back!$M$16:$N$20,2,0)</f>
        <v>#N/A</v>
      </c>
      <c r="AG59" s="19" t="e">
        <f>+VLOOKUP(Base_de_respuestas!AF60,Back!$M$16:$N$20,2,0)</f>
        <v>#N/A</v>
      </c>
      <c r="AH59" s="19" t="e">
        <f>+VLOOKUP(Base_de_respuestas!AG60,Back!$M$16:$N$20,2,0)</f>
        <v>#N/A</v>
      </c>
      <c r="AI59" s="19" t="e">
        <f>+VLOOKUP(Base_de_respuestas!AH60,Back!$M$16:$N$20,2,0)</f>
        <v>#N/A</v>
      </c>
      <c r="AJ59" s="19" t="e">
        <f>+VLOOKUP(Base_de_respuestas!AI60,Back!$M$16:$N$20,2,0)</f>
        <v>#N/A</v>
      </c>
      <c r="AK59" s="19" t="e">
        <f>+VLOOKUP(Base_de_respuestas!AJ60,Back!$M$16:$N$20,2,0)</f>
        <v>#N/A</v>
      </c>
      <c r="AL59" s="19" t="e">
        <f>+VLOOKUP(Base_de_respuestas!AK60,Back!$M$16:$N$20,2,0)</f>
        <v>#N/A</v>
      </c>
      <c r="AM59" s="19" t="e">
        <f>+VLOOKUP(Base_de_respuestas!AL60,Back!$M$16:$N$20,2,0)</f>
        <v>#N/A</v>
      </c>
      <c r="AN59" s="19" t="e">
        <f>+VLOOKUP(Base_de_respuestas!AM60,Back!$M$16:$N$20,2,0)</f>
        <v>#N/A</v>
      </c>
      <c r="AO59" s="19" t="e">
        <f>+VLOOKUP(Base_de_respuestas!AN60,Back!$M$16:$N$20,2,0)</f>
        <v>#N/A</v>
      </c>
      <c r="AP59" s="19" t="e">
        <f>+VLOOKUP(Base_de_respuestas!AO60,Back!$M$16:$N$20,2,0)</f>
        <v>#N/A</v>
      </c>
      <c r="AQ59" s="19" t="e">
        <f>+VLOOKUP(Base_de_respuestas!AP60,Back!$M$16:$N$20,2,0)</f>
        <v>#N/A</v>
      </c>
      <c r="AR59" s="19" t="e">
        <f>+VLOOKUP(Base_de_respuestas!AQ60,Back!$M$16:$N$20,2,0)</f>
        <v>#N/A</v>
      </c>
      <c r="AS59" s="19" t="e">
        <f>+VLOOKUP(Base_de_respuestas!AR60,Back!$M$16:$N$20,2,0)</f>
        <v>#N/A</v>
      </c>
      <c r="AT59" s="19" t="e">
        <f>+VLOOKUP(Base_de_respuestas!AS60,Back!$M$16:$N$20,2,0)</f>
        <v>#N/A</v>
      </c>
      <c r="AU59" s="19" t="e">
        <f>+VLOOKUP(Base_de_respuestas!AT60,Back!$M$16:$N$20,2,0)</f>
        <v>#N/A</v>
      </c>
      <c r="AV59" s="19" t="e">
        <f>+VLOOKUP(Base_de_respuestas!AU60,Back!$M$16:$N$20,2,0)</f>
        <v>#N/A</v>
      </c>
      <c r="AW59" s="19" t="e">
        <f>+VLOOKUP(Base_de_respuestas!AV60,Back!$M$16:$N$20,2,0)</f>
        <v>#N/A</v>
      </c>
      <c r="AX59" s="19" t="e">
        <f>+VLOOKUP(Base_de_respuestas!AW60,Back!$M$16:$N$20,2,0)</f>
        <v>#N/A</v>
      </c>
      <c r="AY59" s="19" t="e">
        <f>+VLOOKUP(Base_de_respuestas!AX60,Back!$M$16:$N$20,2,0)</f>
        <v>#N/A</v>
      </c>
      <c r="AZ59" s="19" t="e">
        <f>+VLOOKUP(Base_de_respuestas!AY60,Back!$M$16:$N$20,2,0)</f>
        <v>#N/A</v>
      </c>
      <c r="BA59" s="19" t="e">
        <f>+VLOOKUP(Base_de_respuestas!AZ60,Back!$M$16:$N$20,2,0)</f>
        <v>#N/A</v>
      </c>
      <c r="BB59" s="19" t="e">
        <f>+VLOOKUP(Base_de_respuestas!BA60,Back!$M$16:$N$20,2,0)</f>
        <v>#N/A</v>
      </c>
      <c r="BC59" s="19" t="e">
        <f>+VLOOKUP(Base_de_respuestas!BB60,Back!$M$16:$N$20,2,0)</f>
        <v>#N/A</v>
      </c>
      <c r="BD59" s="19" t="e">
        <f>+VLOOKUP(Base_de_respuestas!BC60,Back!$M$16:$N$20,2,0)</f>
        <v>#N/A</v>
      </c>
      <c r="BE59" s="19" t="e">
        <f>+VLOOKUP(Base_de_respuestas!BD60,Back!$M$16:$N$20,2,0)</f>
        <v>#N/A</v>
      </c>
    </row>
    <row r="60" spans="2:57" ht="13.5" customHeight="1" x14ac:dyDescent="0.3">
      <c r="B60" s="94"/>
      <c r="C60" s="94"/>
      <c r="D60" s="21" t="s">
        <v>307</v>
      </c>
      <c r="E60" s="22">
        <v>56</v>
      </c>
      <c r="F60" s="21" t="s">
        <v>308</v>
      </c>
      <c r="G60" s="15"/>
      <c r="H60" s="19" t="e">
        <f>+VLOOKUP(Base_de_respuestas!G61,Back!$M$16:$N$20,2,0)</f>
        <v>#N/A</v>
      </c>
      <c r="I60" s="19" t="e">
        <f>+VLOOKUP(Base_de_respuestas!H61,Back!$M$16:$N$20,2,0)</f>
        <v>#N/A</v>
      </c>
      <c r="J60" s="19" t="e">
        <f>+VLOOKUP(Base_de_respuestas!I61,Back!$M$16:$N$20,2,0)</f>
        <v>#N/A</v>
      </c>
      <c r="K60" s="19" t="e">
        <f>+VLOOKUP(Base_de_respuestas!J61,Back!$M$16:$N$20,2,0)</f>
        <v>#N/A</v>
      </c>
      <c r="L60" s="19" t="e">
        <f>+VLOOKUP(Base_de_respuestas!K61,Back!$M$16:$N$20,2,0)</f>
        <v>#N/A</v>
      </c>
      <c r="M60" s="19" t="e">
        <f>+VLOOKUP(Base_de_respuestas!L61,Back!$M$16:$N$20,2,0)</f>
        <v>#N/A</v>
      </c>
      <c r="N60" s="19" t="e">
        <f>+VLOOKUP(Base_de_respuestas!M61,Back!$M$16:$N$20,2,0)</f>
        <v>#N/A</v>
      </c>
      <c r="O60" s="19" t="e">
        <f>+VLOOKUP(Base_de_respuestas!N61,Back!$M$16:$N$20,2,0)</f>
        <v>#N/A</v>
      </c>
      <c r="P60" s="19" t="e">
        <f>+VLOOKUP(Base_de_respuestas!O61,Back!$M$16:$N$20,2,0)</f>
        <v>#N/A</v>
      </c>
      <c r="Q60" s="19" t="e">
        <f>+VLOOKUP(Base_de_respuestas!P61,Back!$M$16:$N$20,2,0)</f>
        <v>#N/A</v>
      </c>
      <c r="R60" s="19" t="e">
        <f>+VLOOKUP(Base_de_respuestas!Q61,Back!$M$16:$N$20,2,0)</f>
        <v>#N/A</v>
      </c>
      <c r="S60" s="19" t="e">
        <f>+VLOOKUP(Base_de_respuestas!R61,Back!$M$16:$N$20,2,0)</f>
        <v>#N/A</v>
      </c>
      <c r="T60" s="19" t="e">
        <f>+VLOOKUP(Base_de_respuestas!S61,Back!$M$16:$N$20,2,0)</f>
        <v>#N/A</v>
      </c>
      <c r="U60" s="19" t="e">
        <f>+VLOOKUP(Base_de_respuestas!T61,Back!$M$16:$N$20,2,0)</f>
        <v>#N/A</v>
      </c>
      <c r="V60" s="19" t="e">
        <f>+VLOOKUP(Base_de_respuestas!U61,Back!$M$16:$N$20,2,0)</f>
        <v>#N/A</v>
      </c>
      <c r="W60" s="19" t="e">
        <f>+VLOOKUP(Base_de_respuestas!V61,Back!$M$16:$N$20,2,0)</f>
        <v>#N/A</v>
      </c>
      <c r="X60" s="19" t="e">
        <f>+VLOOKUP(Base_de_respuestas!W61,Back!$M$16:$N$20,2,0)</f>
        <v>#N/A</v>
      </c>
      <c r="Y60" s="19" t="e">
        <f>+VLOOKUP(Base_de_respuestas!X61,Back!$M$16:$N$20,2,0)</f>
        <v>#N/A</v>
      </c>
      <c r="Z60" s="19" t="e">
        <f>+VLOOKUP(Base_de_respuestas!Y61,Back!$M$16:$N$20,2,0)</f>
        <v>#N/A</v>
      </c>
      <c r="AA60" s="19" t="e">
        <f>+VLOOKUP(Base_de_respuestas!Z61,Back!$M$16:$N$20,2,0)</f>
        <v>#N/A</v>
      </c>
      <c r="AB60" s="19" t="e">
        <f>+VLOOKUP(Base_de_respuestas!AA61,Back!$M$16:$N$20,2,0)</f>
        <v>#N/A</v>
      </c>
      <c r="AC60" s="19" t="e">
        <f>+VLOOKUP(Base_de_respuestas!AB61,Back!$M$16:$N$20,2,0)</f>
        <v>#N/A</v>
      </c>
      <c r="AD60" s="19" t="e">
        <f>+VLOOKUP(Base_de_respuestas!AC61,Back!$M$16:$N$20,2,0)</f>
        <v>#N/A</v>
      </c>
      <c r="AE60" s="19" t="e">
        <f>+VLOOKUP(Base_de_respuestas!AD61,Back!$M$16:$N$20,2,0)</f>
        <v>#N/A</v>
      </c>
      <c r="AF60" s="19" t="e">
        <f>+VLOOKUP(Base_de_respuestas!AE61,Back!$M$16:$N$20,2,0)</f>
        <v>#N/A</v>
      </c>
      <c r="AG60" s="19" t="e">
        <f>+VLOOKUP(Base_de_respuestas!AF61,Back!$M$16:$N$20,2,0)</f>
        <v>#N/A</v>
      </c>
      <c r="AH60" s="19" t="e">
        <f>+VLOOKUP(Base_de_respuestas!AG61,Back!$M$16:$N$20,2,0)</f>
        <v>#N/A</v>
      </c>
      <c r="AI60" s="19" t="e">
        <f>+VLOOKUP(Base_de_respuestas!AH61,Back!$M$16:$N$20,2,0)</f>
        <v>#N/A</v>
      </c>
      <c r="AJ60" s="19" t="e">
        <f>+VLOOKUP(Base_de_respuestas!AI61,Back!$M$16:$N$20,2,0)</f>
        <v>#N/A</v>
      </c>
      <c r="AK60" s="19" t="e">
        <f>+VLOOKUP(Base_de_respuestas!AJ61,Back!$M$16:$N$20,2,0)</f>
        <v>#N/A</v>
      </c>
      <c r="AL60" s="19" t="e">
        <f>+VLOOKUP(Base_de_respuestas!AK61,Back!$M$16:$N$20,2,0)</f>
        <v>#N/A</v>
      </c>
      <c r="AM60" s="19" t="e">
        <f>+VLOOKUP(Base_de_respuestas!AL61,Back!$M$16:$N$20,2,0)</f>
        <v>#N/A</v>
      </c>
      <c r="AN60" s="19" t="e">
        <f>+VLOOKUP(Base_de_respuestas!AM61,Back!$M$16:$N$20,2,0)</f>
        <v>#N/A</v>
      </c>
      <c r="AO60" s="19" t="e">
        <f>+VLOOKUP(Base_de_respuestas!AN61,Back!$M$16:$N$20,2,0)</f>
        <v>#N/A</v>
      </c>
      <c r="AP60" s="19" t="e">
        <f>+VLOOKUP(Base_de_respuestas!AO61,Back!$M$16:$N$20,2,0)</f>
        <v>#N/A</v>
      </c>
      <c r="AQ60" s="19" t="e">
        <f>+VLOOKUP(Base_de_respuestas!AP61,Back!$M$16:$N$20,2,0)</f>
        <v>#N/A</v>
      </c>
      <c r="AR60" s="19" t="e">
        <f>+VLOOKUP(Base_de_respuestas!AQ61,Back!$M$16:$N$20,2,0)</f>
        <v>#N/A</v>
      </c>
      <c r="AS60" s="19" t="e">
        <f>+VLOOKUP(Base_de_respuestas!AR61,Back!$M$16:$N$20,2,0)</f>
        <v>#N/A</v>
      </c>
      <c r="AT60" s="19" t="e">
        <f>+VLOOKUP(Base_de_respuestas!AS61,Back!$M$16:$N$20,2,0)</f>
        <v>#N/A</v>
      </c>
      <c r="AU60" s="19" t="e">
        <f>+VLOOKUP(Base_de_respuestas!AT61,Back!$M$16:$N$20,2,0)</f>
        <v>#N/A</v>
      </c>
      <c r="AV60" s="19" t="e">
        <f>+VLOOKUP(Base_de_respuestas!AU61,Back!$M$16:$N$20,2,0)</f>
        <v>#N/A</v>
      </c>
      <c r="AW60" s="19" t="e">
        <f>+VLOOKUP(Base_de_respuestas!AV61,Back!$M$16:$N$20,2,0)</f>
        <v>#N/A</v>
      </c>
      <c r="AX60" s="19" t="e">
        <f>+VLOOKUP(Base_de_respuestas!AW61,Back!$M$16:$N$20,2,0)</f>
        <v>#N/A</v>
      </c>
      <c r="AY60" s="19" t="e">
        <f>+VLOOKUP(Base_de_respuestas!AX61,Back!$M$16:$N$20,2,0)</f>
        <v>#N/A</v>
      </c>
      <c r="AZ60" s="19" t="e">
        <f>+VLOOKUP(Base_de_respuestas!AY61,Back!$M$16:$N$20,2,0)</f>
        <v>#N/A</v>
      </c>
      <c r="BA60" s="19" t="e">
        <f>+VLOOKUP(Base_de_respuestas!AZ61,Back!$M$16:$N$20,2,0)</f>
        <v>#N/A</v>
      </c>
      <c r="BB60" s="19" t="e">
        <f>+VLOOKUP(Base_de_respuestas!BA61,Back!$M$16:$N$20,2,0)</f>
        <v>#N/A</v>
      </c>
      <c r="BC60" s="19" t="e">
        <f>+VLOOKUP(Base_de_respuestas!BB61,Back!$M$16:$N$20,2,0)</f>
        <v>#N/A</v>
      </c>
      <c r="BD60" s="19" t="e">
        <f>+VLOOKUP(Base_de_respuestas!BC61,Back!$M$16:$N$20,2,0)</f>
        <v>#N/A</v>
      </c>
      <c r="BE60" s="19" t="e">
        <f>+VLOOKUP(Base_de_respuestas!BD61,Back!$M$16:$N$20,2,0)</f>
        <v>#N/A</v>
      </c>
    </row>
    <row r="61" spans="2:57" ht="13.5" customHeight="1" x14ac:dyDescent="0.3">
      <c r="B61" s="106" t="s">
        <v>257</v>
      </c>
      <c r="C61" s="107" t="s">
        <v>309</v>
      </c>
      <c r="D61" s="21" t="s">
        <v>310</v>
      </c>
      <c r="E61" s="22">
        <v>57</v>
      </c>
      <c r="F61" s="21" t="s">
        <v>311</v>
      </c>
      <c r="G61" s="15"/>
      <c r="H61" s="19" t="e">
        <f>+VLOOKUP(Base_de_respuestas!G62,Back!$M$16:$N$20,2,0)</f>
        <v>#N/A</v>
      </c>
      <c r="I61" s="19" t="e">
        <f>+VLOOKUP(Base_de_respuestas!H62,Back!$M$16:$N$20,2,0)</f>
        <v>#N/A</v>
      </c>
      <c r="J61" s="19" t="e">
        <f>+VLOOKUP(Base_de_respuestas!I62,Back!$M$16:$N$20,2,0)</f>
        <v>#N/A</v>
      </c>
      <c r="K61" s="19" t="e">
        <f>+VLOOKUP(Base_de_respuestas!J62,Back!$M$16:$N$20,2,0)</f>
        <v>#N/A</v>
      </c>
      <c r="L61" s="19" t="e">
        <f>+VLOOKUP(Base_de_respuestas!K62,Back!$M$16:$N$20,2,0)</f>
        <v>#N/A</v>
      </c>
      <c r="M61" s="19" t="e">
        <f>+VLOOKUP(Base_de_respuestas!L62,Back!$M$16:$N$20,2,0)</f>
        <v>#N/A</v>
      </c>
      <c r="N61" s="19" t="e">
        <f>+VLOOKUP(Base_de_respuestas!M62,Back!$M$16:$N$20,2,0)</f>
        <v>#N/A</v>
      </c>
      <c r="O61" s="19" t="e">
        <f>+VLOOKUP(Base_de_respuestas!N62,Back!$M$16:$N$20,2,0)</f>
        <v>#N/A</v>
      </c>
      <c r="P61" s="19" t="e">
        <f>+VLOOKUP(Base_de_respuestas!O62,Back!$M$16:$N$20,2,0)</f>
        <v>#N/A</v>
      </c>
      <c r="Q61" s="19" t="e">
        <f>+VLOOKUP(Base_de_respuestas!P62,Back!$M$16:$N$20,2,0)</f>
        <v>#N/A</v>
      </c>
      <c r="R61" s="19" t="e">
        <f>+VLOOKUP(Base_de_respuestas!Q62,Back!$M$16:$N$20,2,0)</f>
        <v>#N/A</v>
      </c>
      <c r="S61" s="19" t="e">
        <f>+VLOOKUP(Base_de_respuestas!R62,Back!$M$16:$N$20,2,0)</f>
        <v>#N/A</v>
      </c>
      <c r="T61" s="19" t="e">
        <f>+VLOOKUP(Base_de_respuestas!S62,Back!$M$16:$N$20,2,0)</f>
        <v>#N/A</v>
      </c>
      <c r="U61" s="19" t="e">
        <f>+VLOOKUP(Base_de_respuestas!T62,Back!$M$16:$N$20,2,0)</f>
        <v>#N/A</v>
      </c>
      <c r="V61" s="19" t="e">
        <f>+VLOOKUP(Base_de_respuestas!U62,Back!$M$16:$N$20,2,0)</f>
        <v>#N/A</v>
      </c>
      <c r="W61" s="19" t="e">
        <f>+VLOOKUP(Base_de_respuestas!V62,Back!$M$16:$N$20,2,0)</f>
        <v>#N/A</v>
      </c>
      <c r="X61" s="19" t="e">
        <f>+VLOOKUP(Base_de_respuestas!W62,Back!$M$16:$N$20,2,0)</f>
        <v>#N/A</v>
      </c>
      <c r="Y61" s="19" t="e">
        <f>+VLOOKUP(Base_de_respuestas!X62,Back!$M$16:$N$20,2,0)</f>
        <v>#N/A</v>
      </c>
      <c r="Z61" s="19" t="e">
        <f>+VLOOKUP(Base_de_respuestas!Y62,Back!$M$16:$N$20,2,0)</f>
        <v>#N/A</v>
      </c>
      <c r="AA61" s="19" t="e">
        <f>+VLOOKUP(Base_de_respuestas!Z62,Back!$M$16:$N$20,2,0)</f>
        <v>#N/A</v>
      </c>
      <c r="AB61" s="19" t="e">
        <f>+VLOOKUP(Base_de_respuestas!AA62,Back!$M$16:$N$20,2,0)</f>
        <v>#N/A</v>
      </c>
      <c r="AC61" s="19" t="e">
        <f>+VLOOKUP(Base_de_respuestas!AB62,Back!$M$16:$N$20,2,0)</f>
        <v>#N/A</v>
      </c>
      <c r="AD61" s="19" t="e">
        <f>+VLOOKUP(Base_de_respuestas!AC62,Back!$M$16:$N$20,2,0)</f>
        <v>#N/A</v>
      </c>
      <c r="AE61" s="19" t="e">
        <f>+VLOOKUP(Base_de_respuestas!AD62,Back!$M$16:$N$20,2,0)</f>
        <v>#N/A</v>
      </c>
      <c r="AF61" s="19" t="e">
        <f>+VLOOKUP(Base_de_respuestas!AE62,Back!$M$16:$N$20,2,0)</f>
        <v>#N/A</v>
      </c>
      <c r="AG61" s="19" t="e">
        <f>+VLOOKUP(Base_de_respuestas!AF62,Back!$M$16:$N$20,2,0)</f>
        <v>#N/A</v>
      </c>
      <c r="AH61" s="19" t="e">
        <f>+VLOOKUP(Base_de_respuestas!AG62,Back!$M$16:$N$20,2,0)</f>
        <v>#N/A</v>
      </c>
      <c r="AI61" s="19" t="e">
        <f>+VLOOKUP(Base_de_respuestas!AH62,Back!$M$16:$N$20,2,0)</f>
        <v>#N/A</v>
      </c>
      <c r="AJ61" s="19" t="e">
        <f>+VLOOKUP(Base_de_respuestas!AI62,Back!$M$16:$N$20,2,0)</f>
        <v>#N/A</v>
      </c>
      <c r="AK61" s="19" t="e">
        <f>+VLOOKUP(Base_de_respuestas!AJ62,Back!$M$16:$N$20,2,0)</f>
        <v>#N/A</v>
      </c>
      <c r="AL61" s="19" t="e">
        <f>+VLOOKUP(Base_de_respuestas!AK62,Back!$M$16:$N$20,2,0)</f>
        <v>#N/A</v>
      </c>
      <c r="AM61" s="19" t="e">
        <f>+VLOOKUP(Base_de_respuestas!AL62,Back!$M$16:$N$20,2,0)</f>
        <v>#N/A</v>
      </c>
      <c r="AN61" s="19" t="e">
        <f>+VLOOKUP(Base_de_respuestas!AM62,Back!$M$16:$N$20,2,0)</f>
        <v>#N/A</v>
      </c>
      <c r="AO61" s="19" t="e">
        <f>+VLOOKUP(Base_de_respuestas!AN62,Back!$M$16:$N$20,2,0)</f>
        <v>#N/A</v>
      </c>
      <c r="AP61" s="19" t="e">
        <f>+VLOOKUP(Base_de_respuestas!AO62,Back!$M$16:$N$20,2,0)</f>
        <v>#N/A</v>
      </c>
      <c r="AQ61" s="19" t="e">
        <f>+VLOOKUP(Base_de_respuestas!AP62,Back!$M$16:$N$20,2,0)</f>
        <v>#N/A</v>
      </c>
      <c r="AR61" s="19" t="e">
        <f>+VLOOKUP(Base_de_respuestas!AQ62,Back!$M$16:$N$20,2,0)</f>
        <v>#N/A</v>
      </c>
      <c r="AS61" s="19" t="e">
        <f>+VLOOKUP(Base_de_respuestas!AR62,Back!$M$16:$N$20,2,0)</f>
        <v>#N/A</v>
      </c>
      <c r="AT61" s="19" t="e">
        <f>+VLOOKUP(Base_de_respuestas!AS62,Back!$M$16:$N$20,2,0)</f>
        <v>#N/A</v>
      </c>
      <c r="AU61" s="19" t="e">
        <f>+VLOOKUP(Base_de_respuestas!AT62,Back!$M$16:$N$20,2,0)</f>
        <v>#N/A</v>
      </c>
      <c r="AV61" s="19" t="e">
        <f>+VLOOKUP(Base_de_respuestas!AU62,Back!$M$16:$N$20,2,0)</f>
        <v>#N/A</v>
      </c>
      <c r="AW61" s="19" t="e">
        <f>+VLOOKUP(Base_de_respuestas!AV62,Back!$M$16:$N$20,2,0)</f>
        <v>#N/A</v>
      </c>
      <c r="AX61" s="19" t="e">
        <f>+VLOOKUP(Base_de_respuestas!AW62,Back!$M$16:$N$20,2,0)</f>
        <v>#N/A</v>
      </c>
      <c r="AY61" s="19" t="e">
        <f>+VLOOKUP(Base_de_respuestas!AX62,Back!$M$16:$N$20,2,0)</f>
        <v>#N/A</v>
      </c>
      <c r="AZ61" s="19" t="e">
        <f>+VLOOKUP(Base_de_respuestas!AY62,Back!$M$16:$N$20,2,0)</f>
        <v>#N/A</v>
      </c>
      <c r="BA61" s="19" t="e">
        <f>+VLOOKUP(Base_de_respuestas!AZ62,Back!$M$16:$N$20,2,0)</f>
        <v>#N/A</v>
      </c>
      <c r="BB61" s="19" t="e">
        <f>+VLOOKUP(Base_de_respuestas!BA62,Back!$M$16:$N$20,2,0)</f>
        <v>#N/A</v>
      </c>
      <c r="BC61" s="19" t="e">
        <f>+VLOOKUP(Base_de_respuestas!BB62,Back!$M$16:$N$20,2,0)</f>
        <v>#N/A</v>
      </c>
      <c r="BD61" s="19" t="e">
        <f>+VLOOKUP(Base_de_respuestas!BC62,Back!$M$16:$N$20,2,0)</f>
        <v>#N/A</v>
      </c>
      <c r="BE61" s="19" t="e">
        <f>+VLOOKUP(Base_de_respuestas!BD62,Back!$M$16:$N$20,2,0)</f>
        <v>#N/A</v>
      </c>
    </row>
    <row r="62" spans="2:57" ht="13.5" customHeight="1" x14ac:dyDescent="0.3">
      <c r="B62" s="101"/>
      <c r="C62" s="101"/>
      <c r="D62" s="21" t="s">
        <v>312</v>
      </c>
      <c r="E62" s="22">
        <v>58</v>
      </c>
      <c r="F62" s="21" t="s">
        <v>313</v>
      </c>
      <c r="G62" s="15"/>
      <c r="H62" s="19" t="e">
        <f>+VLOOKUP(Base_de_respuestas!G63,Back!$M$16:$N$20,2,0)</f>
        <v>#N/A</v>
      </c>
      <c r="I62" s="19" t="e">
        <f>+VLOOKUP(Base_de_respuestas!H63,Back!$M$16:$N$20,2,0)</f>
        <v>#N/A</v>
      </c>
      <c r="J62" s="19" t="e">
        <f>+VLOOKUP(Base_de_respuestas!I63,Back!$M$16:$N$20,2,0)</f>
        <v>#N/A</v>
      </c>
      <c r="K62" s="19" t="e">
        <f>+VLOOKUP(Base_de_respuestas!J63,Back!$M$16:$N$20,2,0)</f>
        <v>#N/A</v>
      </c>
      <c r="L62" s="19" t="e">
        <f>+VLOOKUP(Base_de_respuestas!K63,Back!$M$16:$N$20,2,0)</f>
        <v>#N/A</v>
      </c>
      <c r="M62" s="19" t="e">
        <f>+VLOOKUP(Base_de_respuestas!L63,Back!$M$16:$N$20,2,0)</f>
        <v>#N/A</v>
      </c>
      <c r="N62" s="19" t="e">
        <f>+VLOOKUP(Base_de_respuestas!M63,Back!$M$16:$N$20,2,0)</f>
        <v>#N/A</v>
      </c>
      <c r="O62" s="19" t="e">
        <f>+VLOOKUP(Base_de_respuestas!N63,Back!$M$16:$N$20,2,0)</f>
        <v>#N/A</v>
      </c>
      <c r="P62" s="19" t="e">
        <f>+VLOOKUP(Base_de_respuestas!O63,Back!$M$16:$N$20,2,0)</f>
        <v>#N/A</v>
      </c>
      <c r="Q62" s="19" t="e">
        <f>+VLOOKUP(Base_de_respuestas!P63,Back!$M$16:$N$20,2,0)</f>
        <v>#N/A</v>
      </c>
      <c r="R62" s="19" t="e">
        <f>+VLOOKUP(Base_de_respuestas!Q63,Back!$M$16:$N$20,2,0)</f>
        <v>#N/A</v>
      </c>
      <c r="S62" s="19" t="e">
        <f>+VLOOKUP(Base_de_respuestas!R63,Back!$M$16:$N$20,2,0)</f>
        <v>#N/A</v>
      </c>
      <c r="T62" s="19" t="e">
        <f>+VLOOKUP(Base_de_respuestas!S63,Back!$M$16:$N$20,2,0)</f>
        <v>#N/A</v>
      </c>
      <c r="U62" s="19" t="e">
        <f>+VLOOKUP(Base_de_respuestas!T63,Back!$M$16:$N$20,2,0)</f>
        <v>#N/A</v>
      </c>
      <c r="V62" s="19" t="e">
        <f>+VLOOKUP(Base_de_respuestas!U63,Back!$M$16:$N$20,2,0)</f>
        <v>#N/A</v>
      </c>
      <c r="W62" s="19" t="e">
        <f>+VLOOKUP(Base_de_respuestas!V63,Back!$M$16:$N$20,2,0)</f>
        <v>#N/A</v>
      </c>
      <c r="X62" s="19" t="e">
        <f>+VLOOKUP(Base_de_respuestas!W63,Back!$M$16:$N$20,2,0)</f>
        <v>#N/A</v>
      </c>
      <c r="Y62" s="19" t="e">
        <f>+VLOOKUP(Base_de_respuestas!X63,Back!$M$16:$N$20,2,0)</f>
        <v>#N/A</v>
      </c>
      <c r="Z62" s="19" t="e">
        <f>+VLOOKUP(Base_de_respuestas!Y63,Back!$M$16:$N$20,2,0)</f>
        <v>#N/A</v>
      </c>
      <c r="AA62" s="19" t="e">
        <f>+VLOOKUP(Base_de_respuestas!Z63,Back!$M$16:$N$20,2,0)</f>
        <v>#N/A</v>
      </c>
      <c r="AB62" s="19" t="e">
        <f>+VLOOKUP(Base_de_respuestas!AA63,Back!$M$16:$N$20,2,0)</f>
        <v>#N/A</v>
      </c>
      <c r="AC62" s="19" t="e">
        <f>+VLOOKUP(Base_de_respuestas!AB63,Back!$M$16:$N$20,2,0)</f>
        <v>#N/A</v>
      </c>
      <c r="AD62" s="19" t="e">
        <f>+VLOOKUP(Base_de_respuestas!AC63,Back!$M$16:$N$20,2,0)</f>
        <v>#N/A</v>
      </c>
      <c r="AE62" s="19" t="e">
        <f>+VLOOKUP(Base_de_respuestas!AD63,Back!$M$16:$N$20,2,0)</f>
        <v>#N/A</v>
      </c>
      <c r="AF62" s="19" t="e">
        <f>+VLOOKUP(Base_de_respuestas!AE63,Back!$M$16:$N$20,2,0)</f>
        <v>#N/A</v>
      </c>
      <c r="AG62" s="19" t="e">
        <f>+VLOOKUP(Base_de_respuestas!AF63,Back!$M$16:$N$20,2,0)</f>
        <v>#N/A</v>
      </c>
      <c r="AH62" s="19" t="e">
        <f>+VLOOKUP(Base_de_respuestas!AG63,Back!$M$16:$N$20,2,0)</f>
        <v>#N/A</v>
      </c>
      <c r="AI62" s="19" t="e">
        <f>+VLOOKUP(Base_de_respuestas!AH63,Back!$M$16:$N$20,2,0)</f>
        <v>#N/A</v>
      </c>
      <c r="AJ62" s="19" t="e">
        <f>+VLOOKUP(Base_de_respuestas!AI63,Back!$M$16:$N$20,2,0)</f>
        <v>#N/A</v>
      </c>
      <c r="AK62" s="19" t="e">
        <f>+VLOOKUP(Base_de_respuestas!AJ63,Back!$M$16:$N$20,2,0)</f>
        <v>#N/A</v>
      </c>
      <c r="AL62" s="19" t="e">
        <f>+VLOOKUP(Base_de_respuestas!AK63,Back!$M$16:$N$20,2,0)</f>
        <v>#N/A</v>
      </c>
      <c r="AM62" s="19" t="e">
        <f>+VLOOKUP(Base_de_respuestas!AL63,Back!$M$16:$N$20,2,0)</f>
        <v>#N/A</v>
      </c>
      <c r="AN62" s="19" t="e">
        <f>+VLOOKUP(Base_de_respuestas!AM63,Back!$M$16:$N$20,2,0)</f>
        <v>#N/A</v>
      </c>
      <c r="AO62" s="19" t="e">
        <f>+VLOOKUP(Base_de_respuestas!AN63,Back!$M$16:$N$20,2,0)</f>
        <v>#N/A</v>
      </c>
      <c r="AP62" s="19" t="e">
        <f>+VLOOKUP(Base_de_respuestas!AO63,Back!$M$16:$N$20,2,0)</f>
        <v>#N/A</v>
      </c>
      <c r="AQ62" s="19" t="e">
        <f>+VLOOKUP(Base_de_respuestas!AP63,Back!$M$16:$N$20,2,0)</f>
        <v>#N/A</v>
      </c>
      <c r="AR62" s="19" t="e">
        <f>+VLOOKUP(Base_de_respuestas!AQ63,Back!$M$16:$N$20,2,0)</f>
        <v>#N/A</v>
      </c>
      <c r="AS62" s="19" t="e">
        <f>+VLOOKUP(Base_de_respuestas!AR63,Back!$M$16:$N$20,2,0)</f>
        <v>#N/A</v>
      </c>
      <c r="AT62" s="19" t="e">
        <f>+VLOOKUP(Base_de_respuestas!AS63,Back!$M$16:$N$20,2,0)</f>
        <v>#N/A</v>
      </c>
      <c r="AU62" s="19" t="e">
        <f>+VLOOKUP(Base_de_respuestas!AT63,Back!$M$16:$N$20,2,0)</f>
        <v>#N/A</v>
      </c>
      <c r="AV62" s="19" t="e">
        <f>+VLOOKUP(Base_de_respuestas!AU63,Back!$M$16:$N$20,2,0)</f>
        <v>#N/A</v>
      </c>
      <c r="AW62" s="19" t="e">
        <f>+VLOOKUP(Base_de_respuestas!AV63,Back!$M$16:$N$20,2,0)</f>
        <v>#N/A</v>
      </c>
      <c r="AX62" s="19" t="e">
        <f>+VLOOKUP(Base_de_respuestas!AW63,Back!$M$16:$N$20,2,0)</f>
        <v>#N/A</v>
      </c>
      <c r="AY62" s="19" t="e">
        <f>+VLOOKUP(Base_de_respuestas!AX63,Back!$M$16:$N$20,2,0)</f>
        <v>#N/A</v>
      </c>
      <c r="AZ62" s="19" t="e">
        <f>+VLOOKUP(Base_de_respuestas!AY63,Back!$M$16:$N$20,2,0)</f>
        <v>#N/A</v>
      </c>
      <c r="BA62" s="19" t="e">
        <f>+VLOOKUP(Base_de_respuestas!AZ63,Back!$M$16:$N$20,2,0)</f>
        <v>#N/A</v>
      </c>
      <c r="BB62" s="19" t="e">
        <f>+VLOOKUP(Base_de_respuestas!BA63,Back!$M$16:$N$20,2,0)</f>
        <v>#N/A</v>
      </c>
      <c r="BC62" s="19" t="e">
        <f>+VLOOKUP(Base_de_respuestas!BB63,Back!$M$16:$N$20,2,0)</f>
        <v>#N/A</v>
      </c>
      <c r="BD62" s="19" t="e">
        <f>+VLOOKUP(Base_de_respuestas!BC63,Back!$M$16:$N$20,2,0)</f>
        <v>#N/A</v>
      </c>
      <c r="BE62" s="19" t="e">
        <f>+VLOOKUP(Base_de_respuestas!BD63,Back!$M$16:$N$20,2,0)</f>
        <v>#N/A</v>
      </c>
    </row>
    <row r="63" spans="2:57" ht="13.5" customHeight="1" x14ac:dyDescent="0.3">
      <c r="B63" s="101"/>
      <c r="C63" s="101"/>
      <c r="D63" s="21" t="s">
        <v>314</v>
      </c>
      <c r="E63" s="22">
        <v>59</v>
      </c>
      <c r="F63" s="21" t="s">
        <v>315</v>
      </c>
      <c r="G63" s="15"/>
      <c r="H63" s="19" t="e">
        <f>+VLOOKUP(Base_de_respuestas!G64,Back!$M$16:$N$20,2,0)</f>
        <v>#N/A</v>
      </c>
      <c r="I63" s="19" t="e">
        <f>+VLOOKUP(Base_de_respuestas!H64,Back!$M$16:$N$20,2,0)</f>
        <v>#N/A</v>
      </c>
      <c r="J63" s="19" t="e">
        <f>+VLOOKUP(Base_de_respuestas!I64,Back!$M$16:$N$20,2,0)</f>
        <v>#N/A</v>
      </c>
      <c r="K63" s="19" t="e">
        <f>+VLOOKUP(Base_de_respuestas!J64,Back!$M$16:$N$20,2,0)</f>
        <v>#N/A</v>
      </c>
      <c r="L63" s="19" t="e">
        <f>+VLOOKUP(Base_de_respuestas!K64,Back!$M$16:$N$20,2,0)</f>
        <v>#N/A</v>
      </c>
      <c r="M63" s="19" t="e">
        <f>+VLOOKUP(Base_de_respuestas!L64,Back!$M$16:$N$20,2,0)</f>
        <v>#N/A</v>
      </c>
      <c r="N63" s="19" t="e">
        <f>+VLOOKUP(Base_de_respuestas!M64,Back!$M$16:$N$20,2,0)</f>
        <v>#N/A</v>
      </c>
      <c r="O63" s="19" t="e">
        <f>+VLOOKUP(Base_de_respuestas!N64,Back!$M$16:$N$20,2,0)</f>
        <v>#N/A</v>
      </c>
      <c r="P63" s="19" t="e">
        <f>+VLOOKUP(Base_de_respuestas!O64,Back!$M$16:$N$20,2,0)</f>
        <v>#N/A</v>
      </c>
      <c r="Q63" s="19" t="e">
        <f>+VLOOKUP(Base_de_respuestas!P64,Back!$M$16:$N$20,2,0)</f>
        <v>#N/A</v>
      </c>
      <c r="R63" s="19" t="e">
        <f>+VLOOKUP(Base_de_respuestas!Q64,Back!$M$16:$N$20,2,0)</f>
        <v>#N/A</v>
      </c>
      <c r="S63" s="19" t="e">
        <f>+VLOOKUP(Base_de_respuestas!R64,Back!$M$16:$N$20,2,0)</f>
        <v>#N/A</v>
      </c>
      <c r="T63" s="19" t="e">
        <f>+VLOOKUP(Base_de_respuestas!S64,Back!$M$16:$N$20,2,0)</f>
        <v>#N/A</v>
      </c>
      <c r="U63" s="19" t="e">
        <f>+VLOOKUP(Base_de_respuestas!T64,Back!$M$16:$N$20,2,0)</f>
        <v>#N/A</v>
      </c>
      <c r="V63" s="19" t="e">
        <f>+VLOOKUP(Base_de_respuestas!U64,Back!$M$16:$N$20,2,0)</f>
        <v>#N/A</v>
      </c>
      <c r="W63" s="19" t="e">
        <f>+VLOOKUP(Base_de_respuestas!V64,Back!$M$16:$N$20,2,0)</f>
        <v>#N/A</v>
      </c>
      <c r="X63" s="19" t="e">
        <f>+VLOOKUP(Base_de_respuestas!W64,Back!$M$16:$N$20,2,0)</f>
        <v>#N/A</v>
      </c>
      <c r="Y63" s="19" t="e">
        <f>+VLOOKUP(Base_de_respuestas!X64,Back!$M$16:$N$20,2,0)</f>
        <v>#N/A</v>
      </c>
      <c r="Z63" s="19" t="e">
        <f>+VLOOKUP(Base_de_respuestas!Y64,Back!$M$16:$N$20,2,0)</f>
        <v>#N/A</v>
      </c>
      <c r="AA63" s="19" t="e">
        <f>+VLOOKUP(Base_de_respuestas!Z64,Back!$M$16:$N$20,2,0)</f>
        <v>#N/A</v>
      </c>
      <c r="AB63" s="19" t="e">
        <f>+VLOOKUP(Base_de_respuestas!AA64,Back!$M$16:$N$20,2,0)</f>
        <v>#N/A</v>
      </c>
      <c r="AC63" s="19" t="e">
        <f>+VLOOKUP(Base_de_respuestas!AB64,Back!$M$16:$N$20,2,0)</f>
        <v>#N/A</v>
      </c>
      <c r="AD63" s="19" t="e">
        <f>+VLOOKUP(Base_de_respuestas!AC64,Back!$M$16:$N$20,2,0)</f>
        <v>#N/A</v>
      </c>
      <c r="AE63" s="19" t="e">
        <f>+VLOOKUP(Base_de_respuestas!AD64,Back!$M$16:$N$20,2,0)</f>
        <v>#N/A</v>
      </c>
      <c r="AF63" s="19" t="e">
        <f>+VLOOKUP(Base_de_respuestas!AE64,Back!$M$16:$N$20,2,0)</f>
        <v>#N/A</v>
      </c>
      <c r="AG63" s="19" t="e">
        <f>+VLOOKUP(Base_de_respuestas!AF64,Back!$M$16:$N$20,2,0)</f>
        <v>#N/A</v>
      </c>
      <c r="AH63" s="19" t="e">
        <f>+VLOOKUP(Base_de_respuestas!AG64,Back!$M$16:$N$20,2,0)</f>
        <v>#N/A</v>
      </c>
      <c r="AI63" s="19" t="e">
        <f>+VLOOKUP(Base_de_respuestas!AH64,Back!$M$16:$N$20,2,0)</f>
        <v>#N/A</v>
      </c>
      <c r="AJ63" s="19" t="e">
        <f>+VLOOKUP(Base_de_respuestas!AI64,Back!$M$16:$N$20,2,0)</f>
        <v>#N/A</v>
      </c>
      <c r="AK63" s="19" t="e">
        <f>+VLOOKUP(Base_de_respuestas!AJ64,Back!$M$16:$N$20,2,0)</f>
        <v>#N/A</v>
      </c>
      <c r="AL63" s="19" t="e">
        <f>+VLOOKUP(Base_de_respuestas!AK64,Back!$M$16:$N$20,2,0)</f>
        <v>#N/A</v>
      </c>
      <c r="AM63" s="19" t="e">
        <f>+VLOOKUP(Base_de_respuestas!AL64,Back!$M$16:$N$20,2,0)</f>
        <v>#N/A</v>
      </c>
      <c r="AN63" s="19" t="e">
        <f>+VLOOKUP(Base_de_respuestas!AM64,Back!$M$16:$N$20,2,0)</f>
        <v>#N/A</v>
      </c>
      <c r="AO63" s="19" t="e">
        <f>+VLOOKUP(Base_de_respuestas!AN64,Back!$M$16:$N$20,2,0)</f>
        <v>#N/A</v>
      </c>
      <c r="AP63" s="19" t="e">
        <f>+VLOOKUP(Base_de_respuestas!AO64,Back!$M$16:$N$20,2,0)</f>
        <v>#N/A</v>
      </c>
      <c r="AQ63" s="19" t="e">
        <f>+VLOOKUP(Base_de_respuestas!AP64,Back!$M$16:$N$20,2,0)</f>
        <v>#N/A</v>
      </c>
      <c r="AR63" s="19" t="e">
        <f>+VLOOKUP(Base_de_respuestas!AQ64,Back!$M$16:$N$20,2,0)</f>
        <v>#N/A</v>
      </c>
      <c r="AS63" s="19" t="e">
        <f>+VLOOKUP(Base_de_respuestas!AR64,Back!$M$16:$N$20,2,0)</f>
        <v>#N/A</v>
      </c>
      <c r="AT63" s="19" t="e">
        <f>+VLOOKUP(Base_de_respuestas!AS64,Back!$M$16:$N$20,2,0)</f>
        <v>#N/A</v>
      </c>
      <c r="AU63" s="19" t="e">
        <f>+VLOOKUP(Base_de_respuestas!AT64,Back!$M$16:$N$20,2,0)</f>
        <v>#N/A</v>
      </c>
      <c r="AV63" s="19" t="e">
        <f>+VLOOKUP(Base_de_respuestas!AU64,Back!$M$16:$N$20,2,0)</f>
        <v>#N/A</v>
      </c>
      <c r="AW63" s="19" t="e">
        <f>+VLOOKUP(Base_de_respuestas!AV64,Back!$M$16:$N$20,2,0)</f>
        <v>#N/A</v>
      </c>
      <c r="AX63" s="19" t="e">
        <f>+VLOOKUP(Base_de_respuestas!AW64,Back!$M$16:$N$20,2,0)</f>
        <v>#N/A</v>
      </c>
      <c r="AY63" s="19" t="e">
        <f>+VLOOKUP(Base_de_respuestas!AX64,Back!$M$16:$N$20,2,0)</f>
        <v>#N/A</v>
      </c>
      <c r="AZ63" s="19" t="e">
        <f>+VLOOKUP(Base_de_respuestas!AY64,Back!$M$16:$N$20,2,0)</f>
        <v>#N/A</v>
      </c>
      <c r="BA63" s="19" t="e">
        <f>+VLOOKUP(Base_de_respuestas!AZ64,Back!$M$16:$N$20,2,0)</f>
        <v>#N/A</v>
      </c>
      <c r="BB63" s="19" t="e">
        <f>+VLOOKUP(Base_de_respuestas!BA64,Back!$M$16:$N$20,2,0)</f>
        <v>#N/A</v>
      </c>
      <c r="BC63" s="19" t="e">
        <f>+VLOOKUP(Base_de_respuestas!BB64,Back!$M$16:$N$20,2,0)</f>
        <v>#N/A</v>
      </c>
      <c r="BD63" s="19" t="e">
        <f>+VLOOKUP(Base_de_respuestas!BC64,Back!$M$16:$N$20,2,0)</f>
        <v>#N/A</v>
      </c>
      <c r="BE63" s="19" t="e">
        <f>+VLOOKUP(Base_de_respuestas!BD64,Back!$M$16:$N$20,2,0)</f>
        <v>#N/A</v>
      </c>
    </row>
    <row r="64" spans="2:57" ht="13.5" customHeight="1" x14ac:dyDescent="0.3">
      <c r="B64" s="94"/>
      <c r="C64" s="94"/>
      <c r="D64" s="21" t="s">
        <v>316</v>
      </c>
      <c r="E64" s="22">
        <v>60</v>
      </c>
      <c r="F64" s="21" t="s">
        <v>317</v>
      </c>
      <c r="G64" s="15"/>
      <c r="H64" s="19" t="e">
        <f>+VLOOKUP(Base_de_respuestas!G65,Back!$M$16:$N$20,2,0)</f>
        <v>#N/A</v>
      </c>
      <c r="I64" s="19" t="e">
        <f>+VLOOKUP(Base_de_respuestas!H65,Back!$M$16:$N$20,2,0)</f>
        <v>#N/A</v>
      </c>
      <c r="J64" s="19" t="e">
        <f>+VLOOKUP(Base_de_respuestas!I65,Back!$M$16:$N$20,2,0)</f>
        <v>#N/A</v>
      </c>
      <c r="K64" s="19" t="e">
        <f>+VLOOKUP(Base_de_respuestas!J65,Back!$M$16:$N$20,2,0)</f>
        <v>#N/A</v>
      </c>
      <c r="L64" s="19" t="e">
        <f>+VLOOKUP(Base_de_respuestas!K65,Back!$M$16:$N$20,2,0)</f>
        <v>#N/A</v>
      </c>
      <c r="M64" s="19" t="e">
        <f>+VLOOKUP(Base_de_respuestas!L65,Back!$M$16:$N$20,2,0)</f>
        <v>#N/A</v>
      </c>
      <c r="N64" s="19" t="e">
        <f>+VLOOKUP(Base_de_respuestas!M65,Back!$M$16:$N$20,2,0)</f>
        <v>#N/A</v>
      </c>
      <c r="O64" s="19" t="e">
        <f>+VLOOKUP(Base_de_respuestas!N65,Back!$M$16:$N$20,2,0)</f>
        <v>#N/A</v>
      </c>
      <c r="P64" s="19" t="e">
        <f>+VLOOKUP(Base_de_respuestas!O65,Back!$M$16:$N$20,2,0)</f>
        <v>#N/A</v>
      </c>
      <c r="Q64" s="19" t="e">
        <f>+VLOOKUP(Base_de_respuestas!P65,Back!$M$16:$N$20,2,0)</f>
        <v>#N/A</v>
      </c>
      <c r="R64" s="19" t="e">
        <f>+VLOOKUP(Base_de_respuestas!Q65,Back!$M$16:$N$20,2,0)</f>
        <v>#N/A</v>
      </c>
      <c r="S64" s="19" t="e">
        <f>+VLOOKUP(Base_de_respuestas!R65,Back!$M$16:$N$20,2,0)</f>
        <v>#N/A</v>
      </c>
      <c r="T64" s="19" t="e">
        <f>+VLOOKUP(Base_de_respuestas!S65,Back!$M$16:$N$20,2,0)</f>
        <v>#N/A</v>
      </c>
      <c r="U64" s="19" t="e">
        <f>+VLOOKUP(Base_de_respuestas!T65,Back!$M$16:$N$20,2,0)</f>
        <v>#N/A</v>
      </c>
      <c r="V64" s="19" t="e">
        <f>+VLOOKUP(Base_de_respuestas!U65,Back!$M$16:$N$20,2,0)</f>
        <v>#N/A</v>
      </c>
      <c r="W64" s="19" t="e">
        <f>+VLOOKUP(Base_de_respuestas!V65,Back!$M$16:$N$20,2,0)</f>
        <v>#N/A</v>
      </c>
      <c r="X64" s="19" t="e">
        <f>+VLOOKUP(Base_de_respuestas!W65,Back!$M$16:$N$20,2,0)</f>
        <v>#N/A</v>
      </c>
      <c r="Y64" s="19" t="e">
        <f>+VLOOKUP(Base_de_respuestas!X65,Back!$M$16:$N$20,2,0)</f>
        <v>#N/A</v>
      </c>
      <c r="Z64" s="19" t="e">
        <f>+VLOOKUP(Base_de_respuestas!Y65,Back!$M$16:$N$20,2,0)</f>
        <v>#N/A</v>
      </c>
      <c r="AA64" s="19" t="e">
        <f>+VLOOKUP(Base_de_respuestas!Z65,Back!$M$16:$N$20,2,0)</f>
        <v>#N/A</v>
      </c>
      <c r="AB64" s="19" t="e">
        <f>+VLOOKUP(Base_de_respuestas!AA65,Back!$M$16:$N$20,2,0)</f>
        <v>#N/A</v>
      </c>
      <c r="AC64" s="19" t="e">
        <f>+VLOOKUP(Base_de_respuestas!AB65,Back!$M$16:$N$20,2,0)</f>
        <v>#N/A</v>
      </c>
      <c r="AD64" s="19" t="e">
        <f>+VLOOKUP(Base_de_respuestas!AC65,Back!$M$16:$N$20,2,0)</f>
        <v>#N/A</v>
      </c>
      <c r="AE64" s="19" t="e">
        <f>+VLOOKUP(Base_de_respuestas!AD65,Back!$M$16:$N$20,2,0)</f>
        <v>#N/A</v>
      </c>
      <c r="AF64" s="19" t="e">
        <f>+VLOOKUP(Base_de_respuestas!AE65,Back!$M$16:$N$20,2,0)</f>
        <v>#N/A</v>
      </c>
      <c r="AG64" s="19" t="e">
        <f>+VLOOKUP(Base_de_respuestas!AF65,Back!$M$16:$N$20,2,0)</f>
        <v>#N/A</v>
      </c>
      <c r="AH64" s="19" t="e">
        <f>+VLOOKUP(Base_de_respuestas!AG65,Back!$M$16:$N$20,2,0)</f>
        <v>#N/A</v>
      </c>
      <c r="AI64" s="19" t="e">
        <f>+VLOOKUP(Base_de_respuestas!AH65,Back!$M$16:$N$20,2,0)</f>
        <v>#N/A</v>
      </c>
      <c r="AJ64" s="19" t="e">
        <f>+VLOOKUP(Base_de_respuestas!AI65,Back!$M$16:$N$20,2,0)</f>
        <v>#N/A</v>
      </c>
      <c r="AK64" s="19" t="e">
        <f>+VLOOKUP(Base_de_respuestas!AJ65,Back!$M$16:$N$20,2,0)</f>
        <v>#N/A</v>
      </c>
      <c r="AL64" s="19" t="e">
        <f>+VLOOKUP(Base_de_respuestas!AK65,Back!$M$16:$N$20,2,0)</f>
        <v>#N/A</v>
      </c>
      <c r="AM64" s="19" t="e">
        <f>+VLOOKUP(Base_de_respuestas!AL65,Back!$M$16:$N$20,2,0)</f>
        <v>#N/A</v>
      </c>
      <c r="AN64" s="19" t="e">
        <f>+VLOOKUP(Base_de_respuestas!AM65,Back!$M$16:$N$20,2,0)</f>
        <v>#N/A</v>
      </c>
      <c r="AO64" s="19" t="e">
        <f>+VLOOKUP(Base_de_respuestas!AN65,Back!$M$16:$N$20,2,0)</f>
        <v>#N/A</v>
      </c>
      <c r="AP64" s="19" t="e">
        <f>+VLOOKUP(Base_de_respuestas!AO65,Back!$M$16:$N$20,2,0)</f>
        <v>#N/A</v>
      </c>
      <c r="AQ64" s="19" t="e">
        <f>+VLOOKUP(Base_de_respuestas!AP65,Back!$M$16:$N$20,2,0)</f>
        <v>#N/A</v>
      </c>
      <c r="AR64" s="19" t="e">
        <f>+VLOOKUP(Base_de_respuestas!AQ65,Back!$M$16:$N$20,2,0)</f>
        <v>#N/A</v>
      </c>
      <c r="AS64" s="19" t="e">
        <f>+VLOOKUP(Base_de_respuestas!AR65,Back!$M$16:$N$20,2,0)</f>
        <v>#N/A</v>
      </c>
      <c r="AT64" s="19" t="e">
        <f>+VLOOKUP(Base_de_respuestas!AS65,Back!$M$16:$N$20,2,0)</f>
        <v>#N/A</v>
      </c>
      <c r="AU64" s="19" t="e">
        <f>+VLOOKUP(Base_de_respuestas!AT65,Back!$M$16:$N$20,2,0)</f>
        <v>#N/A</v>
      </c>
      <c r="AV64" s="19" t="e">
        <f>+VLOOKUP(Base_de_respuestas!AU65,Back!$M$16:$N$20,2,0)</f>
        <v>#N/A</v>
      </c>
      <c r="AW64" s="19" t="e">
        <f>+VLOOKUP(Base_de_respuestas!AV65,Back!$M$16:$N$20,2,0)</f>
        <v>#N/A</v>
      </c>
      <c r="AX64" s="19" t="e">
        <f>+VLOOKUP(Base_de_respuestas!AW65,Back!$M$16:$N$20,2,0)</f>
        <v>#N/A</v>
      </c>
      <c r="AY64" s="19" t="e">
        <f>+VLOOKUP(Base_de_respuestas!AX65,Back!$M$16:$N$20,2,0)</f>
        <v>#N/A</v>
      </c>
      <c r="AZ64" s="19" t="e">
        <f>+VLOOKUP(Base_de_respuestas!AY65,Back!$M$16:$N$20,2,0)</f>
        <v>#N/A</v>
      </c>
      <c r="BA64" s="19" t="e">
        <f>+VLOOKUP(Base_de_respuestas!AZ65,Back!$M$16:$N$20,2,0)</f>
        <v>#N/A</v>
      </c>
      <c r="BB64" s="19" t="e">
        <f>+VLOOKUP(Base_de_respuestas!BA65,Back!$M$16:$N$20,2,0)</f>
        <v>#N/A</v>
      </c>
      <c r="BC64" s="19" t="e">
        <f>+VLOOKUP(Base_de_respuestas!BB65,Back!$M$16:$N$20,2,0)</f>
        <v>#N/A</v>
      </c>
      <c r="BD64" s="19" t="e">
        <f>+VLOOKUP(Base_de_respuestas!BC65,Back!$M$16:$N$20,2,0)</f>
        <v>#N/A</v>
      </c>
      <c r="BE64" s="19" t="e">
        <f>+VLOOKUP(Base_de_respuestas!BD65,Back!$M$16:$N$20,2,0)</f>
        <v>#N/A</v>
      </c>
    </row>
    <row r="65" spans="2:57" ht="13.5" customHeight="1" x14ac:dyDescent="0.3">
      <c r="B65" s="106" t="s">
        <v>257</v>
      </c>
      <c r="C65" s="107" t="s">
        <v>318</v>
      </c>
      <c r="D65" s="21" t="s">
        <v>319</v>
      </c>
      <c r="E65" s="22">
        <v>61</v>
      </c>
      <c r="F65" s="21" t="s">
        <v>320</v>
      </c>
      <c r="G65" s="15"/>
      <c r="H65" s="19" t="e">
        <f>+VLOOKUP(Base_de_respuestas!G66,Back!$M$16:$N$20,2,0)</f>
        <v>#N/A</v>
      </c>
      <c r="I65" s="19" t="e">
        <f>+VLOOKUP(Base_de_respuestas!H66,Back!$M$16:$N$20,2,0)</f>
        <v>#N/A</v>
      </c>
      <c r="J65" s="19" t="e">
        <f>+VLOOKUP(Base_de_respuestas!I66,Back!$M$16:$N$20,2,0)</f>
        <v>#N/A</v>
      </c>
      <c r="K65" s="19" t="e">
        <f>+VLOOKUP(Base_de_respuestas!J66,Back!$M$16:$N$20,2,0)</f>
        <v>#N/A</v>
      </c>
      <c r="L65" s="19" t="e">
        <f>+VLOOKUP(Base_de_respuestas!K66,Back!$M$16:$N$20,2,0)</f>
        <v>#N/A</v>
      </c>
      <c r="M65" s="19" t="e">
        <f>+VLOOKUP(Base_de_respuestas!L66,Back!$M$16:$N$20,2,0)</f>
        <v>#N/A</v>
      </c>
      <c r="N65" s="19" t="e">
        <f>+VLOOKUP(Base_de_respuestas!M66,Back!$M$16:$N$20,2,0)</f>
        <v>#N/A</v>
      </c>
      <c r="O65" s="19" t="e">
        <f>+VLOOKUP(Base_de_respuestas!N66,Back!$M$16:$N$20,2,0)</f>
        <v>#N/A</v>
      </c>
      <c r="P65" s="19" t="e">
        <f>+VLOOKUP(Base_de_respuestas!O66,Back!$M$16:$N$20,2,0)</f>
        <v>#N/A</v>
      </c>
      <c r="Q65" s="19" t="e">
        <f>+VLOOKUP(Base_de_respuestas!P66,Back!$M$16:$N$20,2,0)</f>
        <v>#N/A</v>
      </c>
      <c r="R65" s="19" t="e">
        <f>+VLOOKUP(Base_de_respuestas!Q66,Back!$M$16:$N$20,2,0)</f>
        <v>#N/A</v>
      </c>
      <c r="S65" s="19" t="e">
        <f>+VLOOKUP(Base_de_respuestas!R66,Back!$M$16:$N$20,2,0)</f>
        <v>#N/A</v>
      </c>
      <c r="T65" s="19" t="e">
        <f>+VLOOKUP(Base_de_respuestas!S66,Back!$M$16:$N$20,2,0)</f>
        <v>#N/A</v>
      </c>
      <c r="U65" s="19" t="e">
        <f>+VLOOKUP(Base_de_respuestas!T66,Back!$M$16:$N$20,2,0)</f>
        <v>#N/A</v>
      </c>
      <c r="V65" s="19" t="e">
        <f>+VLOOKUP(Base_de_respuestas!U66,Back!$M$16:$N$20,2,0)</f>
        <v>#N/A</v>
      </c>
      <c r="W65" s="19" t="e">
        <f>+VLOOKUP(Base_de_respuestas!V66,Back!$M$16:$N$20,2,0)</f>
        <v>#N/A</v>
      </c>
      <c r="X65" s="19" t="e">
        <f>+VLOOKUP(Base_de_respuestas!W66,Back!$M$16:$N$20,2,0)</f>
        <v>#N/A</v>
      </c>
      <c r="Y65" s="19" t="e">
        <f>+VLOOKUP(Base_de_respuestas!X66,Back!$M$16:$N$20,2,0)</f>
        <v>#N/A</v>
      </c>
      <c r="Z65" s="19" t="e">
        <f>+VLOOKUP(Base_de_respuestas!Y66,Back!$M$16:$N$20,2,0)</f>
        <v>#N/A</v>
      </c>
      <c r="AA65" s="19" t="e">
        <f>+VLOOKUP(Base_de_respuestas!Z66,Back!$M$16:$N$20,2,0)</f>
        <v>#N/A</v>
      </c>
      <c r="AB65" s="19" t="e">
        <f>+VLOOKUP(Base_de_respuestas!AA66,Back!$M$16:$N$20,2,0)</f>
        <v>#N/A</v>
      </c>
      <c r="AC65" s="19" t="e">
        <f>+VLOOKUP(Base_de_respuestas!AB66,Back!$M$16:$N$20,2,0)</f>
        <v>#N/A</v>
      </c>
      <c r="AD65" s="19" t="e">
        <f>+VLOOKUP(Base_de_respuestas!AC66,Back!$M$16:$N$20,2,0)</f>
        <v>#N/A</v>
      </c>
      <c r="AE65" s="19" t="e">
        <f>+VLOOKUP(Base_de_respuestas!AD66,Back!$M$16:$N$20,2,0)</f>
        <v>#N/A</v>
      </c>
      <c r="AF65" s="19" t="e">
        <f>+VLOOKUP(Base_de_respuestas!AE66,Back!$M$16:$N$20,2,0)</f>
        <v>#N/A</v>
      </c>
      <c r="AG65" s="19" t="e">
        <f>+VLOOKUP(Base_de_respuestas!AF66,Back!$M$16:$N$20,2,0)</f>
        <v>#N/A</v>
      </c>
      <c r="AH65" s="19" t="e">
        <f>+VLOOKUP(Base_de_respuestas!AG66,Back!$M$16:$N$20,2,0)</f>
        <v>#N/A</v>
      </c>
      <c r="AI65" s="19" t="e">
        <f>+VLOOKUP(Base_de_respuestas!AH66,Back!$M$16:$N$20,2,0)</f>
        <v>#N/A</v>
      </c>
      <c r="AJ65" s="19" t="e">
        <f>+VLOOKUP(Base_de_respuestas!AI66,Back!$M$16:$N$20,2,0)</f>
        <v>#N/A</v>
      </c>
      <c r="AK65" s="19" t="e">
        <f>+VLOOKUP(Base_de_respuestas!AJ66,Back!$M$16:$N$20,2,0)</f>
        <v>#N/A</v>
      </c>
      <c r="AL65" s="19" t="e">
        <f>+VLOOKUP(Base_de_respuestas!AK66,Back!$M$16:$N$20,2,0)</f>
        <v>#N/A</v>
      </c>
      <c r="AM65" s="19" t="e">
        <f>+VLOOKUP(Base_de_respuestas!AL66,Back!$M$16:$N$20,2,0)</f>
        <v>#N/A</v>
      </c>
      <c r="AN65" s="19" t="e">
        <f>+VLOOKUP(Base_de_respuestas!AM66,Back!$M$16:$N$20,2,0)</f>
        <v>#N/A</v>
      </c>
      <c r="AO65" s="19" t="e">
        <f>+VLOOKUP(Base_de_respuestas!AN66,Back!$M$16:$N$20,2,0)</f>
        <v>#N/A</v>
      </c>
      <c r="AP65" s="19" t="e">
        <f>+VLOOKUP(Base_de_respuestas!AO66,Back!$M$16:$N$20,2,0)</f>
        <v>#N/A</v>
      </c>
      <c r="AQ65" s="19" t="e">
        <f>+VLOOKUP(Base_de_respuestas!AP66,Back!$M$16:$N$20,2,0)</f>
        <v>#N/A</v>
      </c>
      <c r="AR65" s="19" t="e">
        <f>+VLOOKUP(Base_de_respuestas!AQ66,Back!$M$16:$N$20,2,0)</f>
        <v>#N/A</v>
      </c>
      <c r="AS65" s="19" t="e">
        <f>+VLOOKUP(Base_de_respuestas!AR66,Back!$M$16:$N$20,2,0)</f>
        <v>#N/A</v>
      </c>
      <c r="AT65" s="19" t="e">
        <f>+VLOOKUP(Base_de_respuestas!AS66,Back!$M$16:$N$20,2,0)</f>
        <v>#N/A</v>
      </c>
      <c r="AU65" s="19" t="e">
        <f>+VLOOKUP(Base_de_respuestas!AT66,Back!$M$16:$N$20,2,0)</f>
        <v>#N/A</v>
      </c>
      <c r="AV65" s="19" t="e">
        <f>+VLOOKUP(Base_de_respuestas!AU66,Back!$M$16:$N$20,2,0)</f>
        <v>#N/A</v>
      </c>
      <c r="AW65" s="19" t="e">
        <f>+VLOOKUP(Base_de_respuestas!AV66,Back!$M$16:$N$20,2,0)</f>
        <v>#N/A</v>
      </c>
      <c r="AX65" s="19" t="e">
        <f>+VLOOKUP(Base_de_respuestas!AW66,Back!$M$16:$N$20,2,0)</f>
        <v>#N/A</v>
      </c>
      <c r="AY65" s="19" t="e">
        <f>+VLOOKUP(Base_de_respuestas!AX66,Back!$M$16:$N$20,2,0)</f>
        <v>#N/A</v>
      </c>
      <c r="AZ65" s="19" t="e">
        <f>+VLOOKUP(Base_de_respuestas!AY66,Back!$M$16:$N$20,2,0)</f>
        <v>#N/A</v>
      </c>
      <c r="BA65" s="19" t="e">
        <f>+VLOOKUP(Base_de_respuestas!AZ66,Back!$M$16:$N$20,2,0)</f>
        <v>#N/A</v>
      </c>
      <c r="BB65" s="19" t="e">
        <f>+VLOOKUP(Base_de_respuestas!BA66,Back!$M$16:$N$20,2,0)</f>
        <v>#N/A</v>
      </c>
      <c r="BC65" s="19" t="e">
        <f>+VLOOKUP(Base_de_respuestas!BB66,Back!$M$16:$N$20,2,0)</f>
        <v>#N/A</v>
      </c>
      <c r="BD65" s="19" t="e">
        <f>+VLOOKUP(Base_de_respuestas!BC66,Back!$M$16:$N$20,2,0)</f>
        <v>#N/A</v>
      </c>
      <c r="BE65" s="19" t="e">
        <f>+VLOOKUP(Base_de_respuestas!BD66,Back!$M$16:$N$20,2,0)</f>
        <v>#N/A</v>
      </c>
    </row>
    <row r="66" spans="2:57" ht="14.25" customHeight="1" x14ac:dyDescent="0.3">
      <c r="B66" s="101"/>
      <c r="C66" s="101"/>
      <c r="D66" s="21" t="s">
        <v>321</v>
      </c>
      <c r="E66" s="22">
        <v>62</v>
      </c>
      <c r="F66" s="21" t="s">
        <v>322</v>
      </c>
      <c r="G66" s="15"/>
      <c r="H66" s="19" t="e">
        <f>+VLOOKUP(Base_de_respuestas!G67,Back!$M$16:$N$20,2,0)</f>
        <v>#N/A</v>
      </c>
      <c r="I66" s="19" t="e">
        <f>+VLOOKUP(Base_de_respuestas!H67,Back!$M$16:$N$20,2,0)</f>
        <v>#N/A</v>
      </c>
      <c r="J66" s="19" t="e">
        <f>+VLOOKUP(Base_de_respuestas!I67,Back!$M$16:$N$20,2,0)</f>
        <v>#N/A</v>
      </c>
      <c r="K66" s="19" t="e">
        <f>+VLOOKUP(Base_de_respuestas!J67,Back!$M$16:$N$20,2,0)</f>
        <v>#N/A</v>
      </c>
      <c r="L66" s="19" t="e">
        <f>+VLOOKUP(Base_de_respuestas!K67,Back!$M$16:$N$20,2,0)</f>
        <v>#N/A</v>
      </c>
      <c r="M66" s="19" t="e">
        <f>+VLOOKUP(Base_de_respuestas!L67,Back!$M$16:$N$20,2,0)</f>
        <v>#N/A</v>
      </c>
      <c r="N66" s="19" t="e">
        <f>+VLOOKUP(Base_de_respuestas!M67,Back!$M$16:$N$20,2,0)</f>
        <v>#N/A</v>
      </c>
      <c r="O66" s="19" t="e">
        <f>+VLOOKUP(Base_de_respuestas!N67,Back!$M$16:$N$20,2,0)</f>
        <v>#N/A</v>
      </c>
      <c r="P66" s="19" t="e">
        <f>+VLOOKUP(Base_de_respuestas!O67,Back!$M$16:$N$20,2,0)</f>
        <v>#N/A</v>
      </c>
      <c r="Q66" s="19" t="e">
        <f>+VLOOKUP(Base_de_respuestas!P67,Back!$M$16:$N$20,2,0)</f>
        <v>#N/A</v>
      </c>
      <c r="R66" s="19" t="e">
        <f>+VLOOKUP(Base_de_respuestas!Q67,Back!$M$16:$N$20,2,0)</f>
        <v>#N/A</v>
      </c>
      <c r="S66" s="19" t="e">
        <f>+VLOOKUP(Base_de_respuestas!R67,Back!$M$16:$N$20,2,0)</f>
        <v>#N/A</v>
      </c>
      <c r="T66" s="19" t="e">
        <f>+VLOOKUP(Base_de_respuestas!S67,Back!$M$16:$N$20,2,0)</f>
        <v>#N/A</v>
      </c>
      <c r="U66" s="19" t="e">
        <f>+VLOOKUP(Base_de_respuestas!T67,Back!$M$16:$N$20,2,0)</f>
        <v>#N/A</v>
      </c>
      <c r="V66" s="19" t="e">
        <f>+VLOOKUP(Base_de_respuestas!U67,Back!$M$16:$N$20,2,0)</f>
        <v>#N/A</v>
      </c>
      <c r="W66" s="19" t="e">
        <f>+VLOOKUP(Base_de_respuestas!V67,Back!$M$16:$N$20,2,0)</f>
        <v>#N/A</v>
      </c>
      <c r="X66" s="19" t="e">
        <f>+VLOOKUP(Base_de_respuestas!W67,Back!$M$16:$N$20,2,0)</f>
        <v>#N/A</v>
      </c>
      <c r="Y66" s="19" t="e">
        <f>+VLOOKUP(Base_de_respuestas!X67,Back!$M$16:$N$20,2,0)</f>
        <v>#N/A</v>
      </c>
      <c r="Z66" s="19" t="e">
        <f>+VLOOKUP(Base_de_respuestas!Y67,Back!$M$16:$N$20,2,0)</f>
        <v>#N/A</v>
      </c>
      <c r="AA66" s="19" t="e">
        <f>+VLOOKUP(Base_de_respuestas!Z67,Back!$M$16:$N$20,2,0)</f>
        <v>#N/A</v>
      </c>
      <c r="AB66" s="19" t="e">
        <f>+VLOOKUP(Base_de_respuestas!AA67,Back!$M$16:$N$20,2,0)</f>
        <v>#N/A</v>
      </c>
      <c r="AC66" s="19" t="e">
        <f>+VLOOKUP(Base_de_respuestas!AB67,Back!$M$16:$N$20,2,0)</f>
        <v>#N/A</v>
      </c>
      <c r="AD66" s="19" t="e">
        <f>+VLOOKUP(Base_de_respuestas!AC67,Back!$M$16:$N$20,2,0)</f>
        <v>#N/A</v>
      </c>
      <c r="AE66" s="19" t="e">
        <f>+VLOOKUP(Base_de_respuestas!AD67,Back!$M$16:$N$20,2,0)</f>
        <v>#N/A</v>
      </c>
      <c r="AF66" s="19" t="e">
        <f>+VLOOKUP(Base_de_respuestas!AE67,Back!$M$16:$N$20,2,0)</f>
        <v>#N/A</v>
      </c>
      <c r="AG66" s="19" t="e">
        <f>+VLOOKUP(Base_de_respuestas!AF67,Back!$M$16:$N$20,2,0)</f>
        <v>#N/A</v>
      </c>
      <c r="AH66" s="19" t="e">
        <f>+VLOOKUP(Base_de_respuestas!AG67,Back!$M$16:$N$20,2,0)</f>
        <v>#N/A</v>
      </c>
      <c r="AI66" s="19" t="e">
        <f>+VLOOKUP(Base_de_respuestas!AH67,Back!$M$16:$N$20,2,0)</f>
        <v>#N/A</v>
      </c>
      <c r="AJ66" s="19" t="e">
        <f>+VLOOKUP(Base_de_respuestas!AI67,Back!$M$16:$N$20,2,0)</f>
        <v>#N/A</v>
      </c>
      <c r="AK66" s="19" t="e">
        <f>+VLOOKUP(Base_de_respuestas!AJ67,Back!$M$16:$N$20,2,0)</f>
        <v>#N/A</v>
      </c>
      <c r="AL66" s="19" t="e">
        <f>+VLOOKUP(Base_de_respuestas!AK67,Back!$M$16:$N$20,2,0)</f>
        <v>#N/A</v>
      </c>
      <c r="AM66" s="19" t="e">
        <f>+VLOOKUP(Base_de_respuestas!AL67,Back!$M$16:$N$20,2,0)</f>
        <v>#N/A</v>
      </c>
      <c r="AN66" s="19" t="e">
        <f>+VLOOKUP(Base_de_respuestas!AM67,Back!$M$16:$N$20,2,0)</f>
        <v>#N/A</v>
      </c>
      <c r="AO66" s="19" t="e">
        <f>+VLOOKUP(Base_de_respuestas!AN67,Back!$M$16:$N$20,2,0)</f>
        <v>#N/A</v>
      </c>
      <c r="AP66" s="19" t="e">
        <f>+VLOOKUP(Base_de_respuestas!AO67,Back!$M$16:$N$20,2,0)</f>
        <v>#N/A</v>
      </c>
      <c r="AQ66" s="19" t="e">
        <f>+VLOOKUP(Base_de_respuestas!AP67,Back!$M$16:$N$20,2,0)</f>
        <v>#N/A</v>
      </c>
      <c r="AR66" s="19" t="e">
        <f>+VLOOKUP(Base_de_respuestas!AQ67,Back!$M$16:$N$20,2,0)</f>
        <v>#N/A</v>
      </c>
      <c r="AS66" s="19" t="e">
        <f>+VLOOKUP(Base_de_respuestas!AR67,Back!$M$16:$N$20,2,0)</f>
        <v>#N/A</v>
      </c>
      <c r="AT66" s="19" t="e">
        <f>+VLOOKUP(Base_de_respuestas!AS67,Back!$M$16:$N$20,2,0)</f>
        <v>#N/A</v>
      </c>
      <c r="AU66" s="19" t="e">
        <f>+VLOOKUP(Base_de_respuestas!AT67,Back!$M$16:$N$20,2,0)</f>
        <v>#N/A</v>
      </c>
      <c r="AV66" s="19" t="e">
        <f>+VLOOKUP(Base_de_respuestas!AU67,Back!$M$16:$N$20,2,0)</f>
        <v>#N/A</v>
      </c>
      <c r="AW66" s="19" t="e">
        <f>+VLOOKUP(Base_de_respuestas!AV67,Back!$M$16:$N$20,2,0)</f>
        <v>#N/A</v>
      </c>
      <c r="AX66" s="19" t="e">
        <f>+VLOOKUP(Base_de_respuestas!AW67,Back!$M$16:$N$20,2,0)</f>
        <v>#N/A</v>
      </c>
      <c r="AY66" s="19" t="e">
        <f>+VLOOKUP(Base_de_respuestas!AX67,Back!$M$16:$N$20,2,0)</f>
        <v>#N/A</v>
      </c>
      <c r="AZ66" s="19" t="e">
        <f>+VLOOKUP(Base_de_respuestas!AY67,Back!$M$16:$N$20,2,0)</f>
        <v>#N/A</v>
      </c>
      <c r="BA66" s="19" t="e">
        <f>+VLOOKUP(Base_de_respuestas!AZ67,Back!$M$16:$N$20,2,0)</f>
        <v>#N/A</v>
      </c>
      <c r="BB66" s="19" t="e">
        <f>+VLOOKUP(Base_de_respuestas!BA67,Back!$M$16:$N$20,2,0)</f>
        <v>#N/A</v>
      </c>
      <c r="BC66" s="19" t="e">
        <f>+VLOOKUP(Base_de_respuestas!BB67,Back!$M$16:$N$20,2,0)</f>
        <v>#N/A</v>
      </c>
      <c r="BD66" s="19" t="e">
        <f>+VLOOKUP(Base_de_respuestas!BC67,Back!$M$16:$N$20,2,0)</f>
        <v>#N/A</v>
      </c>
      <c r="BE66" s="19" t="e">
        <f>+VLOOKUP(Base_de_respuestas!BD67,Back!$M$16:$N$20,2,0)</f>
        <v>#N/A</v>
      </c>
    </row>
    <row r="67" spans="2:57" ht="13.5" customHeight="1" x14ac:dyDescent="0.3">
      <c r="B67" s="101"/>
      <c r="C67" s="101"/>
      <c r="D67" s="21" t="s">
        <v>323</v>
      </c>
      <c r="E67" s="22">
        <v>63</v>
      </c>
      <c r="F67" s="21" t="s">
        <v>324</v>
      </c>
      <c r="G67" s="15"/>
      <c r="H67" s="19" t="e">
        <f>+VLOOKUP(Base_de_respuestas!G68,Back!$M$16:$N$20,2,0)</f>
        <v>#N/A</v>
      </c>
      <c r="I67" s="19" t="e">
        <f>+VLOOKUP(Base_de_respuestas!H68,Back!$M$16:$N$20,2,0)</f>
        <v>#N/A</v>
      </c>
      <c r="J67" s="19" t="e">
        <f>+VLOOKUP(Base_de_respuestas!I68,Back!$M$16:$N$20,2,0)</f>
        <v>#N/A</v>
      </c>
      <c r="K67" s="19" t="e">
        <f>+VLOOKUP(Base_de_respuestas!J68,Back!$M$16:$N$20,2,0)</f>
        <v>#N/A</v>
      </c>
      <c r="L67" s="19" t="e">
        <f>+VLOOKUP(Base_de_respuestas!K68,Back!$M$16:$N$20,2,0)</f>
        <v>#N/A</v>
      </c>
      <c r="M67" s="19" t="e">
        <f>+VLOOKUP(Base_de_respuestas!L68,Back!$M$16:$N$20,2,0)</f>
        <v>#N/A</v>
      </c>
      <c r="N67" s="19" t="e">
        <f>+VLOOKUP(Base_de_respuestas!M68,Back!$M$16:$N$20,2,0)</f>
        <v>#N/A</v>
      </c>
      <c r="O67" s="19" t="e">
        <f>+VLOOKUP(Base_de_respuestas!N68,Back!$M$16:$N$20,2,0)</f>
        <v>#N/A</v>
      </c>
      <c r="P67" s="19" t="e">
        <f>+VLOOKUP(Base_de_respuestas!O68,Back!$M$16:$N$20,2,0)</f>
        <v>#N/A</v>
      </c>
      <c r="Q67" s="19" t="e">
        <f>+VLOOKUP(Base_de_respuestas!P68,Back!$M$16:$N$20,2,0)</f>
        <v>#N/A</v>
      </c>
      <c r="R67" s="19" t="e">
        <f>+VLOOKUP(Base_de_respuestas!Q68,Back!$M$16:$N$20,2,0)</f>
        <v>#N/A</v>
      </c>
      <c r="S67" s="19" t="e">
        <f>+VLOOKUP(Base_de_respuestas!R68,Back!$M$16:$N$20,2,0)</f>
        <v>#N/A</v>
      </c>
      <c r="T67" s="19" t="e">
        <f>+VLOOKUP(Base_de_respuestas!S68,Back!$M$16:$N$20,2,0)</f>
        <v>#N/A</v>
      </c>
      <c r="U67" s="19" t="e">
        <f>+VLOOKUP(Base_de_respuestas!T68,Back!$M$16:$N$20,2,0)</f>
        <v>#N/A</v>
      </c>
      <c r="V67" s="19" t="e">
        <f>+VLOOKUP(Base_de_respuestas!U68,Back!$M$16:$N$20,2,0)</f>
        <v>#N/A</v>
      </c>
      <c r="W67" s="19" t="e">
        <f>+VLOOKUP(Base_de_respuestas!V68,Back!$M$16:$N$20,2,0)</f>
        <v>#N/A</v>
      </c>
      <c r="X67" s="19" t="e">
        <f>+VLOOKUP(Base_de_respuestas!W68,Back!$M$16:$N$20,2,0)</f>
        <v>#N/A</v>
      </c>
      <c r="Y67" s="19" t="e">
        <f>+VLOOKUP(Base_de_respuestas!X68,Back!$M$16:$N$20,2,0)</f>
        <v>#N/A</v>
      </c>
      <c r="Z67" s="19" t="e">
        <f>+VLOOKUP(Base_de_respuestas!Y68,Back!$M$16:$N$20,2,0)</f>
        <v>#N/A</v>
      </c>
      <c r="AA67" s="19" t="e">
        <f>+VLOOKUP(Base_de_respuestas!Z68,Back!$M$16:$N$20,2,0)</f>
        <v>#N/A</v>
      </c>
      <c r="AB67" s="19" t="e">
        <f>+VLOOKUP(Base_de_respuestas!AA68,Back!$M$16:$N$20,2,0)</f>
        <v>#N/A</v>
      </c>
      <c r="AC67" s="19" t="e">
        <f>+VLOOKUP(Base_de_respuestas!AB68,Back!$M$16:$N$20,2,0)</f>
        <v>#N/A</v>
      </c>
      <c r="AD67" s="19" t="e">
        <f>+VLOOKUP(Base_de_respuestas!AC68,Back!$M$16:$N$20,2,0)</f>
        <v>#N/A</v>
      </c>
      <c r="AE67" s="19" t="e">
        <f>+VLOOKUP(Base_de_respuestas!AD68,Back!$M$16:$N$20,2,0)</f>
        <v>#N/A</v>
      </c>
      <c r="AF67" s="19" t="e">
        <f>+VLOOKUP(Base_de_respuestas!AE68,Back!$M$16:$N$20,2,0)</f>
        <v>#N/A</v>
      </c>
      <c r="AG67" s="19" t="e">
        <f>+VLOOKUP(Base_de_respuestas!AF68,Back!$M$16:$N$20,2,0)</f>
        <v>#N/A</v>
      </c>
      <c r="AH67" s="19" t="e">
        <f>+VLOOKUP(Base_de_respuestas!AG68,Back!$M$16:$N$20,2,0)</f>
        <v>#N/A</v>
      </c>
      <c r="AI67" s="19" t="e">
        <f>+VLOOKUP(Base_de_respuestas!AH68,Back!$M$16:$N$20,2,0)</f>
        <v>#N/A</v>
      </c>
      <c r="AJ67" s="19" t="e">
        <f>+VLOOKUP(Base_de_respuestas!AI68,Back!$M$16:$N$20,2,0)</f>
        <v>#N/A</v>
      </c>
      <c r="AK67" s="19" t="e">
        <f>+VLOOKUP(Base_de_respuestas!AJ68,Back!$M$16:$N$20,2,0)</f>
        <v>#N/A</v>
      </c>
      <c r="AL67" s="19" t="e">
        <f>+VLOOKUP(Base_de_respuestas!AK68,Back!$M$16:$N$20,2,0)</f>
        <v>#N/A</v>
      </c>
      <c r="AM67" s="19" t="e">
        <f>+VLOOKUP(Base_de_respuestas!AL68,Back!$M$16:$N$20,2,0)</f>
        <v>#N/A</v>
      </c>
      <c r="AN67" s="19" t="e">
        <f>+VLOOKUP(Base_de_respuestas!AM68,Back!$M$16:$N$20,2,0)</f>
        <v>#N/A</v>
      </c>
      <c r="AO67" s="19" t="e">
        <f>+VLOOKUP(Base_de_respuestas!AN68,Back!$M$16:$N$20,2,0)</f>
        <v>#N/A</v>
      </c>
      <c r="AP67" s="19" t="e">
        <f>+VLOOKUP(Base_de_respuestas!AO68,Back!$M$16:$N$20,2,0)</f>
        <v>#N/A</v>
      </c>
      <c r="AQ67" s="19" t="e">
        <f>+VLOOKUP(Base_de_respuestas!AP68,Back!$M$16:$N$20,2,0)</f>
        <v>#N/A</v>
      </c>
      <c r="AR67" s="19" t="e">
        <f>+VLOOKUP(Base_de_respuestas!AQ68,Back!$M$16:$N$20,2,0)</f>
        <v>#N/A</v>
      </c>
      <c r="AS67" s="19" t="e">
        <f>+VLOOKUP(Base_de_respuestas!AR68,Back!$M$16:$N$20,2,0)</f>
        <v>#N/A</v>
      </c>
      <c r="AT67" s="19" t="e">
        <f>+VLOOKUP(Base_de_respuestas!AS68,Back!$M$16:$N$20,2,0)</f>
        <v>#N/A</v>
      </c>
      <c r="AU67" s="19" t="e">
        <f>+VLOOKUP(Base_de_respuestas!AT68,Back!$M$16:$N$20,2,0)</f>
        <v>#N/A</v>
      </c>
      <c r="AV67" s="19" t="e">
        <f>+VLOOKUP(Base_de_respuestas!AU68,Back!$M$16:$N$20,2,0)</f>
        <v>#N/A</v>
      </c>
      <c r="AW67" s="19" t="e">
        <f>+VLOOKUP(Base_de_respuestas!AV68,Back!$M$16:$N$20,2,0)</f>
        <v>#N/A</v>
      </c>
      <c r="AX67" s="19" t="e">
        <f>+VLOOKUP(Base_de_respuestas!AW68,Back!$M$16:$N$20,2,0)</f>
        <v>#N/A</v>
      </c>
      <c r="AY67" s="19" t="e">
        <f>+VLOOKUP(Base_de_respuestas!AX68,Back!$M$16:$N$20,2,0)</f>
        <v>#N/A</v>
      </c>
      <c r="AZ67" s="19" t="e">
        <f>+VLOOKUP(Base_de_respuestas!AY68,Back!$M$16:$N$20,2,0)</f>
        <v>#N/A</v>
      </c>
      <c r="BA67" s="19" t="e">
        <f>+VLOOKUP(Base_de_respuestas!AZ68,Back!$M$16:$N$20,2,0)</f>
        <v>#N/A</v>
      </c>
      <c r="BB67" s="19" t="e">
        <f>+VLOOKUP(Base_de_respuestas!BA68,Back!$M$16:$N$20,2,0)</f>
        <v>#N/A</v>
      </c>
      <c r="BC67" s="19" t="e">
        <f>+VLOOKUP(Base_de_respuestas!BB68,Back!$M$16:$N$20,2,0)</f>
        <v>#N/A</v>
      </c>
      <c r="BD67" s="19" t="e">
        <f>+VLOOKUP(Base_de_respuestas!BC68,Back!$M$16:$N$20,2,0)</f>
        <v>#N/A</v>
      </c>
      <c r="BE67" s="19" t="e">
        <f>+VLOOKUP(Base_de_respuestas!BD68,Back!$M$16:$N$20,2,0)</f>
        <v>#N/A</v>
      </c>
    </row>
    <row r="68" spans="2:57" ht="13.5" customHeight="1" x14ac:dyDescent="0.3">
      <c r="B68" s="94"/>
      <c r="C68" s="94"/>
      <c r="D68" s="21" t="s">
        <v>325</v>
      </c>
      <c r="E68" s="22">
        <v>64</v>
      </c>
      <c r="F68" s="21" t="s">
        <v>326</v>
      </c>
      <c r="G68" s="15"/>
      <c r="H68" s="19" t="e">
        <f>+VLOOKUP(Base_de_respuestas!G69,Back!$M$16:$N$20,2,0)</f>
        <v>#N/A</v>
      </c>
      <c r="I68" s="19" t="e">
        <f>+VLOOKUP(Base_de_respuestas!H69,Back!$M$16:$N$20,2,0)</f>
        <v>#N/A</v>
      </c>
      <c r="J68" s="19" t="e">
        <f>+VLOOKUP(Base_de_respuestas!I69,Back!$M$16:$N$20,2,0)</f>
        <v>#N/A</v>
      </c>
      <c r="K68" s="19" t="e">
        <f>+VLOOKUP(Base_de_respuestas!J69,Back!$M$16:$N$20,2,0)</f>
        <v>#N/A</v>
      </c>
      <c r="L68" s="19" t="e">
        <f>+VLOOKUP(Base_de_respuestas!K69,Back!$M$16:$N$20,2,0)</f>
        <v>#N/A</v>
      </c>
      <c r="M68" s="19" t="e">
        <f>+VLOOKUP(Base_de_respuestas!L69,Back!$M$16:$N$20,2,0)</f>
        <v>#N/A</v>
      </c>
      <c r="N68" s="19" t="e">
        <f>+VLOOKUP(Base_de_respuestas!M69,Back!$M$16:$N$20,2,0)</f>
        <v>#N/A</v>
      </c>
      <c r="O68" s="19" t="e">
        <f>+VLOOKUP(Base_de_respuestas!N69,Back!$M$16:$N$20,2,0)</f>
        <v>#N/A</v>
      </c>
      <c r="P68" s="19" t="e">
        <f>+VLOOKUP(Base_de_respuestas!O69,Back!$M$16:$N$20,2,0)</f>
        <v>#N/A</v>
      </c>
      <c r="Q68" s="19" t="e">
        <f>+VLOOKUP(Base_de_respuestas!P69,Back!$M$16:$N$20,2,0)</f>
        <v>#N/A</v>
      </c>
      <c r="R68" s="19" t="e">
        <f>+VLOOKUP(Base_de_respuestas!Q69,Back!$M$16:$N$20,2,0)</f>
        <v>#N/A</v>
      </c>
      <c r="S68" s="19" t="e">
        <f>+VLOOKUP(Base_de_respuestas!R69,Back!$M$16:$N$20,2,0)</f>
        <v>#N/A</v>
      </c>
      <c r="T68" s="19" t="e">
        <f>+VLOOKUP(Base_de_respuestas!S69,Back!$M$16:$N$20,2,0)</f>
        <v>#N/A</v>
      </c>
      <c r="U68" s="19" t="e">
        <f>+VLOOKUP(Base_de_respuestas!T69,Back!$M$16:$N$20,2,0)</f>
        <v>#N/A</v>
      </c>
      <c r="V68" s="19" t="e">
        <f>+VLOOKUP(Base_de_respuestas!U69,Back!$M$16:$N$20,2,0)</f>
        <v>#N/A</v>
      </c>
      <c r="W68" s="19" t="e">
        <f>+VLOOKUP(Base_de_respuestas!V69,Back!$M$16:$N$20,2,0)</f>
        <v>#N/A</v>
      </c>
      <c r="X68" s="19" t="e">
        <f>+VLOOKUP(Base_de_respuestas!W69,Back!$M$16:$N$20,2,0)</f>
        <v>#N/A</v>
      </c>
      <c r="Y68" s="19" t="e">
        <f>+VLOOKUP(Base_de_respuestas!X69,Back!$M$16:$N$20,2,0)</f>
        <v>#N/A</v>
      </c>
      <c r="Z68" s="19" t="e">
        <f>+VLOOKUP(Base_de_respuestas!Y69,Back!$M$16:$N$20,2,0)</f>
        <v>#N/A</v>
      </c>
      <c r="AA68" s="19" t="e">
        <f>+VLOOKUP(Base_de_respuestas!Z69,Back!$M$16:$N$20,2,0)</f>
        <v>#N/A</v>
      </c>
      <c r="AB68" s="19" t="e">
        <f>+VLOOKUP(Base_de_respuestas!AA69,Back!$M$16:$N$20,2,0)</f>
        <v>#N/A</v>
      </c>
      <c r="AC68" s="19" t="e">
        <f>+VLOOKUP(Base_de_respuestas!AB69,Back!$M$16:$N$20,2,0)</f>
        <v>#N/A</v>
      </c>
      <c r="AD68" s="19" t="e">
        <f>+VLOOKUP(Base_de_respuestas!AC69,Back!$M$16:$N$20,2,0)</f>
        <v>#N/A</v>
      </c>
      <c r="AE68" s="19" t="e">
        <f>+VLOOKUP(Base_de_respuestas!AD69,Back!$M$16:$N$20,2,0)</f>
        <v>#N/A</v>
      </c>
      <c r="AF68" s="19" t="e">
        <f>+VLOOKUP(Base_de_respuestas!AE69,Back!$M$16:$N$20,2,0)</f>
        <v>#N/A</v>
      </c>
      <c r="AG68" s="19" t="e">
        <f>+VLOOKUP(Base_de_respuestas!AF69,Back!$M$16:$N$20,2,0)</f>
        <v>#N/A</v>
      </c>
      <c r="AH68" s="19" t="e">
        <f>+VLOOKUP(Base_de_respuestas!AG69,Back!$M$16:$N$20,2,0)</f>
        <v>#N/A</v>
      </c>
      <c r="AI68" s="19" t="e">
        <f>+VLOOKUP(Base_de_respuestas!AH69,Back!$M$16:$N$20,2,0)</f>
        <v>#N/A</v>
      </c>
      <c r="AJ68" s="19" t="e">
        <f>+VLOOKUP(Base_de_respuestas!AI69,Back!$M$16:$N$20,2,0)</f>
        <v>#N/A</v>
      </c>
      <c r="AK68" s="19" t="e">
        <f>+VLOOKUP(Base_de_respuestas!AJ69,Back!$M$16:$N$20,2,0)</f>
        <v>#N/A</v>
      </c>
      <c r="AL68" s="19" t="e">
        <f>+VLOOKUP(Base_de_respuestas!AK69,Back!$M$16:$N$20,2,0)</f>
        <v>#N/A</v>
      </c>
      <c r="AM68" s="19" t="e">
        <f>+VLOOKUP(Base_de_respuestas!AL69,Back!$M$16:$N$20,2,0)</f>
        <v>#N/A</v>
      </c>
      <c r="AN68" s="19" t="e">
        <f>+VLOOKUP(Base_de_respuestas!AM69,Back!$M$16:$N$20,2,0)</f>
        <v>#N/A</v>
      </c>
      <c r="AO68" s="19" t="e">
        <f>+VLOOKUP(Base_de_respuestas!AN69,Back!$M$16:$N$20,2,0)</f>
        <v>#N/A</v>
      </c>
      <c r="AP68" s="19" t="e">
        <f>+VLOOKUP(Base_de_respuestas!AO69,Back!$M$16:$N$20,2,0)</f>
        <v>#N/A</v>
      </c>
      <c r="AQ68" s="19" t="e">
        <f>+VLOOKUP(Base_de_respuestas!AP69,Back!$M$16:$N$20,2,0)</f>
        <v>#N/A</v>
      </c>
      <c r="AR68" s="19" t="e">
        <f>+VLOOKUP(Base_de_respuestas!AQ69,Back!$M$16:$N$20,2,0)</f>
        <v>#N/A</v>
      </c>
      <c r="AS68" s="19" t="e">
        <f>+VLOOKUP(Base_de_respuestas!AR69,Back!$M$16:$N$20,2,0)</f>
        <v>#N/A</v>
      </c>
      <c r="AT68" s="19" t="e">
        <f>+VLOOKUP(Base_de_respuestas!AS69,Back!$M$16:$N$20,2,0)</f>
        <v>#N/A</v>
      </c>
      <c r="AU68" s="19" t="e">
        <f>+VLOOKUP(Base_de_respuestas!AT69,Back!$M$16:$N$20,2,0)</f>
        <v>#N/A</v>
      </c>
      <c r="AV68" s="19" t="e">
        <f>+VLOOKUP(Base_de_respuestas!AU69,Back!$M$16:$N$20,2,0)</f>
        <v>#N/A</v>
      </c>
      <c r="AW68" s="19" t="e">
        <f>+VLOOKUP(Base_de_respuestas!AV69,Back!$M$16:$N$20,2,0)</f>
        <v>#N/A</v>
      </c>
      <c r="AX68" s="19" t="e">
        <f>+VLOOKUP(Base_de_respuestas!AW69,Back!$M$16:$N$20,2,0)</f>
        <v>#N/A</v>
      </c>
      <c r="AY68" s="19" t="e">
        <f>+VLOOKUP(Base_de_respuestas!AX69,Back!$M$16:$N$20,2,0)</f>
        <v>#N/A</v>
      </c>
      <c r="AZ68" s="19" t="e">
        <f>+VLOOKUP(Base_de_respuestas!AY69,Back!$M$16:$N$20,2,0)</f>
        <v>#N/A</v>
      </c>
      <c r="BA68" s="19" t="e">
        <f>+VLOOKUP(Base_de_respuestas!AZ69,Back!$M$16:$N$20,2,0)</f>
        <v>#N/A</v>
      </c>
      <c r="BB68" s="19" t="e">
        <f>+VLOOKUP(Base_de_respuestas!BA69,Back!$M$16:$N$20,2,0)</f>
        <v>#N/A</v>
      </c>
      <c r="BC68" s="19" t="e">
        <f>+VLOOKUP(Base_de_respuestas!BB69,Back!$M$16:$N$20,2,0)</f>
        <v>#N/A</v>
      </c>
      <c r="BD68" s="19" t="e">
        <f>+VLOOKUP(Base_de_respuestas!BC69,Back!$M$16:$N$20,2,0)</f>
        <v>#N/A</v>
      </c>
      <c r="BE68" s="19" t="e">
        <f>+VLOOKUP(Base_de_respuestas!BD69,Back!$M$16:$N$20,2,0)</f>
        <v>#N/A</v>
      </c>
    </row>
    <row r="69" spans="2:57" ht="13.5" customHeight="1" x14ac:dyDescent="0.3">
      <c r="B69" s="106" t="s">
        <v>257</v>
      </c>
      <c r="C69" s="107" t="s">
        <v>327</v>
      </c>
      <c r="D69" s="21" t="s">
        <v>328</v>
      </c>
      <c r="E69" s="22">
        <v>65</v>
      </c>
      <c r="F69" s="21" t="s">
        <v>329</v>
      </c>
      <c r="G69" s="15"/>
      <c r="H69" s="19" t="e">
        <f>+VLOOKUP(Base_de_respuestas!G70,Back!$M$16:$N$20,2,0)</f>
        <v>#N/A</v>
      </c>
      <c r="I69" s="19" t="e">
        <f>+VLOOKUP(Base_de_respuestas!H70,Back!$M$16:$N$20,2,0)</f>
        <v>#N/A</v>
      </c>
      <c r="J69" s="19" t="e">
        <f>+VLOOKUP(Base_de_respuestas!I70,Back!$M$16:$N$20,2,0)</f>
        <v>#N/A</v>
      </c>
      <c r="K69" s="19" t="e">
        <f>+VLOOKUP(Base_de_respuestas!J70,Back!$M$16:$N$20,2,0)</f>
        <v>#N/A</v>
      </c>
      <c r="L69" s="19" t="e">
        <f>+VLOOKUP(Base_de_respuestas!K70,Back!$M$16:$N$20,2,0)</f>
        <v>#N/A</v>
      </c>
      <c r="M69" s="19" t="e">
        <f>+VLOOKUP(Base_de_respuestas!L70,Back!$M$16:$N$20,2,0)</f>
        <v>#N/A</v>
      </c>
      <c r="N69" s="19" t="e">
        <f>+VLOOKUP(Base_de_respuestas!M70,Back!$M$16:$N$20,2,0)</f>
        <v>#N/A</v>
      </c>
      <c r="O69" s="19" t="e">
        <f>+VLOOKUP(Base_de_respuestas!N70,Back!$M$16:$N$20,2,0)</f>
        <v>#N/A</v>
      </c>
      <c r="P69" s="19" t="e">
        <f>+VLOOKUP(Base_de_respuestas!O70,Back!$M$16:$N$20,2,0)</f>
        <v>#N/A</v>
      </c>
      <c r="Q69" s="19" t="e">
        <f>+VLOOKUP(Base_de_respuestas!P70,Back!$M$16:$N$20,2,0)</f>
        <v>#N/A</v>
      </c>
      <c r="R69" s="19" t="e">
        <f>+VLOOKUP(Base_de_respuestas!Q70,Back!$M$16:$N$20,2,0)</f>
        <v>#N/A</v>
      </c>
      <c r="S69" s="19" t="e">
        <f>+VLOOKUP(Base_de_respuestas!R70,Back!$M$16:$N$20,2,0)</f>
        <v>#N/A</v>
      </c>
      <c r="T69" s="19" t="e">
        <f>+VLOOKUP(Base_de_respuestas!S70,Back!$M$16:$N$20,2,0)</f>
        <v>#N/A</v>
      </c>
      <c r="U69" s="19" t="e">
        <f>+VLOOKUP(Base_de_respuestas!T70,Back!$M$16:$N$20,2,0)</f>
        <v>#N/A</v>
      </c>
      <c r="V69" s="19" t="e">
        <f>+VLOOKUP(Base_de_respuestas!U70,Back!$M$16:$N$20,2,0)</f>
        <v>#N/A</v>
      </c>
      <c r="W69" s="19" t="e">
        <f>+VLOOKUP(Base_de_respuestas!V70,Back!$M$16:$N$20,2,0)</f>
        <v>#N/A</v>
      </c>
      <c r="X69" s="19" t="e">
        <f>+VLOOKUP(Base_de_respuestas!W70,Back!$M$16:$N$20,2,0)</f>
        <v>#N/A</v>
      </c>
      <c r="Y69" s="19" t="e">
        <f>+VLOOKUP(Base_de_respuestas!X70,Back!$M$16:$N$20,2,0)</f>
        <v>#N/A</v>
      </c>
      <c r="Z69" s="19" t="e">
        <f>+VLOOKUP(Base_de_respuestas!Y70,Back!$M$16:$N$20,2,0)</f>
        <v>#N/A</v>
      </c>
      <c r="AA69" s="19" t="e">
        <f>+VLOOKUP(Base_de_respuestas!Z70,Back!$M$16:$N$20,2,0)</f>
        <v>#N/A</v>
      </c>
      <c r="AB69" s="19" t="e">
        <f>+VLOOKUP(Base_de_respuestas!AA70,Back!$M$16:$N$20,2,0)</f>
        <v>#N/A</v>
      </c>
      <c r="AC69" s="19" t="e">
        <f>+VLOOKUP(Base_de_respuestas!AB70,Back!$M$16:$N$20,2,0)</f>
        <v>#N/A</v>
      </c>
      <c r="AD69" s="19" t="e">
        <f>+VLOOKUP(Base_de_respuestas!AC70,Back!$M$16:$N$20,2,0)</f>
        <v>#N/A</v>
      </c>
      <c r="AE69" s="19" t="e">
        <f>+VLOOKUP(Base_de_respuestas!AD70,Back!$M$16:$N$20,2,0)</f>
        <v>#N/A</v>
      </c>
      <c r="AF69" s="19" t="e">
        <f>+VLOOKUP(Base_de_respuestas!AE70,Back!$M$16:$N$20,2,0)</f>
        <v>#N/A</v>
      </c>
      <c r="AG69" s="19" t="e">
        <f>+VLOOKUP(Base_de_respuestas!AF70,Back!$M$16:$N$20,2,0)</f>
        <v>#N/A</v>
      </c>
      <c r="AH69" s="19" t="e">
        <f>+VLOOKUP(Base_de_respuestas!AG70,Back!$M$16:$N$20,2,0)</f>
        <v>#N/A</v>
      </c>
      <c r="AI69" s="19" t="e">
        <f>+VLOOKUP(Base_de_respuestas!AH70,Back!$M$16:$N$20,2,0)</f>
        <v>#N/A</v>
      </c>
      <c r="AJ69" s="19" t="e">
        <f>+VLOOKUP(Base_de_respuestas!AI70,Back!$M$16:$N$20,2,0)</f>
        <v>#N/A</v>
      </c>
      <c r="AK69" s="19" t="e">
        <f>+VLOOKUP(Base_de_respuestas!AJ70,Back!$M$16:$N$20,2,0)</f>
        <v>#N/A</v>
      </c>
      <c r="AL69" s="19" t="e">
        <f>+VLOOKUP(Base_de_respuestas!AK70,Back!$M$16:$N$20,2,0)</f>
        <v>#N/A</v>
      </c>
      <c r="AM69" s="19" t="e">
        <f>+VLOOKUP(Base_de_respuestas!AL70,Back!$M$16:$N$20,2,0)</f>
        <v>#N/A</v>
      </c>
      <c r="AN69" s="19" t="e">
        <f>+VLOOKUP(Base_de_respuestas!AM70,Back!$M$16:$N$20,2,0)</f>
        <v>#N/A</v>
      </c>
      <c r="AO69" s="19" t="e">
        <f>+VLOOKUP(Base_de_respuestas!AN70,Back!$M$16:$N$20,2,0)</f>
        <v>#N/A</v>
      </c>
      <c r="AP69" s="19" t="e">
        <f>+VLOOKUP(Base_de_respuestas!AO70,Back!$M$16:$N$20,2,0)</f>
        <v>#N/A</v>
      </c>
      <c r="AQ69" s="19" t="e">
        <f>+VLOOKUP(Base_de_respuestas!AP70,Back!$M$16:$N$20,2,0)</f>
        <v>#N/A</v>
      </c>
      <c r="AR69" s="19" t="e">
        <f>+VLOOKUP(Base_de_respuestas!AQ70,Back!$M$16:$N$20,2,0)</f>
        <v>#N/A</v>
      </c>
      <c r="AS69" s="19" t="e">
        <f>+VLOOKUP(Base_de_respuestas!AR70,Back!$M$16:$N$20,2,0)</f>
        <v>#N/A</v>
      </c>
      <c r="AT69" s="19" t="e">
        <f>+VLOOKUP(Base_de_respuestas!AS70,Back!$M$16:$N$20,2,0)</f>
        <v>#N/A</v>
      </c>
      <c r="AU69" s="19" t="e">
        <f>+VLOOKUP(Base_de_respuestas!AT70,Back!$M$16:$N$20,2,0)</f>
        <v>#N/A</v>
      </c>
      <c r="AV69" s="19" t="e">
        <f>+VLOOKUP(Base_de_respuestas!AU70,Back!$M$16:$N$20,2,0)</f>
        <v>#N/A</v>
      </c>
      <c r="AW69" s="19" t="e">
        <f>+VLOOKUP(Base_de_respuestas!AV70,Back!$M$16:$N$20,2,0)</f>
        <v>#N/A</v>
      </c>
      <c r="AX69" s="19" t="e">
        <f>+VLOOKUP(Base_de_respuestas!AW70,Back!$M$16:$N$20,2,0)</f>
        <v>#N/A</v>
      </c>
      <c r="AY69" s="19" t="e">
        <f>+VLOOKUP(Base_de_respuestas!AX70,Back!$M$16:$N$20,2,0)</f>
        <v>#N/A</v>
      </c>
      <c r="AZ69" s="19" t="e">
        <f>+VLOOKUP(Base_de_respuestas!AY70,Back!$M$16:$N$20,2,0)</f>
        <v>#N/A</v>
      </c>
      <c r="BA69" s="19" t="e">
        <f>+VLOOKUP(Base_de_respuestas!AZ70,Back!$M$16:$N$20,2,0)</f>
        <v>#N/A</v>
      </c>
      <c r="BB69" s="19" t="e">
        <f>+VLOOKUP(Base_de_respuestas!BA70,Back!$M$16:$N$20,2,0)</f>
        <v>#N/A</v>
      </c>
      <c r="BC69" s="19" t="e">
        <f>+VLOOKUP(Base_de_respuestas!BB70,Back!$M$16:$N$20,2,0)</f>
        <v>#N/A</v>
      </c>
      <c r="BD69" s="19" t="e">
        <f>+VLOOKUP(Base_de_respuestas!BC70,Back!$M$16:$N$20,2,0)</f>
        <v>#N/A</v>
      </c>
      <c r="BE69" s="19" t="e">
        <f>+VLOOKUP(Base_de_respuestas!BD70,Back!$M$16:$N$20,2,0)</f>
        <v>#N/A</v>
      </c>
    </row>
    <row r="70" spans="2:57" ht="14.25" customHeight="1" x14ac:dyDescent="0.3">
      <c r="B70" s="94"/>
      <c r="C70" s="94"/>
      <c r="D70" s="21" t="s">
        <v>330</v>
      </c>
      <c r="E70" s="22">
        <v>66</v>
      </c>
      <c r="F70" s="21" t="s">
        <v>331</v>
      </c>
      <c r="G70" s="15"/>
      <c r="H70" s="19" t="e">
        <f>+VLOOKUP(Base_de_respuestas!G71,Back!$M$16:$N$20,2,0)</f>
        <v>#N/A</v>
      </c>
      <c r="I70" s="19" t="e">
        <f>+VLOOKUP(Base_de_respuestas!H71,Back!$M$16:$N$20,2,0)</f>
        <v>#N/A</v>
      </c>
      <c r="J70" s="19" t="e">
        <f>+VLOOKUP(Base_de_respuestas!I71,Back!$M$16:$N$20,2,0)</f>
        <v>#N/A</v>
      </c>
      <c r="K70" s="19" t="e">
        <f>+VLOOKUP(Base_de_respuestas!J71,Back!$M$16:$N$20,2,0)</f>
        <v>#N/A</v>
      </c>
      <c r="L70" s="19" t="e">
        <f>+VLOOKUP(Base_de_respuestas!K71,Back!$M$16:$N$20,2,0)</f>
        <v>#N/A</v>
      </c>
      <c r="M70" s="19" t="e">
        <f>+VLOOKUP(Base_de_respuestas!L71,Back!$M$16:$N$20,2,0)</f>
        <v>#N/A</v>
      </c>
      <c r="N70" s="19" t="e">
        <f>+VLOOKUP(Base_de_respuestas!M71,Back!$M$16:$N$20,2,0)</f>
        <v>#N/A</v>
      </c>
      <c r="O70" s="19" t="e">
        <f>+VLOOKUP(Base_de_respuestas!N71,Back!$M$16:$N$20,2,0)</f>
        <v>#N/A</v>
      </c>
      <c r="P70" s="19" t="e">
        <f>+VLOOKUP(Base_de_respuestas!O71,Back!$M$16:$N$20,2,0)</f>
        <v>#N/A</v>
      </c>
      <c r="Q70" s="19" t="e">
        <f>+VLOOKUP(Base_de_respuestas!P71,Back!$M$16:$N$20,2,0)</f>
        <v>#N/A</v>
      </c>
      <c r="R70" s="19" t="e">
        <f>+VLOOKUP(Base_de_respuestas!Q71,Back!$M$16:$N$20,2,0)</f>
        <v>#N/A</v>
      </c>
      <c r="S70" s="19" t="e">
        <f>+VLOOKUP(Base_de_respuestas!R71,Back!$M$16:$N$20,2,0)</f>
        <v>#N/A</v>
      </c>
      <c r="T70" s="19" t="e">
        <f>+VLOOKUP(Base_de_respuestas!S71,Back!$M$16:$N$20,2,0)</f>
        <v>#N/A</v>
      </c>
      <c r="U70" s="19" t="e">
        <f>+VLOOKUP(Base_de_respuestas!T71,Back!$M$16:$N$20,2,0)</f>
        <v>#N/A</v>
      </c>
      <c r="V70" s="19" t="e">
        <f>+VLOOKUP(Base_de_respuestas!U71,Back!$M$16:$N$20,2,0)</f>
        <v>#N/A</v>
      </c>
      <c r="W70" s="19" t="e">
        <f>+VLOOKUP(Base_de_respuestas!V71,Back!$M$16:$N$20,2,0)</f>
        <v>#N/A</v>
      </c>
      <c r="X70" s="19" t="e">
        <f>+VLOOKUP(Base_de_respuestas!W71,Back!$M$16:$N$20,2,0)</f>
        <v>#N/A</v>
      </c>
      <c r="Y70" s="19" t="e">
        <f>+VLOOKUP(Base_de_respuestas!X71,Back!$M$16:$N$20,2,0)</f>
        <v>#N/A</v>
      </c>
      <c r="Z70" s="19" t="e">
        <f>+VLOOKUP(Base_de_respuestas!Y71,Back!$M$16:$N$20,2,0)</f>
        <v>#N/A</v>
      </c>
      <c r="AA70" s="19" t="e">
        <f>+VLOOKUP(Base_de_respuestas!Z71,Back!$M$16:$N$20,2,0)</f>
        <v>#N/A</v>
      </c>
      <c r="AB70" s="19" t="e">
        <f>+VLOOKUP(Base_de_respuestas!AA71,Back!$M$16:$N$20,2,0)</f>
        <v>#N/A</v>
      </c>
      <c r="AC70" s="19" t="e">
        <f>+VLOOKUP(Base_de_respuestas!AB71,Back!$M$16:$N$20,2,0)</f>
        <v>#N/A</v>
      </c>
      <c r="AD70" s="19" t="e">
        <f>+VLOOKUP(Base_de_respuestas!AC71,Back!$M$16:$N$20,2,0)</f>
        <v>#N/A</v>
      </c>
      <c r="AE70" s="19" t="e">
        <f>+VLOOKUP(Base_de_respuestas!AD71,Back!$M$16:$N$20,2,0)</f>
        <v>#N/A</v>
      </c>
      <c r="AF70" s="19" t="e">
        <f>+VLOOKUP(Base_de_respuestas!AE71,Back!$M$16:$N$20,2,0)</f>
        <v>#N/A</v>
      </c>
      <c r="AG70" s="19" t="e">
        <f>+VLOOKUP(Base_de_respuestas!AF71,Back!$M$16:$N$20,2,0)</f>
        <v>#N/A</v>
      </c>
      <c r="AH70" s="19" t="e">
        <f>+VLOOKUP(Base_de_respuestas!AG71,Back!$M$16:$N$20,2,0)</f>
        <v>#N/A</v>
      </c>
      <c r="AI70" s="19" t="e">
        <f>+VLOOKUP(Base_de_respuestas!AH71,Back!$M$16:$N$20,2,0)</f>
        <v>#N/A</v>
      </c>
      <c r="AJ70" s="19" t="e">
        <f>+VLOOKUP(Base_de_respuestas!AI71,Back!$M$16:$N$20,2,0)</f>
        <v>#N/A</v>
      </c>
      <c r="AK70" s="19" t="e">
        <f>+VLOOKUP(Base_de_respuestas!AJ71,Back!$M$16:$N$20,2,0)</f>
        <v>#N/A</v>
      </c>
      <c r="AL70" s="19" t="e">
        <f>+VLOOKUP(Base_de_respuestas!AK71,Back!$M$16:$N$20,2,0)</f>
        <v>#N/A</v>
      </c>
      <c r="AM70" s="19" t="e">
        <f>+VLOOKUP(Base_de_respuestas!AL71,Back!$M$16:$N$20,2,0)</f>
        <v>#N/A</v>
      </c>
      <c r="AN70" s="19" t="e">
        <f>+VLOOKUP(Base_de_respuestas!AM71,Back!$M$16:$N$20,2,0)</f>
        <v>#N/A</v>
      </c>
      <c r="AO70" s="19" t="e">
        <f>+VLOOKUP(Base_de_respuestas!AN71,Back!$M$16:$N$20,2,0)</f>
        <v>#N/A</v>
      </c>
      <c r="AP70" s="19" t="e">
        <f>+VLOOKUP(Base_de_respuestas!AO71,Back!$M$16:$N$20,2,0)</f>
        <v>#N/A</v>
      </c>
      <c r="AQ70" s="19" t="e">
        <f>+VLOOKUP(Base_de_respuestas!AP71,Back!$M$16:$N$20,2,0)</f>
        <v>#N/A</v>
      </c>
      <c r="AR70" s="19" t="e">
        <f>+VLOOKUP(Base_de_respuestas!AQ71,Back!$M$16:$N$20,2,0)</f>
        <v>#N/A</v>
      </c>
      <c r="AS70" s="19" t="e">
        <f>+VLOOKUP(Base_de_respuestas!AR71,Back!$M$16:$N$20,2,0)</f>
        <v>#N/A</v>
      </c>
      <c r="AT70" s="19" t="e">
        <f>+VLOOKUP(Base_de_respuestas!AS71,Back!$M$16:$N$20,2,0)</f>
        <v>#N/A</v>
      </c>
      <c r="AU70" s="19" t="e">
        <f>+VLOOKUP(Base_de_respuestas!AT71,Back!$M$16:$N$20,2,0)</f>
        <v>#N/A</v>
      </c>
      <c r="AV70" s="19" t="e">
        <f>+VLOOKUP(Base_de_respuestas!AU71,Back!$M$16:$N$20,2,0)</f>
        <v>#N/A</v>
      </c>
      <c r="AW70" s="19" t="e">
        <f>+VLOOKUP(Base_de_respuestas!AV71,Back!$M$16:$N$20,2,0)</f>
        <v>#N/A</v>
      </c>
      <c r="AX70" s="19" t="e">
        <f>+VLOOKUP(Base_de_respuestas!AW71,Back!$M$16:$N$20,2,0)</f>
        <v>#N/A</v>
      </c>
      <c r="AY70" s="19" t="e">
        <f>+VLOOKUP(Base_de_respuestas!AX71,Back!$M$16:$N$20,2,0)</f>
        <v>#N/A</v>
      </c>
      <c r="AZ70" s="19" t="e">
        <f>+VLOOKUP(Base_de_respuestas!AY71,Back!$M$16:$N$20,2,0)</f>
        <v>#N/A</v>
      </c>
      <c r="BA70" s="19" t="e">
        <f>+VLOOKUP(Base_de_respuestas!AZ71,Back!$M$16:$N$20,2,0)</f>
        <v>#N/A</v>
      </c>
      <c r="BB70" s="19" t="e">
        <f>+VLOOKUP(Base_de_respuestas!BA71,Back!$M$16:$N$20,2,0)</f>
        <v>#N/A</v>
      </c>
      <c r="BC70" s="19" t="e">
        <f>+VLOOKUP(Base_de_respuestas!BB71,Back!$M$16:$N$20,2,0)</f>
        <v>#N/A</v>
      </c>
      <c r="BD70" s="19" t="e">
        <f>+VLOOKUP(Base_de_respuestas!BC71,Back!$M$16:$N$20,2,0)</f>
        <v>#N/A</v>
      </c>
      <c r="BE70" s="19" t="e">
        <f>+VLOOKUP(Base_de_respuestas!BD71,Back!$M$16:$N$20,2,0)</f>
        <v>#N/A</v>
      </c>
    </row>
  </sheetData>
  <mergeCells count="104">
    <mergeCell ref="B61:B64"/>
    <mergeCell ref="B65:B68"/>
    <mergeCell ref="B69:B70"/>
    <mergeCell ref="C61:C64"/>
    <mergeCell ref="C65:C68"/>
    <mergeCell ref="C69:C70"/>
    <mergeCell ref="B47:B49"/>
    <mergeCell ref="C37:C38"/>
    <mergeCell ref="B37:B38"/>
    <mergeCell ref="B39:B41"/>
    <mergeCell ref="C39:C41"/>
    <mergeCell ref="B42:B44"/>
    <mergeCell ref="C42:C44"/>
    <mergeCell ref="C47:C49"/>
    <mergeCell ref="B50:B53"/>
    <mergeCell ref="C50:C53"/>
    <mergeCell ref="B54:B56"/>
    <mergeCell ref="C54:C56"/>
    <mergeCell ref="C57:C60"/>
    <mergeCell ref="B45:B46"/>
    <mergeCell ref="C45:C46"/>
    <mergeCell ref="B57:B60"/>
    <mergeCell ref="B31:B32"/>
    <mergeCell ref="C31:C32"/>
    <mergeCell ref="B33:B34"/>
    <mergeCell ref="C33:C34"/>
    <mergeCell ref="B35:B36"/>
    <mergeCell ref="C35:C36"/>
    <mergeCell ref="B22:B24"/>
    <mergeCell ref="C22:C24"/>
    <mergeCell ref="C10:C12"/>
    <mergeCell ref="B25:B27"/>
    <mergeCell ref="C25:C27"/>
    <mergeCell ref="B28:B30"/>
    <mergeCell ref="C28:C30"/>
    <mergeCell ref="B13:B15"/>
    <mergeCell ref="C13:C15"/>
    <mergeCell ref="D14:D15"/>
    <mergeCell ref="B16:B18"/>
    <mergeCell ref="C16:C18"/>
    <mergeCell ref="C19:C21"/>
    <mergeCell ref="B19:B21"/>
    <mergeCell ref="AR3:AR4"/>
    <mergeCell ref="AS3:AS4"/>
    <mergeCell ref="AT3:AT4"/>
    <mergeCell ref="AU3:AU4"/>
    <mergeCell ref="O3:O4"/>
    <mergeCell ref="P3:P4"/>
    <mergeCell ref="Q3:Q4"/>
    <mergeCell ref="R3:R4"/>
    <mergeCell ref="B5:B6"/>
    <mergeCell ref="C5:C6"/>
    <mergeCell ref="B7:B9"/>
    <mergeCell ref="C7:C9"/>
    <mergeCell ref="J3:J4"/>
    <mergeCell ref="K3:K4"/>
    <mergeCell ref="AV3:AV4"/>
    <mergeCell ref="B10:B12"/>
    <mergeCell ref="S3:S4"/>
    <mergeCell ref="T3:T4"/>
    <mergeCell ref="U3:U4"/>
    <mergeCell ref="H3:H4"/>
    <mergeCell ref="F3:F4"/>
    <mergeCell ref="AJ3:AJ4"/>
    <mergeCell ref="AK3:AK4"/>
    <mergeCell ref="AL3:AL4"/>
    <mergeCell ref="AM3:AM4"/>
    <mergeCell ref="AN3:AN4"/>
    <mergeCell ref="I3:I4"/>
    <mergeCell ref="L3:L4"/>
    <mergeCell ref="M3:M4"/>
    <mergeCell ref="N3:N4"/>
    <mergeCell ref="AF3:AF4"/>
    <mergeCell ref="AG3:AG4"/>
    <mergeCell ref="V3:V4"/>
    <mergeCell ref="W3:W4"/>
    <mergeCell ref="X3:X4"/>
    <mergeCell ref="Y3:Y4"/>
    <mergeCell ref="Z3:Z4"/>
    <mergeCell ref="AA3:AA4"/>
    <mergeCell ref="BB3:BB4"/>
    <mergeCell ref="BC3:BC4"/>
    <mergeCell ref="BD3:BD4"/>
    <mergeCell ref="BE3:BE4"/>
    <mergeCell ref="B2:F2"/>
    <mergeCell ref="H2:BE2"/>
    <mergeCell ref="B3:B4"/>
    <mergeCell ref="C3:C4"/>
    <mergeCell ref="D3:D4"/>
    <mergeCell ref="E3:E4"/>
    <mergeCell ref="AH3:AH4"/>
    <mergeCell ref="AI3:AI4"/>
    <mergeCell ref="AX3:AX4"/>
    <mergeCell ref="AY3:AY4"/>
    <mergeCell ref="AZ3:AZ4"/>
    <mergeCell ref="BA3:BA4"/>
    <mergeCell ref="AW3:AW4"/>
    <mergeCell ref="AO3:AO4"/>
    <mergeCell ref="AP3:AP4"/>
    <mergeCell ref="AQ3:AQ4"/>
    <mergeCell ref="AB3:AB4"/>
    <mergeCell ref="AC3:AC4"/>
    <mergeCell ref="AD3:AD4"/>
    <mergeCell ref="AE3:AE4"/>
  </mergeCells>
  <conditionalFormatting sqref="G41">
    <cfRule type="containsText" dxfId="34" priority="3" operator="containsText" text="*">
      <formula>NOT(ISERROR(SEARCH(("*"),(G41))))</formula>
    </cfRule>
  </conditionalFormatting>
  <conditionalFormatting sqref="H5:BE70">
    <cfRule type="containsText" dxfId="33" priority="1" operator="containsText" text="*">
      <formula>NOT(ISERROR(SEARCH(("*"),(H5))))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B1:L61"/>
  <sheetViews>
    <sheetView showGridLines="0" topLeftCell="H1" zoomScaleNormal="100" workbookViewId="0">
      <selection activeCell="J5" sqref="J5:L5"/>
    </sheetView>
  </sheetViews>
  <sheetFormatPr baseColWidth="10" defaultColWidth="14.44140625" defaultRowHeight="15" customHeight="1" x14ac:dyDescent="0.3"/>
  <cols>
    <col min="1" max="1" width="4.109375" customWidth="1"/>
    <col min="2" max="2" width="30.77734375" customWidth="1"/>
    <col min="3" max="3" width="12" bestFit="1" customWidth="1"/>
    <col min="4" max="4" width="11.33203125" bestFit="1" customWidth="1"/>
    <col min="5" max="5" width="12.88671875" bestFit="1" customWidth="1"/>
    <col min="6" max="6" width="14.109375" bestFit="1" customWidth="1"/>
    <col min="7" max="7" width="18.77734375" customWidth="1"/>
    <col min="8" max="8" width="30.77734375" customWidth="1"/>
    <col min="9" max="9" width="12" bestFit="1" customWidth="1"/>
    <col min="10" max="10" width="13.6640625" bestFit="1" customWidth="1"/>
    <col min="11" max="11" width="12.77734375" bestFit="1" customWidth="1"/>
    <col min="12" max="12" width="13.33203125" bestFit="1" customWidth="1"/>
    <col min="13" max="26" width="11.44140625" customWidth="1"/>
  </cols>
  <sheetData>
    <row r="1" spans="2:12" ht="15" customHeight="1" thickBot="1" x14ac:dyDescent="0.35"/>
    <row r="2" spans="2:12" ht="19.95" customHeight="1" x14ac:dyDescent="0.3">
      <c r="B2" s="118" t="s">
        <v>364</v>
      </c>
      <c r="C2" s="118"/>
      <c r="D2" s="118"/>
      <c r="E2" s="118"/>
      <c r="F2" s="118"/>
      <c r="H2" s="114" t="s">
        <v>371</v>
      </c>
      <c r="I2" s="115"/>
      <c r="J2" s="115"/>
      <c r="K2" s="115"/>
      <c r="L2" s="115"/>
    </row>
    <row r="3" spans="2:12" ht="19.95" customHeight="1" x14ac:dyDescent="0.3">
      <c r="B3" s="66" t="s">
        <v>365</v>
      </c>
      <c r="C3" s="67" t="s">
        <v>366</v>
      </c>
      <c r="D3" s="119" t="s">
        <v>367</v>
      </c>
      <c r="E3" s="119"/>
      <c r="F3" s="119"/>
      <c r="H3" s="47" t="s">
        <v>365</v>
      </c>
      <c r="I3" s="48" t="s">
        <v>366</v>
      </c>
      <c r="J3" s="64" t="s">
        <v>367</v>
      </c>
      <c r="K3" s="65"/>
      <c r="L3" s="65"/>
    </row>
    <row r="4" spans="2:12" ht="34.950000000000003" customHeight="1" thickBot="1" x14ac:dyDescent="0.35">
      <c r="B4" s="68" t="s">
        <v>362</v>
      </c>
      <c r="C4" s="69" t="s">
        <v>368</v>
      </c>
      <c r="D4" s="120" t="s">
        <v>356</v>
      </c>
      <c r="E4" s="120"/>
      <c r="F4" s="120"/>
      <c r="H4" s="61" t="s">
        <v>348</v>
      </c>
      <c r="I4" s="62" t="s">
        <v>370</v>
      </c>
      <c r="J4" s="108" t="s">
        <v>359</v>
      </c>
      <c r="K4" s="109"/>
      <c r="L4" s="110"/>
    </row>
    <row r="5" spans="2:12" ht="34.950000000000003" customHeight="1" x14ac:dyDescent="0.3">
      <c r="B5" s="78" t="s">
        <v>336</v>
      </c>
      <c r="C5" s="69" t="s">
        <v>369</v>
      </c>
      <c r="D5" s="120" t="s">
        <v>357</v>
      </c>
      <c r="E5" s="120"/>
      <c r="F5" s="120"/>
      <c r="H5" s="63" t="s">
        <v>349</v>
      </c>
      <c r="I5" s="50" t="s">
        <v>369</v>
      </c>
      <c r="J5" s="108" t="s">
        <v>360</v>
      </c>
      <c r="K5" s="109"/>
      <c r="L5" s="110"/>
    </row>
    <row r="6" spans="2:12" ht="34.950000000000003" customHeight="1" thickBot="1" x14ac:dyDescent="0.35">
      <c r="B6" s="71" t="s">
        <v>337</v>
      </c>
      <c r="C6" s="69" t="s">
        <v>370</v>
      </c>
      <c r="D6" s="120" t="s">
        <v>358</v>
      </c>
      <c r="E6" s="120"/>
      <c r="F6" s="120"/>
      <c r="H6" s="84" t="s">
        <v>350</v>
      </c>
      <c r="I6" s="49" t="s">
        <v>368</v>
      </c>
      <c r="J6" s="111" t="s">
        <v>361</v>
      </c>
      <c r="K6" s="112"/>
      <c r="L6" s="113"/>
    </row>
    <row r="7" spans="2:12" s="90" customFormat="1" ht="14.4" x14ac:dyDescent="0.3">
      <c r="B7" s="87"/>
      <c r="C7" s="88"/>
      <c r="D7" s="89"/>
      <c r="E7" s="89"/>
      <c r="F7" s="89"/>
      <c r="H7" s="91"/>
      <c r="I7" s="88"/>
      <c r="J7" s="92"/>
      <c r="K7" s="92"/>
      <c r="L7" s="92"/>
    </row>
    <row r="8" spans="2:12" s="90" customFormat="1" ht="14.4" x14ac:dyDescent="0.3">
      <c r="B8" s="87"/>
      <c r="C8" s="88"/>
      <c r="D8" s="89"/>
      <c r="E8" s="89"/>
      <c r="F8" s="89"/>
      <c r="H8" s="91"/>
      <c r="I8" s="88"/>
      <c r="J8" s="92"/>
      <c r="K8" s="92"/>
      <c r="L8" s="92"/>
    </row>
    <row r="9" spans="2:12" ht="19.5" customHeight="1" thickBot="1" x14ac:dyDescent="0.35">
      <c r="B9" s="116" t="s">
        <v>351</v>
      </c>
      <c r="C9" s="117"/>
      <c r="D9" s="117"/>
      <c r="E9" s="117"/>
      <c r="F9" s="117"/>
      <c r="G9" s="5"/>
      <c r="H9" s="116" t="s">
        <v>352</v>
      </c>
      <c r="I9" s="117"/>
      <c r="J9" s="117"/>
      <c r="K9" s="117"/>
      <c r="L9" s="117"/>
    </row>
    <row r="10" spans="2:12" ht="15.6" thickTop="1" thickBot="1" x14ac:dyDescent="0.35">
      <c r="B10" s="81" t="s">
        <v>353</v>
      </c>
      <c r="C10" s="28" t="str">
        <f>+IFERROR(AVERAGE(C12:C61),"-")</f>
        <v>-</v>
      </c>
      <c r="D10" s="38" t="str">
        <f>+IFERROR(AVERAGEIFS(D12:D61,C12:C61,"&gt;=0"),"-")</f>
        <v>-</v>
      </c>
      <c r="E10" s="38" t="str">
        <f>+IFERROR(AVERAGEIFS(E12:E61,C12:C61,"&gt;=0"),"-")</f>
        <v>-</v>
      </c>
      <c r="F10" s="38" t="str">
        <f>+IFERROR(AVERAGEIFS(F12:F61,C12:C61,"&gt;=0"),"-")</f>
        <v>-</v>
      </c>
      <c r="G10" s="5"/>
      <c r="H10" s="81" t="s">
        <v>353</v>
      </c>
      <c r="I10" s="28" t="str">
        <f>+IFERROR(AVERAGE(I12:I61),"-")</f>
        <v>-</v>
      </c>
      <c r="J10" s="38" t="str">
        <f>+IFERROR(AVERAGEIFS(J12:J61,I12:I61,"&gt;=0"),"-")</f>
        <v>-</v>
      </c>
      <c r="K10" s="38" t="str">
        <f>+IFERROR(AVERAGEIFS(K12:K61,I12:I61,"&gt;=0"),"-")</f>
        <v>-</v>
      </c>
      <c r="L10" s="38" t="str">
        <f>+IFERROR(AVERAGEIFS(L12:L61,I12:I61,"&gt;=0"),"-")</f>
        <v>-</v>
      </c>
    </row>
    <row r="11" spans="2:12" ht="21" thickTop="1" x14ac:dyDescent="0.3">
      <c r="B11" s="82" t="s">
        <v>354</v>
      </c>
      <c r="C11" s="39" t="s">
        <v>355</v>
      </c>
      <c r="D11" s="76" t="s">
        <v>335</v>
      </c>
      <c r="E11" s="77" t="s">
        <v>336</v>
      </c>
      <c r="F11" s="75" t="s">
        <v>337</v>
      </c>
      <c r="G11" s="5"/>
      <c r="H11" s="83" t="s">
        <v>354</v>
      </c>
      <c r="I11" s="39" t="s">
        <v>355</v>
      </c>
      <c r="J11" s="85" t="s">
        <v>350</v>
      </c>
      <c r="K11" s="73" t="s">
        <v>349</v>
      </c>
      <c r="L11" s="74" t="s">
        <v>348</v>
      </c>
    </row>
    <row r="12" spans="2:12" ht="24.6" customHeight="1" x14ac:dyDescent="0.3">
      <c r="B12" s="86" t="str">
        <f>+Indicadores_HSE!G$10</f>
        <v>Estudiante 1</v>
      </c>
      <c r="C12" s="28" t="str">
        <f>+HLOOKUP(B12,Escalas_HSE!$D$25:$BB$29,2,0)</f>
        <v>-</v>
      </c>
      <c r="D12" s="33">
        <f>+HLOOKUP(B12,Escalas_HSE!$D$25:$BB$29,3,0)</f>
        <v>0</v>
      </c>
      <c r="E12" s="33">
        <f>+HLOOKUP(B12,Escalas_HSE!$D$25:$BB$29,4,0)</f>
        <v>0</v>
      </c>
      <c r="F12" s="33">
        <f>+HLOOKUP(B12,Escalas_HSE!$D$25:$BB$29,5,0)</f>
        <v>0</v>
      </c>
      <c r="G12" s="5"/>
      <c r="H12" s="86" t="str">
        <f>+Indicadores_FR!G$10</f>
        <v>Estudiante 1</v>
      </c>
      <c r="I12" s="28" t="str">
        <f>+HLOOKUP(H12,Escalas_FR!$E$22:$BB$26,2,0)</f>
        <v>-</v>
      </c>
      <c r="J12" s="33">
        <f>+HLOOKUP(H12,Escalas_FR!$E$22:$BB$26,5,0)</f>
        <v>0</v>
      </c>
      <c r="K12" s="33">
        <f>+HLOOKUP(H12,Escalas_FR!$E$22:$BB$26,4,0)</f>
        <v>0</v>
      </c>
      <c r="L12" s="33">
        <f>+HLOOKUP(H12,Escalas_FR!$E$22:$BB$26,3,0)</f>
        <v>0</v>
      </c>
    </row>
    <row r="13" spans="2:12" ht="24.6" customHeight="1" x14ac:dyDescent="0.3">
      <c r="B13" s="86" t="str">
        <f>+Indicadores_HSE!H$10</f>
        <v>Estudiante 2</v>
      </c>
      <c r="C13" s="28" t="str">
        <f>+HLOOKUP(B13,Escalas_HSE!$D$25:$BB$29,2,0)</f>
        <v>-</v>
      </c>
      <c r="D13" s="33">
        <f>+HLOOKUP(B13,Escalas_HSE!$D$25:$BB$29,3,0)</f>
        <v>0</v>
      </c>
      <c r="E13" s="33">
        <f>+HLOOKUP(B13,Escalas_HSE!$D$25:$BB$29,4,0)</f>
        <v>0</v>
      </c>
      <c r="F13" s="33">
        <f>+HLOOKUP(B13,Escalas_HSE!$D$25:$BB$29,5,0)</f>
        <v>0</v>
      </c>
      <c r="G13" s="5"/>
      <c r="H13" s="86" t="str">
        <f>+Indicadores_FR!H$10</f>
        <v>Estudiante 2</v>
      </c>
      <c r="I13" s="28" t="str">
        <f>+HLOOKUP(H13,Escalas_FR!$E$22:$BB$26,2,0)</f>
        <v>-</v>
      </c>
      <c r="J13" s="33">
        <f>+HLOOKUP(H13,Escalas_FR!$E$22:$BB$26,5,0)</f>
        <v>0</v>
      </c>
      <c r="K13" s="33">
        <f>+HLOOKUP(H13,Escalas_FR!$E$22:$BB$26,4,0)</f>
        <v>0</v>
      </c>
      <c r="L13" s="33">
        <f>+HLOOKUP(H13,Escalas_FR!$E$22:$BB$26,3,0)</f>
        <v>0</v>
      </c>
    </row>
    <row r="14" spans="2:12" ht="24.6" customHeight="1" x14ac:dyDescent="0.3">
      <c r="B14" s="86" t="str">
        <f>+Indicadores_HSE!I$10</f>
        <v>Estudiante 3</v>
      </c>
      <c r="C14" s="28" t="str">
        <f>+HLOOKUP(B14,Escalas_HSE!$D$25:$BB$29,2,0)</f>
        <v>-</v>
      </c>
      <c r="D14" s="33">
        <f>+HLOOKUP(B14,Escalas_HSE!$D$25:$BB$29,3,0)</f>
        <v>0</v>
      </c>
      <c r="E14" s="33">
        <f>+HLOOKUP(B14,Escalas_HSE!$D$25:$BB$29,4,0)</f>
        <v>0</v>
      </c>
      <c r="F14" s="33">
        <f>+HLOOKUP(B14,Escalas_HSE!$D$25:$BB$29,5,0)</f>
        <v>0</v>
      </c>
      <c r="G14" s="5"/>
      <c r="H14" s="86" t="str">
        <f>+Indicadores_FR!I$10</f>
        <v>Estudiante 3</v>
      </c>
      <c r="I14" s="28" t="str">
        <f>+HLOOKUP(H14,Escalas_FR!$E$22:$BB$26,2,0)</f>
        <v>-</v>
      </c>
      <c r="J14" s="33">
        <f>+HLOOKUP(H14,Escalas_FR!$E$22:$BB$26,5,0)</f>
        <v>0</v>
      </c>
      <c r="K14" s="33">
        <f>+HLOOKUP(H14,Escalas_FR!$E$22:$BB$26,4,0)</f>
        <v>0</v>
      </c>
      <c r="L14" s="33">
        <f>+HLOOKUP(H14,Escalas_FR!$E$22:$BB$26,3,0)</f>
        <v>0</v>
      </c>
    </row>
    <row r="15" spans="2:12" ht="24.6" customHeight="1" x14ac:dyDescent="0.3">
      <c r="B15" s="86" t="str">
        <f>+Indicadores_HSE!J$10</f>
        <v>Estudiante 4</v>
      </c>
      <c r="C15" s="28" t="str">
        <f>+HLOOKUP(B15,Escalas_HSE!$D$25:$BB$29,2,0)</f>
        <v>-</v>
      </c>
      <c r="D15" s="33">
        <f>+HLOOKUP(B15,Escalas_HSE!$D$25:$BB$29,3,0)</f>
        <v>0</v>
      </c>
      <c r="E15" s="33">
        <f>+HLOOKUP(B15,Escalas_HSE!$D$25:$BB$29,4,0)</f>
        <v>0</v>
      </c>
      <c r="F15" s="33">
        <f>+HLOOKUP(B15,Escalas_HSE!$D$25:$BB$29,5,0)</f>
        <v>0</v>
      </c>
      <c r="G15" s="5"/>
      <c r="H15" s="86" t="str">
        <f>+Indicadores_FR!J$10</f>
        <v>Estudiante 4</v>
      </c>
      <c r="I15" s="28" t="str">
        <f>+HLOOKUP(H15,Escalas_FR!$E$22:$BB$26,2,0)</f>
        <v>-</v>
      </c>
      <c r="J15" s="33">
        <f>+HLOOKUP(H15,Escalas_FR!$E$22:$BB$26,5,0)</f>
        <v>0</v>
      </c>
      <c r="K15" s="33">
        <f>+HLOOKUP(H15,Escalas_FR!$E$22:$BB$26,4,0)</f>
        <v>0</v>
      </c>
      <c r="L15" s="33">
        <f>+HLOOKUP(H15,Escalas_FR!$E$22:$BB$26,3,0)</f>
        <v>0</v>
      </c>
    </row>
    <row r="16" spans="2:12" ht="24.6" customHeight="1" x14ac:dyDescent="0.3">
      <c r="B16" s="86" t="str">
        <f>+Indicadores_HSE!K$10</f>
        <v>Estudiante 5</v>
      </c>
      <c r="C16" s="28" t="str">
        <f>+HLOOKUP(B16,Escalas_HSE!$D$25:$BB$29,2,0)</f>
        <v>-</v>
      </c>
      <c r="D16" s="33">
        <f>+HLOOKUP(B16,Escalas_HSE!$D$25:$BB$29,3,0)</f>
        <v>0</v>
      </c>
      <c r="E16" s="33">
        <f>+HLOOKUP(B16,Escalas_HSE!$D$25:$BB$29,4,0)</f>
        <v>0</v>
      </c>
      <c r="F16" s="33">
        <f>+HLOOKUP(B16,Escalas_HSE!$D$25:$BB$29,5,0)</f>
        <v>0</v>
      </c>
      <c r="G16" s="5"/>
      <c r="H16" s="86" t="str">
        <f>+Indicadores_FR!K$10</f>
        <v>Estudiante 5</v>
      </c>
      <c r="I16" s="28" t="str">
        <f>+HLOOKUP(H16,Escalas_FR!$E$22:$BB$26,2,0)</f>
        <v>-</v>
      </c>
      <c r="J16" s="33">
        <f>+HLOOKUP(H16,Escalas_FR!$E$22:$BB$26,5,0)</f>
        <v>0</v>
      </c>
      <c r="K16" s="33">
        <f>+HLOOKUP(H16,Escalas_FR!$E$22:$BB$26,4,0)</f>
        <v>0</v>
      </c>
      <c r="L16" s="33">
        <f>+HLOOKUP(H16,Escalas_FR!$E$22:$BB$26,3,0)</f>
        <v>0</v>
      </c>
    </row>
    <row r="17" spans="2:12" ht="24.6" customHeight="1" x14ac:dyDescent="0.3">
      <c r="B17" s="86" t="str">
        <f>+Indicadores_HSE!L$10</f>
        <v>Estudiante 6</v>
      </c>
      <c r="C17" s="28" t="str">
        <f>+HLOOKUP(B17,Escalas_HSE!$D$25:$BB$29,2,0)</f>
        <v>-</v>
      </c>
      <c r="D17" s="33">
        <f>+HLOOKUP(B17,Escalas_HSE!$D$25:$BB$29,3,0)</f>
        <v>0</v>
      </c>
      <c r="E17" s="33">
        <f>+HLOOKUP(B17,Escalas_HSE!$D$25:$BB$29,4,0)</f>
        <v>0</v>
      </c>
      <c r="F17" s="33">
        <f>+HLOOKUP(B17,Escalas_HSE!$D$25:$BB$29,5,0)</f>
        <v>0</v>
      </c>
      <c r="G17" s="5"/>
      <c r="H17" s="86" t="str">
        <f>+Indicadores_FR!L$10</f>
        <v>Estudiante 6</v>
      </c>
      <c r="I17" s="28" t="str">
        <f>+HLOOKUP(H17,Escalas_FR!$E$22:$BB$26,2,0)</f>
        <v>-</v>
      </c>
      <c r="J17" s="33">
        <f>+HLOOKUP(H17,Escalas_FR!$E$22:$BB$26,5,0)</f>
        <v>0</v>
      </c>
      <c r="K17" s="33">
        <f>+HLOOKUP(H17,Escalas_FR!$E$22:$BB$26,4,0)</f>
        <v>0</v>
      </c>
      <c r="L17" s="33">
        <f>+HLOOKUP(H17,Escalas_FR!$E$22:$BB$26,3,0)</f>
        <v>0</v>
      </c>
    </row>
    <row r="18" spans="2:12" ht="24.6" customHeight="1" x14ac:dyDescent="0.3">
      <c r="B18" s="86" t="str">
        <f>+Indicadores_HSE!M$10</f>
        <v>Estudiante 7</v>
      </c>
      <c r="C18" s="28" t="str">
        <f>+HLOOKUP(B18,Escalas_HSE!$D$25:$BB$29,2,0)</f>
        <v>-</v>
      </c>
      <c r="D18" s="33">
        <f>+HLOOKUP(B18,Escalas_HSE!$D$25:$BB$29,3,0)</f>
        <v>0</v>
      </c>
      <c r="E18" s="33">
        <f>+HLOOKUP(B18,Escalas_HSE!$D$25:$BB$29,4,0)</f>
        <v>0</v>
      </c>
      <c r="F18" s="33">
        <f>+HLOOKUP(B18,Escalas_HSE!$D$25:$BB$29,5,0)</f>
        <v>0</v>
      </c>
      <c r="G18" s="5"/>
      <c r="H18" s="86" t="str">
        <f>+Indicadores_FR!M$10</f>
        <v>Estudiante 7</v>
      </c>
      <c r="I18" s="28" t="str">
        <f>+HLOOKUP(H18,Escalas_FR!$E$22:$BB$26,2,0)</f>
        <v>-</v>
      </c>
      <c r="J18" s="33">
        <f>+HLOOKUP(H18,Escalas_FR!$E$22:$BB$26,5,0)</f>
        <v>0</v>
      </c>
      <c r="K18" s="33">
        <f>+HLOOKUP(H18,Escalas_FR!$E$22:$BB$26,4,0)</f>
        <v>0</v>
      </c>
      <c r="L18" s="33">
        <f>+HLOOKUP(H18,Escalas_FR!$E$22:$BB$26,3,0)</f>
        <v>0</v>
      </c>
    </row>
    <row r="19" spans="2:12" ht="24.6" customHeight="1" x14ac:dyDescent="0.3">
      <c r="B19" s="86" t="str">
        <f>+Indicadores_HSE!N$10</f>
        <v>Estudiante 8</v>
      </c>
      <c r="C19" s="28" t="str">
        <f>+HLOOKUP(B19,Escalas_HSE!$D$25:$BB$29,2,0)</f>
        <v>-</v>
      </c>
      <c r="D19" s="33">
        <f>+HLOOKUP(B19,Escalas_HSE!$D$25:$BB$29,3,0)</f>
        <v>0</v>
      </c>
      <c r="E19" s="33">
        <f>+HLOOKUP(B19,Escalas_HSE!$D$25:$BB$29,4,0)</f>
        <v>0</v>
      </c>
      <c r="F19" s="33">
        <f>+HLOOKUP(B19,Escalas_HSE!$D$25:$BB$29,5,0)</f>
        <v>0</v>
      </c>
      <c r="G19" s="5"/>
      <c r="H19" s="86" t="str">
        <f>+Indicadores_FR!N$10</f>
        <v>Estudiante 8</v>
      </c>
      <c r="I19" s="28" t="str">
        <f>+HLOOKUP(H19,Escalas_FR!$E$22:$BB$26,2,0)</f>
        <v>-</v>
      </c>
      <c r="J19" s="33">
        <f>+HLOOKUP(H19,Escalas_FR!$E$22:$BB$26,5,0)</f>
        <v>0</v>
      </c>
      <c r="K19" s="33">
        <f>+HLOOKUP(H19,Escalas_FR!$E$22:$BB$26,4,0)</f>
        <v>0</v>
      </c>
      <c r="L19" s="33">
        <f>+HLOOKUP(H19,Escalas_FR!$E$22:$BB$26,3,0)</f>
        <v>0</v>
      </c>
    </row>
    <row r="20" spans="2:12" ht="24.6" customHeight="1" x14ac:dyDescent="0.3">
      <c r="B20" s="86" t="str">
        <f>+Indicadores_HSE!O$10</f>
        <v>Estudiante 9</v>
      </c>
      <c r="C20" s="28" t="str">
        <f>+HLOOKUP(B20,Escalas_HSE!$D$25:$BB$29,2,0)</f>
        <v>-</v>
      </c>
      <c r="D20" s="33">
        <f>+HLOOKUP(B20,Escalas_HSE!$D$25:$BB$29,3,0)</f>
        <v>0</v>
      </c>
      <c r="E20" s="33">
        <f>+HLOOKUP(B20,Escalas_HSE!$D$25:$BB$29,4,0)</f>
        <v>0</v>
      </c>
      <c r="F20" s="33">
        <f>+HLOOKUP(B20,Escalas_HSE!$D$25:$BB$29,5,0)</f>
        <v>0</v>
      </c>
      <c r="G20" s="5"/>
      <c r="H20" s="86" t="str">
        <f>+Indicadores_FR!O$10</f>
        <v>Estudiante 9</v>
      </c>
      <c r="I20" s="28" t="str">
        <f>+HLOOKUP(H20,Escalas_FR!$E$22:$BB$26,2,0)</f>
        <v>-</v>
      </c>
      <c r="J20" s="33">
        <f>+HLOOKUP(H20,Escalas_FR!$E$22:$BB$26,5,0)</f>
        <v>0</v>
      </c>
      <c r="K20" s="33">
        <f>+HLOOKUP(H20,Escalas_FR!$E$22:$BB$26,4,0)</f>
        <v>0</v>
      </c>
      <c r="L20" s="33">
        <f>+HLOOKUP(H20,Escalas_FR!$E$22:$BB$26,3,0)</f>
        <v>0</v>
      </c>
    </row>
    <row r="21" spans="2:12" ht="24.6" customHeight="1" x14ac:dyDescent="0.3">
      <c r="B21" s="86" t="str">
        <f>+Indicadores_HSE!P$10</f>
        <v>Estudiante 10</v>
      </c>
      <c r="C21" s="28" t="str">
        <f>+HLOOKUP(B21,Escalas_HSE!$D$25:$BB$29,2,0)</f>
        <v>-</v>
      </c>
      <c r="D21" s="33">
        <f>+HLOOKUP(B21,Escalas_HSE!$D$25:$BB$29,3,0)</f>
        <v>0</v>
      </c>
      <c r="E21" s="33">
        <f>+HLOOKUP(B21,Escalas_HSE!$D$25:$BB$29,4,0)</f>
        <v>0</v>
      </c>
      <c r="F21" s="33">
        <f>+HLOOKUP(B21,Escalas_HSE!$D$25:$BB$29,5,0)</f>
        <v>0</v>
      </c>
      <c r="G21" s="5"/>
      <c r="H21" s="86" t="str">
        <f>+Indicadores_FR!P$10</f>
        <v>Estudiante 10</v>
      </c>
      <c r="I21" s="28" t="str">
        <f>+HLOOKUP(H21,Escalas_FR!$E$22:$BB$26,2,0)</f>
        <v>-</v>
      </c>
      <c r="J21" s="33">
        <f>+HLOOKUP(H21,Escalas_FR!$E$22:$BB$26,5,0)</f>
        <v>0</v>
      </c>
      <c r="K21" s="33">
        <f>+HLOOKUP(H21,Escalas_FR!$E$22:$BB$26,4,0)</f>
        <v>0</v>
      </c>
      <c r="L21" s="33">
        <f>+HLOOKUP(H21,Escalas_FR!$E$22:$BB$26,3,0)</f>
        <v>0</v>
      </c>
    </row>
    <row r="22" spans="2:12" ht="24.6" customHeight="1" x14ac:dyDescent="0.3">
      <c r="B22" s="86" t="str">
        <f>+Indicadores_HSE!Q$10</f>
        <v>Estudiante 11</v>
      </c>
      <c r="C22" s="28" t="str">
        <f>+HLOOKUP(B22,Escalas_HSE!$D$25:$BB$29,2,0)</f>
        <v>-</v>
      </c>
      <c r="D22" s="33">
        <f>+HLOOKUP(B22,Escalas_HSE!$D$25:$BB$29,3,0)</f>
        <v>0</v>
      </c>
      <c r="E22" s="33">
        <f>+HLOOKUP(B22,Escalas_HSE!$D$25:$BB$29,4,0)</f>
        <v>0</v>
      </c>
      <c r="F22" s="33">
        <f>+HLOOKUP(B22,Escalas_HSE!$D$25:$BB$29,5,0)</f>
        <v>0</v>
      </c>
      <c r="G22" s="5"/>
      <c r="H22" s="86" t="str">
        <f>+Indicadores_FR!Q$10</f>
        <v>Estudiante 11</v>
      </c>
      <c r="I22" s="28" t="str">
        <f>+HLOOKUP(H22,Escalas_FR!$E$22:$BB$26,2,0)</f>
        <v>-</v>
      </c>
      <c r="J22" s="33">
        <f>+HLOOKUP(H22,Escalas_FR!$E$22:$BB$26,5,0)</f>
        <v>0</v>
      </c>
      <c r="K22" s="33">
        <f>+HLOOKUP(H22,Escalas_FR!$E$22:$BB$26,4,0)</f>
        <v>0</v>
      </c>
      <c r="L22" s="33">
        <f>+HLOOKUP(H22,Escalas_FR!$E$22:$BB$26,3,0)</f>
        <v>0</v>
      </c>
    </row>
    <row r="23" spans="2:12" ht="24.6" customHeight="1" x14ac:dyDescent="0.3">
      <c r="B23" s="86" t="str">
        <f>+Indicadores_HSE!R$10</f>
        <v>Estudiante 12</v>
      </c>
      <c r="C23" s="28" t="str">
        <f>+HLOOKUP(B23,Escalas_HSE!$D$25:$BB$29,2,0)</f>
        <v>-</v>
      </c>
      <c r="D23" s="33">
        <f>+HLOOKUP(B23,Escalas_HSE!$D$25:$BB$29,3,0)</f>
        <v>0</v>
      </c>
      <c r="E23" s="33">
        <f>+HLOOKUP(B23,Escalas_HSE!$D$25:$BB$29,4,0)</f>
        <v>0</v>
      </c>
      <c r="F23" s="33">
        <f>+HLOOKUP(B23,Escalas_HSE!$D$25:$BB$29,5,0)</f>
        <v>0</v>
      </c>
      <c r="G23" s="5"/>
      <c r="H23" s="86" t="str">
        <f>+Indicadores_FR!R$10</f>
        <v>Estudiante 12</v>
      </c>
      <c r="I23" s="28" t="str">
        <f>+HLOOKUP(H23,Escalas_FR!$E$22:$BB$26,2,0)</f>
        <v>-</v>
      </c>
      <c r="J23" s="33">
        <f>+HLOOKUP(H23,Escalas_FR!$E$22:$BB$26,5,0)</f>
        <v>0</v>
      </c>
      <c r="K23" s="33">
        <f>+HLOOKUP(H23,Escalas_FR!$E$22:$BB$26,4,0)</f>
        <v>0</v>
      </c>
      <c r="L23" s="33">
        <f>+HLOOKUP(H23,Escalas_FR!$E$22:$BB$26,3,0)</f>
        <v>0</v>
      </c>
    </row>
    <row r="24" spans="2:12" ht="24.6" customHeight="1" x14ac:dyDescent="0.3">
      <c r="B24" s="86" t="str">
        <f>+Indicadores_HSE!S$10</f>
        <v>Estudiante 13</v>
      </c>
      <c r="C24" s="28" t="str">
        <f>+HLOOKUP(B24,Escalas_HSE!$D$25:$BB$29,2,0)</f>
        <v>-</v>
      </c>
      <c r="D24" s="33">
        <f>+HLOOKUP(B24,Escalas_HSE!$D$25:$BB$29,3,0)</f>
        <v>0</v>
      </c>
      <c r="E24" s="33">
        <f>+HLOOKUP(B24,Escalas_HSE!$D$25:$BB$29,4,0)</f>
        <v>0</v>
      </c>
      <c r="F24" s="33">
        <f>+HLOOKUP(B24,Escalas_HSE!$D$25:$BB$29,5,0)</f>
        <v>0</v>
      </c>
      <c r="G24" s="5"/>
      <c r="H24" s="86" t="str">
        <f>+Indicadores_FR!S$10</f>
        <v>Estudiante 13</v>
      </c>
      <c r="I24" s="28" t="str">
        <f>+HLOOKUP(H24,Escalas_FR!$E$22:$BB$26,2,0)</f>
        <v>-</v>
      </c>
      <c r="J24" s="33">
        <f>+HLOOKUP(H24,Escalas_FR!$E$22:$BB$26,5,0)</f>
        <v>0</v>
      </c>
      <c r="K24" s="33">
        <f>+HLOOKUP(H24,Escalas_FR!$E$22:$BB$26,4,0)</f>
        <v>0</v>
      </c>
      <c r="L24" s="33">
        <f>+HLOOKUP(H24,Escalas_FR!$E$22:$BB$26,3,0)</f>
        <v>0</v>
      </c>
    </row>
    <row r="25" spans="2:12" ht="24.6" customHeight="1" x14ac:dyDescent="0.3">
      <c r="B25" s="86" t="str">
        <f>+Indicadores_HSE!T$10</f>
        <v>Estudiante 14</v>
      </c>
      <c r="C25" s="28" t="str">
        <f>+HLOOKUP(B25,Escalas_HSE!$D$25:$BB$29,2,0)</f>
        <v>-</v>
      </c>
      <c r="D25" s="33">
        <f>+HLOOKUP(B25,Escalas_HSE!$D$25:$BB$29,3,0)</f>
        <v>0</v>
      </c>
      <c r="E25" s="33">
        <f>+HLOOKUP(B25,Escalas_HSE!$D$25:$BB$29,4,0)</f>
        <v>0</v>
      </c>
      <c r="F25" s="33">
        <f>+HLOOKUP(B25,Escalas_HSE!$D$25:$BB$29,5,0)</f>
        <v>0</v>
      </c>
      <c r="G25" s="5"/>
      <c r="H25" s="86" t="str">
        <f>+Indicadores_FR!T$10</f>
        <v>Estudiante 14</v>
      </c>
      <c r="I25" s="28" t="str">
        <f>+HLOOKUP(H25,Escalas_FR!$E$22:$BB$26,2,0)</f>
        <v>-</v>
      </c>
      <c r="J25" s="33">
        <f>+HLOOKUP(H25,Escalas_FR!$E$22:$BB$26,5,0)</f>
        <v>0</v>
      </c>
      <c r="K25" s="33">
        <f>+HLOOKUP(H25,Escalas_FR!$E$22:$BB$26,4,0)</f>
        <v>0</v>
      </c>
      <c r="L25" s="33">
        <f>+HLOOKUP(H25,Escalas_FR!$E$22:$BB$26,3,0)</f>
        <v>0</v>
      </c>
    </row>
    <row r="26" spans="2:12" ht="24.6" customHeight="1" x14ac:dyDescent="0.3">
      <c r="B26" s="86" t="str">
        <f>+Indicadores_HSE!U$10</f>
        <v>Estudiante 15</v>
      </c>
      <c r="C26" s="28" t="str">
        <f>+HLOOKUP(B26,Escalas_HSE!$D$25:$BB$29,2,0)</f>
        <v>-</v>
      </c>
      <c r="D26" s="33">
        <f>+HLOOKUP(B26,Escalas_HSE!$D$25:$BB$29,3,0)</f>
        <v>0</v>
      </c>
      <c r="E26" s="33">
        <f>+HLOOKUP(B26,Escalas_HSE!$D$25:$BB$29,4,0)</f>
        <v>0</v>
      </c>
      <c r="F26" s="33">
        <f>+HLOOKUP(B26,Escalas_HSE!$D$25:$BB$29,5,0)</f>
        <v>0</v>
      </c>
      <c r="G26" s="5"/>
      <c r="H26" s="86" t="str">
        <f>+Indicadores_FR!U$10</f>
        <v>Estudiante 15</v>
      </c>
      <c r="I26" s="28" t="str">
        <f>+HLOOKUP(H26,Escalas_FR!$E$22:$BB$26,2,0)</f>
        <v>-</v>
      </c>
      <c r="J26" s="33">
        <f>+HLOOKUP(H26,Escalas_FR!$E$22:$BB$26,5,0)</f>
        <v>0</v>
      </c>
      <c r="K26" s="33">
        <f>+HLOOKUP(H26,Escalas_FR!$E$22:$BB$26,4,0)</f>
        <v>0</v>
      </c>
      <c r="L26" s="33">
        <f>+HLOOKUP(H26,Escalas_FR!$E$22:$BB$26,3,0)</f>
        <v>0</v>
      </c>
    </row>
    <row r="27" spans="2:12" ht="24.6" customHeight="1" x14ac:dyDescent="0.3">
      <c r="B27" s="86" t="str">
        <f>+Indicadores_HSE!V$10</f>
        <v>Estudiante 16</v>
      </c>
      <c r="C27" s="28" t="str">
        <f>+HLOOKUP(B27,Escalas_HSE!$D$25:$BB$29,2,0)</f>
        <v>-</v>
      </c>
      <c r="D27" s="33">
        <f>+HLOOKUP(B27,Escalas_HSE!$D$25:$BB$29,3,0)</f>
        <v>0</v>
      </c>
      <c r="E27" s="33">
        <f>+HLOOKUP(B27,Escalas_HSE!$D$25:$BB$29,4,0)</f>
        <v>0</v>
      </c>
      <c r="F27" s="33">
        <f>+HLOOKUP(B27,Escalas_HSE!$D$25:$BB$29,5,0)</f>
        <v>0</v>
      </c>
      <c r="G27" s="5"/>
      <c r="H27" s="86" t="str">
        <f>+Indicadores_FR!V$10</f>
        <v>Estudiante 16</v>
      </c>
      <c r="I27" s="28" t="str">
        <f>+HLOOKUP(H27,Escalas_FR!$E$22:$BB$26,2,0)</f>
        <v>-</v>
      </c>
      <c r="J27" s="33">
        <f>+HLOOKUP(H27,Escalas_FR!$E$22:$BB$26,5,0)</f>
        <v>0</v>
      </c>
      <c r="K27" s="33">
        <f>+HLOOKUP(H27,Escalas_FR!$E$22:$BB$26,4,0)</f>
        <v>0</v>
      </c>
      <c r="L27" s="33">
        <f>+HLOOKUP(H27,Escalas_FR!$E$22:$BB$26,3,0)</f>
        <v>0</v>
      </c>
    </row>
    <row r="28" spans="2:12" ht="24.6" customHeight="1" x14ac:dyDescent="0.3">
      <c r="B28" s="86" t="str">
        <f>+Indicadores_HSE!W$10</f>
        <v>Estudiante 17</v>
      </c>
      <c r="C28" s="28" t="str">
        <f>+HLOOKUP(B28,Escalas_HSE!$D$25:$BB$29,2,0)</f>
        <v>-</v>
      </c>
      <c r="D28" s="33">
        <f>+HLOOKUP(B28,Escalas_HSE!$D$25:$BB$29,3,0)</f>
        <v>0</v>
      </c>
      <c r="E28" s="33">
        <f>+HLOOKUP(B28,Escalas_HSE!$D$25:$BB$29,4,0)</f>
        <v>0</v>
      </c>
      <c r="F28" s="33">
        <f>+HLOOKUP(B28,Escalas_HSE!$D$25:$BB$29,5,0)</f>
        <v>0</v>
      </c>
      <c r="G28" s="5"/>
      <c r="H28" s="86" t="str">
        <f>+Indicadores_FR!W$10</f>
        <v>Estudiante 17</v>
      </c>
      <c r="I28" s="28" t="str">
        <f>+HLOOKUP(H28,Escalas_FR!$E$22:$BB$26,2,0)</f>
        <v>-</v>
      </c>
      <c r="J28" s="33">
        <f>+HLOOKUP(H28,Escalas_FR!$E$22:$BB$26,5,0)</f>
        <v>0</v>
      </c>
      <c r="K28" s="33">
        <f>+HLOOKUP(H28,Escalas_FR!$E$22:$BB$26,4,0)</f>
        <v>0</v>
      </c>
      <c r="L28" s="33">
        <f>+HLOOKUP(H28,Escalas_FR!$E$22:$BB$26,3,0)</f>
        <v>0</v>
      </c>
    </row>
    <row r="29" spans="2:12" ht="24.6" customHeight="1" x14ac:dyDescent="0.3">
      <c r="B29" s="86" t="str">
        <f>+Indicadores_HSE!X$10</f>
        <v>Estudiante 18</v>
      </c>
      <c r="C29" s="28" t="str">
        <f>+HLOOKUP(B29,Escalas_HSE!$D$25:$BB$29,2,0)</f>
        <v>-</v>
      </c>
      <c r="D29" s="33">
        <f>+HLOOKUP(B29,Escalas_HSE!$D$25:$BB$29,3,0)</f>
        <v>0</v>
      </c>
      <c r="E29" s="33">
        <f>+HLOOKUP(B29,Escalas_HSE!$D$25:$BB$29,4,0)</f>
        <v>0</v>
      </c>
      <c r="F29" s="33">
        <f>+HLOOKUP(B29,Escalas_HSE!$D$25:$BB$29,5,0)</f>
        <v>0</v>
      </c>
      <c r="G29" s="5"/>
      <c r="H29" s="86" t="str">
        <f>+Indicadores_FR!X$10</f>
        <v>Estudiante 18</v>
      </c>
      <c r="I29" s="28" t="str">
        <f>+HLOOKUP(H29,Escalas_FR!$E$22:$BB$26,2,0)</f>
        <v>-</v>
      </c>
      <c r="J29" s="33">
        <f>+HLOOKUP(H29,Escalas_FR!$E$22:$BB$26,5,0)</f>
        <v>0</v>
      </c>
      <c r="K29" s="33">
        <f>+HLOOKUP(H29,Escalas_FR!$E$22:$BB$26,4,0)</f>
        <v>0</v>
      </c>
      <c r="L29" s="33">
        <f>+HLOOKUP(H29,Escalas_FR!$E$22:$BB$26,3,0)</f>
        <v>0</v>
      </c>
    </row>
    <row r="30" spans="2:12" ht="24.6" customHeight="1" x14ac:dyDescent="0.3">
      <c r="B30" s="86" t="str">
        <f>+Indicadores_HSE!Y$10</f>
        <v>Estudiante 19</v>
      </c>
      <c r="C30" s="28" t="str">
        <f>+HLOOKUP(B30,Escalas_HSE!$D$25:$BB$29,2,0)</f>
        <v>-</v>
      </c>
      <c r="D30" s="33">
        <f>+HLOOKUP(B30,Escalas_HSE!$D$25:$BB$29,3,0)</f>
        <v>0</v>
      </c>
      <c r="E30" s="33">
        <f>+HLOOKUP(B30,Escalas_HSE!$D$25:$BB$29,4,0)</f>
        <v>0</v>
      </c>
      <c r="F30" s="33">
        <f>+HLOOKUP(B30,Escalas_HSE!$D$25:$BB$29,5,0)</f>
        <v>0</v>
      </c>
      <c r="G30" s="5"/>
      <c r="H30" s="86" t="str">
        <f>+Indicadores_FR!Y$10</f>
        <v>Estudiante 19</v>
      </c>
      <c r="I30" s="28" t="str">
        <f>+HLOOKUP(H30,Escalas_FR!$E$22:$BB$26,2,0)</f>
        <v>-</v>
      </c>
      <c r="J30" s="33">
        <f>+HLOOKUP(H30,Escalas_FR!$E$22:$BB$26,5,0)</f>
        <v>0</v>
      </c>
      <c r="K30" s="33">
        <f>+HLOOKUP(H30,Escalas_FR!$E$22:$BB$26,4,0)</f>
        <v>0</v>
      </c>
      <c r="L30" s="33">
        <f>+HLOOKUP(H30,Escalas_FR!$E$22:$BB$26,3,0)</f>
        <v>0</v>
      </c>
    </row>
    <row r="31" spans="2:12" ht="24.6" customHeight="1" x14ac:dyDescent="0.3">
      <c r="B31" s="86" t="str">
        <f>+Indicadores_HSE!Z$10</f>
        <v>Estudiante 20</v>
      </c>
      <c r="C31" s="28" t="str">
        <f>+HLOOKUP(B31,Escalas_HSE!$D$25:$BB$29,2,0)</f>
        <v>-</v>
      </c>
      <c r="D31" s="33">
        <f>+HLOOKUP(B31,Escalas_HSE!$D$25:$BB$29,3,0)</f>
        <v>0</v>
      </c>
      <c r="E31" s="33">
        <f>+HLOOKUP(B31,Escalas_HSE!$D$25:$BB$29,4,0)</f>
        <v>0</v>
      </c>
      <c r="F31" s="33">
        <f>+HLOOKUP(B31,Escalas_HSE!$D$25:$BB$29,5,0)</f>
        <v>0</v>
      </c>
      <c r="G31" s="5"/>
      <c r="H31" s="86" t="str">
        <f>+Indicadores_FR!Z$10</f>
        <v>Estudiante 20</v>
      </c>
      <c r="I31" s="28" t="str">
        <f>+HLOOKUP(H31,Escalas_FR!$E$22:$BB$26,2,0)</f>
        <v>-</v>
      </c>
      <c r="J31" s="33">
        <f>+HLOOKUP(H31,Escalas_FR!$E$22:$BB$26,5,0)</f>
        <v>0</v>
      </c>
      <c r="K31" s="33">
        <f>+HLOOKUP(H31,Escalas_FR!$E$22:$BB$26,4,0)</f>
        <v>0</v>
      </c>
      <c r="L31" s="33">
        <f>+HLOOKUP(H31,Escalas_FR!$E$22:$BB$26,3,0)</f>
        <v>0</v>
      </c>
    </row>
    <row r="32" spans="2:12" ht="24.6" customHeight="1" x14ac:dyDescent="0.3">
      <c r="B32" s="86" t="str">
        <f>+Indicadores_HSE!AA$10</f>
        <v>Estudiante 21</v>
      </c>
      <c r="C32" s="28" t="str">
        <f>+HLOOKUP(B32,Escalas_HSE!$D$25:$BB$29,2,0)</f>
        <v>-</v>
      </c>
      <c r="D32" s="33">
        <f>+HLOOKUP(B32,Escalas_HSE!$D$25:$BB$29,3,0)</f>
        <v>0</v>
      </c>
      <c r="E32" s="33">
        <f>+HLOOKUP(B32,Escalas_HSE!$D$25:$BB$29,4,0)</f>
        <v>0</v>
      </c>
      <c r="F32" s="33">
        <f>+HLOOKUP(B32,Escalas_HSE!$D$25:$BB$29,5,0)</f>
        <v>0</v>
      </c>
      <c r="G32" s="5"/>
      <c r="H32" s="86" t="str">
        <f>+Indicadores_FR!AA$10</f>
        <v>Estudiante 21</v>
      </c>
      <c r="I32" s="28" t="str">
        <f>+HLOOKUP(H32,Escalas_FR!$E$22:$BB$26,2,0)</f>
        <v>-</v>
      </c>
      <c r="J32" s="33">
        <f>+HLOOKUP(H32,Escalas_FR!$E$22:$BB$26,5,0)</f>
        <v>0</v>
      </c>
      <c r="K32" s="33">
        <f>+HLOOKUP(H32,Escalas_FR!$E$22:$BB$26,4,0)</f>
        <v>0</v>
      </c>
      <c r="L32" s="33">
        <f>+HLOOKUP(H32,Escalas_FR!$E$22:$BB$26,3,0)</f>
        <v>0</v>
      </c>
    </row>
    <row r="33" spans="2:12" ht="24.6" customHeight="1" x14ac:dyDescent="0.3">
      <c r="B33" s="86" t="str">
        <f>+Indicadores_HSE!AB$10</f>
        <v>Estudiante 22</v>
      </c>
      <c r="C33" s="28" t="str">
        <f>+HLOOKUP(B33,Escalas_HSE!$D$25:$BB$29,2,0)</f>
        <v>-</v>
      </c>
      <c r="D33" s="33">
        <f>+HLOOKUP(B33,Escalas_HSE!$D$25:$BB$29,3,0)</f>
        <v>0</v>
      </c>
      <c r="E33" s="33">
        <f>+HLOOKUP(B33,Escalas_HSE!$D$25:$BB$29,4,0)</f>
        <v>0</v>
      </c>
      <c r="F33" s="33">
        <f>+HLOOKUP(B33,Escalas_HSE!$D$25:$BB$29,5,0)</f>
        <v>0</v>
      </c>
      <c r="G33" s="5"/>
      <c r="H33" s="86" t="str">
        <f>+Indicadores_FR!AB$10</f>
        <v>Estudiante 22</v>
      </c>
      <c r="I33" s="28" t="str">
        <f>+HLOOKUP(H33,Escalas_FR!$E$22:$BB$26,2,0)</f>
        <v>-</v>
      </c>
      <c r="J33" s="33">
        <f>+HLOOKUP(H33,Escalas_FR!$E$22:$BB$26,5,0)</f>
        <v>0</v>
      </c>
      <c r="K33" s="33">
        <f>+HLOOKUP(H33,Escalas_FR!$E$22:$BB$26,4,0)</f>
        <v>0</v>
      </c>
      <c r="L33" s="33">
        <f>+HLOOKUP(H33,Escalas_FR!$E$22:$BB$26,3,0)</f>
        <v>0</v>
      </c>
    </row>
    <row r="34" spans="2:12" ht="24.6" customHeight="1" x14ac:dyDescent="0.3">
      <c r="B34" s="86" t="str">
        <f>+Indicadores_HSE!AC$10</f>
        <v>Estudiante 23</v>
      </c>
      <c r="C34" s="28" t="str">
        <f>+HLOOKUP(B34,Escalas_HSE!$D$25:$BB$29,2,0)</f>
        <v>-</v>
      </c>
      <c r="D34" s="33">
        <f>+HLOOKUP(B34,Escalas_HSE!$D$25:$BB$29,3,0)</f>
        <v>0</v>
      </c>
      <c r="E34" s="33">
        <f>+HLOOKUP(B34,Escalas_HSE!$D$25:$BB$29,4,0)</f>
        <v>0</v>
      </c>
      <c r="F34" s="33">
        <f>+HLOOKUP(B34,Escalas_HSE!$D$25:$BB$29,5,0)</f>
        <v>0</v>
      </c>
      <c r="G34" s="5"/>
      <c r="H34" s="86" t="str">
        <f>+Indicadores_FR!AC$10</f>
        <v>Estudiante 23</v>
      </c>
      <c r="I34" s="28" t="str">
        <f>+HLOOKUP(H34,Escalas_FR!$E$22:$BB$26,2,0)</f>
        <v>-</v>
      </c>
      <c r="J34" s="33">
        <f>+HLOOKUP(H34,Escalas_FR!$E$22:$BB$26,5,0)</f>
        <v>0</v>
      </c>
      <c r="K34" s="33">
        <f>+HLOOKUP(H34,Escalas_FR!$E$22:$BB$26,4,0)</f>
        <v>0</v>
      </c>
      <c r="L34" s="33">
        <f>+HLOOKUP(H34,Escalas_FR!$E$22:$BB$26,3,0)</f>
        <v>0</v>
      </c>
    </row>
    <row r="35" spans="2:12" ht="24.6" customHeight="1" x14ac:dyDescent="0.3">
      <c r="B35" s="86" t="str">
        <f>+Indicadores_HSE!AD$10</f>
        <v>Estudiante 24</v>
      </c>
      <c r="C35" s="28" t="str">
        <f>+HLOOKUP(B35,Escalas_HSE!$D$25:$BB$29,2,0)</f>
        <v>-</v>
      </c>
      <c r="D35" s="33">
        <f>+HLOOKUP(B35,Escalas_HSE!$D$25:$BB$29,3,0)</f>
        <v>0</v>
      </c>
      <c r="E35" s="33">
        <f>+HLOOKUP(B35,Escalas_HSE!$D$25:$BB$29,4,0)</f>
        <v>0</v>
      </c>
      <c r="F35" s="33">
        <f>+HLOOKUP(B35,Escalas_HSE!$D$25:$BB$29,5,0)</f>
        <v>0</v>
      </c>
      <c r="G35" s="5"/>
      <c r="H35" s="86" t="str">
        <f>+Indicadores_FR!AD$10</f>
        <v>Estudiante 24</v>
      </c>
      <c r="I35" s="28" t="str">
        <f>+HLOOKUP(H35,Escalas_FR!$E$22:$BB$26,2,0)</f>
        <v>-</v>
      </c>
      <c r="J35" s="33">
        <f>+HLOOKUP(H35,Escalas_FR!$E$22:$BB$26,5,0)</f>
        <v>0</v>
      </c>
      <c r="K35" s="33">
        <f>+HLOOKUP(H35,Escalas_FR!$E$22:$BB$26,4,0)</f>
        <v>0</v>
      </c>
      <c r="L35" s="33">
        <f>+HLOOKUP(H35,Escalas_FR!$E$22:$BB$26,3,0)</f>
        <v>0</v>
      </c>
    </row>
    <row r="36" spans="2:12" ht="24.6" customHeight="1" x14ac:dyDescent="0.3">
      <c r="B36" s="86" t="str">
        <f>+Indicadores_HSE!AE$10</f>
        <v>Estudiante 25</v>
      </c>
      <c r="C36" s="28" t="str">
        <f>+HLOOKUP(B36,Escalas_HSE!$D$25:$BB$29,2,0)</f>
        <v>-</v>
      </c>
      <c r="D36" s="33">
        <f>+HLOOKUP(B36,Escalas_HSE!$D$25:$BB$29,3,0)</f>
        <v>0</v>
      </c>
      <c r="E36" s="33">
        <f>+HLOOKUP(B36,Escalas_HSE!$D$25:$BB$29,4,0)</f>
        <v>0</v>
      </c>
      <c r="F36" s="33">
        <f>+HLOOKUP(B36,Escalas_HSE!$D$25:$BB$29,5,0)</f>
        <v>0</v>
      </c>
      <c r="G36" s="5"/>
      <c r="H36" s="86" t="str">
        <f>+Indicadores_FR!AE$10</f>
        <v>Estudiante 25</v>
      </c>
      <c r="I36" s="28" t="str">
        <f>+HLOOKUP(H36,Escalas_FR!$E$22:$BB$26,2,0)</f>
        <v>-</v>
      </c>
      <c r="J36" s="33">
        <f>+HLOOKUP(H36,Escalas_FR!$E$22:$BB$26,5,0)</f>
        <v>0</v>
      </c>
      <c r="K36" s="33">
        <f>+HLOOKUP(H36,Escalas_FR!$E$22:$BB$26,4,0)</f>
        <v>0</v>
      </c>
      <c r="L36" s="33">
        <f>+HLOOKUP(H36,Escalas_FR!$E$22:$BB$26,3,0)</f>
        <v>0</v>
      </c>
    </row>
    <row r="37" spans="2:12" ht="24.6" customHeight="1" x14ac:dyDescent="0.3">
      <c r="B37" s="86" t="str">
        <f>+Indicadores_HSE!AF$10</f>
        <v>Estudiante 26</v>
      </c>
      <c r="C37" s="28" t="str">
        <f>+HLOOKUP(B37,Escalas_HSE!$D$25:$BB$29,2,0)</f>
        <v>-</v>
      </c>
      <c r="D37" s="33">
        <f>+HLOOKUP(B37,Escalas_HSE!$D$25:$BB$29,3,0)</f>
        <v>0</v>
      </c>
      <c r="E37" s="33">
        <f>+HLOOKUP(B37,Escalas_HSE!$D$25:$BB$29,4,0)</f>
        <v>0</v>
      </c>
      <c r="F37" s="33">
        <f>+HLOOKUP(B37,Escalas_HSE!$D$25:$BB$29,5,0)</f>
        <v>0</v>
      </c>
      <c r="G37" s="5"/>
      <c r="H37" s="86" t="str">
        <f>+Indicadores_FR!AF$10</f>
        <v>Estudiante 26</v>
      </c>
      <c r="I37" s="28" t="str">
        <f>+HLOOKUP(H37,Escalas_FR!$E$22:$BB$26,2,0)</f>
        <v>-</v>
      </c>
      <c r="J37" s="33">
        <f>+HLOOKUP(H37,Escalas_FR!$E$22:$BB$26,5,0)</f>
        <v>0</v>
      </c>
      <c r="K37" s="33">
        <f>+HLOOKUP(H37,Escalas_FR!$E$22:$BB$26,4,0)</f>
        <v>0</v>
      </c>
      <c r="L37" s="33">
        <f>+HLOOKUP(H37,Escalas_FR!$E$22:$BB$26,3,0)</f>
        <v>0</v>
      </c>
    </row>
    <row r="38" spans="2:12" ht="24.6" customHeight="1" x14ac:dyDescent="0.3">
      <c r="B38" s="86" t="str">
        <f>+Indicadores_HSE!AG$10</f>
        <v>Estudiante 27</v>
      </c>
      <c r="C38" s="28" t="str">
        <f>+HLOOKUP(B38,Escalas_HSE!$D$25:$BB$29,2,0)</f>
        <v>-</v>
      </c>
      <c r="D38" s="33">
        <f>+HLOOKUP(B38,Escalas_HSE!$D$25:$BB$29,3,0)</f>
        <v>0</v>
      </c>
      <c r="E38" s="33">
        <f>+HLOOKUP(B38,Escalas_HSE!$D$25:$BB$29,4,0)</f>
        <v>0</v>
      </c>
      <c r="F38" s="33">
        <f>+HLOOKUP(B38,Escalas_HSE!$D$25:$BB$29,5,0)</f>
        <v>0</v>
      </c>
      <c r="G38" s="5"/>
      <c r="H38" s="86" t="str">
        <f>+Indicadores_FR!AG$10</f>
        <v>Estudiante 27</v>
      </c>
      <c r="I38" s="28" t="str">
        <f>+HLOOKUP(H38,Escalas_FR!$E$22:$BB$26,2,0)</f>
        <v>-</v>
      </c>
      <c r="J38" s="33">
        <f>+HLOOKUP(H38,Escalas_FR!$E$22:$BB$26,5,0)</f>
        <v>0</v>
      </c>
      <c r="K38" s="33">
        <f>+HLOOKUP(H38,Escalas_FR!$E$22:$BB$26,4,0)</f>
        <v>0</v>
      </c>
      <c r="L38" s="33">
        <f>+HLOOKUP(H38,Escalas_FR!$E$22:$BB$26,3,0)</f>
        <v>0</v>
      </c>
    </row>
    <row r="39" spans="2:12" ht="24.6" customHeight="1" x14ac:dyDescent="0.3">
      <c r="B39" s="86" t="str">
        <f>+Indicadores_HSE!AH$10</f>
        <v>Estudiante 28</v>
      </c>
      <c r="C39" s="28" t="str">
        <f>+HLOOKUP(B39,Escalas_HSE!$D$25:$BB$29,2,0)</f>
        <v>-</v>
      </c>
      <c r="D39" s="33">
        <f>+HLOOKUP(B39,Escalas_HSE!$D$25:$BB$29,3,0)</f>
        <v>0</v>
      </c>
      <c r="E39" s="33">
        <f>+HLOOKUP(B39,Escalas_HSE!$D$25:$BB$29,4,0)</f>
        <v>0</v>
      </c>
      <c r="F39" s="33">
        <f>+HLOOKUP(B39,Escalas_HSE!$D$25:$BB$29,5,0)</f>
        <v>0</v>
      </c>
      <c r="G39" s="5"/>
      <c r="H39" s="86" t="str">
        <f>+Indicadores_FR!AH$10</f>
        <v>Estudiante 28</v>
      </c>
      <c r="I39" s="28" t="str">
        <f>+HLOOKUP(H39,Escalas_FR!$E$22:$BB$26,2,0)</f>
        <v>-</v>
      </c>
      <c r="J39" s="33">
        <f>+HLOOKUP(H39,Escalas_FR!$E$22:$BB$26,5,0)</f>
        <v>0</v>
      </c>
      <c r="K39" s="33">
        <f>+HLOOKUP(H39,Escalas_FR!$E$22:$BB$26,4,0)</f>
        <v>0</v>
      </c>
      <c r="L39" s="33">
        <f>+HLOOKUP(H39,Escalas_FR!$E$22:$BB$26,3,0)</f>
        <v>0</v>
      </c>
    </row>
    <row r="40" spans="2:12" ht="24.6" customHeight="1" x14ac:dyDescent="0.3">
      <c r="B40" s="86" t="str">
        <f>+Indicadores_HSE!AI$10</f>
        <v>Estudiante 29</v>
      </c>
      <c r="C40" s="28" t="str">
        <f>+HLOOKUP(B40,Escalas_HSE!$D$25:$BB$29,2,0)</f>
        <v>-</v>
      </c>
      <c r="D40" s="33">
        <f>+HLOOKUP(B40,Escalas_HSE!$D$25:$BB$29,3,0)</f>
        <v>0</v>
      </c>
      <c r="E40" s="33">
        <f>+HLOOKUP(B40,Escalas_HSE!$D$25:$BB$29,4,0)</f>
        <v>0</v>
      </c>
      <c r="F40" s="33">
        <f>+HLOOKUP(B40,Escalas_HSE!$D$25:$BB$29,5,0)</f>
        <v>0</v>
      </c>
      <c r="G40" s="5"/>
      <c r="H40" s="86" t="str">
        <f>+Indicadores_FR!AI$10</f>
        <v>Estudiante 29</v>
      </c>
      <c r="I40" s="28" t="str">
        <f>+HLOOKUP(H40,Escalas_FR!$E$22:$BB$26,2,0)</f>
        <v>-</v>
      </c>
      <c r="J40" s="33">
        <f>+HLOOKUP(H40,Escalas_FR!$E$22:$BB$26,5,0)</f>
        <v>0</v>
      </c>
      <c r="K40" s="33">
        <f>+HLOOKUP(H40,Escalas_FR!$E$22:$BB$26,4,0)</f>
        <v>0</v>
      </c>
      <c r="L40" s="33">
        <f>+HLOOKUP(H40,Escalas_FR!$E$22:$BB$26,3,0)</f>
        <v>0</v>
      </c>
    </row>
    <row r="41" spans="2:12" ht="24.6" customHeight="1" x14ac:dyDescent="0.3">
      <c r="B41" s="86" t="str">
        <f>+Indicadores_HSE!AJ$10</f>
        <v>Estudiante 30</v>
      </c>
      <c r="C41" s="28" t="str">
        <f>+HLOOKUP(B41,Escalas_HSE!$D$25:$BB$29,2,0)</f>
        <v>-</v>
      </c>
      <c r="D41" s="33">
        <f>+HLOOKUP(B41,Escalas_HSE!$D$25:$BB$29,3,0)</f>
        <v>0</v>
      </c>
      <c r="E41" s="33">
        <f>+HLOOKUP(B41,Escalas_HSE!$D$25:$BB$29,4,0)</f>
        <v>0</v>
      </c>
      <c r="F41" s="33">
        <f>+HLOOKUP(B41,Escalas_HSE!$D$25:$BB$29,5,0)</f>
        <v>0</v>
      </c>
      <c r="G41" s="5"/>
      <c r="H41" s="86" t="str">
        <f>+Indicadores_FR!AJ$10</f>
        <v>Estudiante 30</v>
      </c>
      <c r="I41" s="28" t="str">
        <f>+HLOOKUP(H41,Escalas_FR!$E$22:$BB$26,2,0)</f>
        <v>-</v>
      </c>
      <c r="J41" s="33">
        <f>+HLOOKUP(H41,Escalas_FR!$E$22:$BB$26,5,0)</f>
        <v>0</v>
      </c>
      <c r="K41" s="33">
        <f>+HLOOKUP(H41,Escalas_FR!$E$22:$BB$26,4,0)</f>
        <v>0</v>
      </c>
      <c r="L41" s="33">
        <f>+HLOOKUP(H41,Escalas_FR!$E$22:$BB$26,3,0)</f>
        <v>0</v>
      </c>
    </row>
    <row r="42" spans="2:12" ht="24.6" customHeight="1" x14ac:dyDescent="0.3">
      <c r="B42" s="86" t="str">
        <f>+Indicadores_HSE!AK$10</f>
        <v>Estudiante 31</v>
      </c>
      <c r="C42" s="28" t="str">
        <f>+HLOOKUP(B42,Escalas_HSE!$D$25:$BB$29,2,0)</f>
        <v>-</v>
      </c>
      <c r="D42" s="33">
        <f>+HLOOKUP(B42,Escalas_HSE!$D$25:$BB$29,3,0)</f>
        <v>0</v>
      </c>
      <c r="E42" s="33">
        <f>+HLOOKUP(B42,Escalas_HSE!$D$25:$BB$29,4,0)</f>
        <v>0</v>
      </c>
      <c r="F42" s="33">
        <f>+HLOOKUP(B42,Escalas_HSE!$D$25:$BB$29,5,0)</f>
        <v>0</v>
      </c>
      <c r="G42" s="5"/>
      <c r="H42" s="86" t="str">
        <f>+Indicadores_FR!AK$10</f>
        <v>Estudiante 31</v>
      </c>
      <c r="I42" s="28" t="str">
        <f>+HLOOKUP(H42,Escalas_FR!$E$22:$BB$26,2,0)</f>
        <v>-</v>
      </c>
      <c r="J42" s="33">
        <f>+HLOOKUP(H42,Escalas_FR!$E$22:$BB$26,5,0)</f>
        <v>0</v>
      </c>
      <c r="K42" s="33">
        <f>+HLOOKUP(H42,Escalas_FR!$E$22:$BB$26,4,0)</f>
        <v>0</v>
      </c>
      <c r="L42" s="33">
        <f>+HLOOKUP(H42,Escalas_FR!$E$22:$BB$26,3,0)</f>
        <v>0</v>
      </c>
    </row>
    <row r="43" spans="2:12" ht="24.6" customHeight="1" x14ac:dyDescent="0.3">
      <c r="B43" s="86" t="str">
        <f>+Indicadores_HSE!AL$10</f>
        <v>Estudiante 32</v>
      </c>
      <c r="C43" s="28" t="str">
        <f>+HLOOKUP(B43,Escalas_HSE!$D$25:$BB$29,2,0)</f>
        <v>-</v>
      </c>
      <c r="D43" s="33">
        <f>+HLOOKUP(B43,Escalas_HSE!$D$25:$BB$29,3,0)</f>
        <v>0</v>
      </c>
      <c r="E43" s="33">
        <f>+HLOOKUP(B43,Escalas_HSE!$D$25:$BB$29,4,0)</f>
        <v>0</v>
      </c>
      <c r="F43" s="33">
        <f>+HLOOKUP(B43,Escalas_HSE!$D$25:$BB$29,5,0)</f>
        <v>0</v>
      </c>
      <c r="G43" s="5"/>
      <c r="H43" s="86" t="str">
        <f>+Indicadores_FR!AL$10</f>
        <v>Estudiante 32</v>
      </c>
      <c r="I43" s="28" t="str">
        <f>+HLOOKUP(H43,Escalas_FR!$E$22:$BB$26,2,0)</f>
        <v>-</v>
      </c>
      <c r="J43" s="33">
        <f>+HLOOKUP(H43,Escalas_FR!$E$22:$BB$26,5,0)</f>
        <v>0</v>
      </c>
      <c r="K43" s="33">
        <f>+HLOOKUP(H43,Escalas_FR!$E$22:$BB$26,4,0)</f>
        <v>0</v>
      </c>
      <c r="L43" s="33">
        <f>+HLOOKUP(H43,Escalas_FR!$E$22:$BB$26,3,0)</f>
        <v>0</v>
      </c>
    </row>
    <row r="44" spans="2:12" ht="24.6" customHeight="1" x14ac:dyDescent="0.3">
      <c r="B44" s="86" t="str">
        <f>+Indicadores_HSE!AM$10</f>
        <v>Estudiante 33</v>
      </c>
      <c r="C44" s="28" t="str">
        <f>+HLOOKUP(B44,Escalas_HSE!$D$25:$BB$29,2,0)</f>
        <v>-</v>
      </c>
      <c r="D44" s="33">
        <f>+HLOOKUP(B44,Escalas_HSE!$D$25:$BB$29,3,0)</f>
        <v>0</v>
      </c>
      <c r="E44" s="33">
        <f>+HLOOKUP(B44,Escalas_HSE!$D$25:$BB$29,4,0)</f>
        <v>0</v>
      </c>
      <c r="F44" s="33">
        <f>+HLOOKUP(B44,Escalas_HSE!$D$25:$BB$29,5,0)</f>
        <v>0</v>
      </c>
      <c r="G44" s="5"/>
      <c r="H44" s="86" t="str">
        <f>+Indicadores_FR!AM$10</f>
        <v>Estudiante 33</v>
      </c>
      <c r="I44" s="28" t="str">
        <f>+HLOOKUP(H44,Escalas_FR!$E$22:$BB$26,2,0)</f>
        <v>-</v>
      </c>
      <c r="J44" s="33">
        <f>+HLOOKUP(H44,Escalas_FR!$E$22:$BB$26,5,0)</f>
        <v>0</v>
      </c>
      <c r="K44" s="33">
        <f>+HLOOKUP(H44,Escalas_FR!$E$22:$BB$26,4,0)</f>
        <v>0</v>
      </c>
      <c r="L44" s="33">
        <f>+HLOOKUP(H44,Escalas_FR!$E$22:$BB$26,3,0)</f>
        <v>0</v>
      </c>
    </row>
    <row r="45" spans="2:12" ht="24.6" customHeight="1" x14ac:dyDescent="0.3">
      <c r="B45" s="86" t="str">
        <f>+Indicadores_HSE!AN$10</f>
        <v>Estudiante 34</v>
      </c>
      <c r="C45" s="28" t="str">
        <f>+HLOOKUP(B45,Escalas_HSE!$D$25:$BB$29,2,0)</f>
        <v>-</v>
      </c>
      <c r="D45" s="33">
        <f>+HLOOKUP(B45,Escalas_HSE!$D$25:$BB$29,3,0)</f>
        <v>0</v>
      </c>
      <c r="E45" s="33">
        <f>+HLOOKUP(B45,Escalas_HSE!$D$25:$BB$29,4,0)</f>
        <v>0</v>
      </c>
      <c r="F45" s="33">
        <f>+HLOOKUP(B45,Escalas_HSE!$D$25:$BB$29,5,0)</f>
        <v>0</v>
      </c>
      <c r="G45" s="5"/>
      <c r="H45" s="86" t="str">
        <f>+Indicadores_FR!AN$10</f>
        <v>Estudiante 34</v>
      </c>
      <c r="I45" s="28" t="str">
        <f>+HLOOKUP(H45,Escalas_FR!$E$22:$BB$26,2,0)</f>
        <v>-</v>
      </c>
      <c r="J45" s="33">
        <f>+HLOOKUP(H45,Escalas_FR!$E$22:$BB$26,5,0)</f>
        <v>0</v>
      </c>
      <c r="K45" s="33">
        <f>+HLOOKUP(H45,Escalas_FR!$E$22:$BB$26,4,0)</f>
        <v>0</v>
      </c>
      <c r="L45" s="33">
        <f>+HLOOKUP(H45,Escalas_FR!$E$22:$BB$26,3,0)</f>
        <v>0</v>
      </c>
    </row>
    <row r="46" spans="2:12" ht="24.6" customHeight="1" x14ac:dyDescent="0.3">
      <c r="B46" s="86" t="str">
        <f>+Indicadores_HSE!AO$10</f>
        <v>Estudiante 35</v>
      </c>
      <c r="C46" s="28" t="str">
        <f>+HLOOKUP(B46,Escalas_HSE!$D$25:$BB$29,2,0)</f>
        <v>-</v>
      </c>
      <c r="D46" s="33">
        <f>+HLOOKUP(B46,Escalas_HSE!$D$25:$BB$29,3,0)</f>
        <v>0</v>
      </c>
      <c r="E46" s="33">
        <f>+HLOOKUP(B46,Escalas_HSE!$D$25:$BB$29,4,0)</f>
        <v>0</v>
      </c>
      <c r="F46" s="33">
        <f>+HLOOKUP(B46,Escalas_HSE!$D$25:$BB$29,5,0)</f>
        <v>0</v>
      </c>
      <c r="G46" s="5"/>
      <c r="H46" s="86" t="str">
        <f>+Indicadores_FR!AO$10</f>
        <v>Estudiante 35</v>
      </c>
      <c r="I46" s="28" t="str">
        <f>+HLOOKUP(H46,Escalas_FR!$E$22:$BB$26,2,0)</f>
        <v>-</v>
      </c>
      <c r="J46" s="33">
        <f>+HLOOKUP(H46,Escalas_FR!$E$22:$BB$26,5,0)</f>
        <v>0</v>
      </c>
      <c r="K46" s="33">
        <f>+HLOOKUP(H46,Escalas_FR!$E$22:$BB$26,4,0)</f>
        <v>0</v>
      </c>
      <c r="L46" s="33">
        <f>+HLOOKUP(H46,Escalas_FR!$E$22:$BB$26,3,0)</f>
        <v>0</v>
      </c>
    </row>
    <row r="47" spans="2:12" ht="24.6" customHeight="1" x14ac:dyDescent="0.3">
      <c r="B47" s="86" t="str">
        <f>+Indicadores_HSE!AP$10</f>
        <v>Estudiante 36</v>
      </c>
      <c r="C47" s="28" t="str">
        <f>+HLOOKUP(B47,Escalas_HSE!$D$25:$BB$29,2,0)</f>
        <v>-</v>
      </c>
      <c r="D47" s="33">
        <f>+HLOOKUP(B47,Escalas_HSE!$D$25:$BB$29,3,0)</f>
        <v>0</v>
      </c>
      <c r="E47" s="33">
        <f>+HLOOKUP(B47,Escalas_HSE!$D$25:$BB$29,4,0)</f>
        <v>0</v>
      </c>
      <c r="F47" s="33">
        <f>+HLOOKUP(B47,Escalas_HSE!$D$25:$BB$29,5,0)</f>
        <v>0</v>
      </c>
      <c r="G47" s="5"/>
      <c r="H47" s="86" t="str">
        <f>+Indicadores_FR!AP$10</f>
        <v>Estudiante 36</v>
      </c>
      <c r="I47" s="28" t="str">
        <f>+HLOOKUP(H47,Escalas_FR!$E$22:$BB$26,2,0)</f>
        <v>-</v>
      </c>
      <c r="J47" s="33">
        <f>+HLOOKUP(H47,Escalas_FR!$E$22:$BB$26,5,0)</f>
        <v>0</v>
      </c>
      <c r="K47" s="33">
        <f>+HLOOKUP(H47,Escalas_FR!$E$22:$BB$26,4,0)</f>
        <v>0</v>
      </c>
      <c r="L47" s="33">
        <f>+HLOOKUP(H47,Escalas_FR!$E$22:$BB$26,3,0)</f>
        <v>0</v>
      </c>
    </row>
    <row r="48" spans="2:12" ht="24.6" customHeight="1" x14ac:dyDescent="0.3">
      <c r="B48" s="86" t="str">
        <f>+Indicadores_HSE!AQ$10</f>
        <v>Estudiante 37</v>
      </c>
      <c r="C48" s="28" t="str">
        <f>+HLOOKUP(B48,Escalas_HSE!$D$25:$BB$29,2,0)</f>
        <v>-</v>
      </c>
      <c r="D48" s="33">
        <f>+HLOOKUP(B48,Escalas_HSE!$D$25:$BB$29,3,0)</f>
        <v>0</v>
      </c>
      <c r="E48" s="33">
        <f>+HLOOKUP(B48,Escalas_HSE!$D$25:$BB$29,4,0)</f>
        <v>0</v>
      </c>
      <c r="F48" s="33">
        <f>+HLOOKUP(B48,Escalas_HSE!$D$25:$BB$29,5,0)</f>
        <v>0</v>
      </c>
      <c r="G48" s="5"/>
      <c r="H48" s="86" t="str">
        <f>+Indicadores_FR!AQ$10</f>
        <v>Estudiante 37</v>
      </c>
      <c r="I48" s="28" t="str">
        <f>+HLOOKUP(H48,Escalas_FR!$E$22:$BB$26,2,0)</f>
        <v>-</v>
      </c>
      <c r="J48" s="33">
        <f>+HLOOKUP(H48,Escalas_FR!$E$22:$BB$26,5,0)</f>
        <v>0</v>
      </c>
      <c r="K48" s="33">
        <f>+HLOOKUP(H48,Escalas_FR!$E$22:$BB$26,4,0)</f>
        <v>0</v>
      </c>
      <c r="L48" s="33">
        <f>+HLOOKUP(H48,Escalas_FR!$E$22:$BB$26,3,0)</f>
        <v>0</v>
      </c>
    </row>
    <row r="49" spans="2:12" ht="24.6" customHeight="1" x14ac:dyDescent="0.3">
      <c r="B49" s="86" t="str">
        <f>+Indicadores_HSE!AR$10</f>
        <v>Estudiante 38</v>
      </c>
      <c r="C49" s="28" t="str">
        <f>+HLOOKUP(B49,Escalas_HSE!$D$25:$BB$29,2,0)</f>
        <v>-</v>
      </c>
      <c r="D49" s="33">
        <f>+HLOOKUP(B49,Escalas_HSE!$D$25:$BB$29,3,0)</f>
        <v>0</v>
      </c>
      <c r="E49" s="33">
        <f>+HLOOKUP(B49,Escalas_HSE!$D$25:$BB$29,4,0)</f>
        <v>0</v>
      </c>
      <c r="F49" s="33">
        <f>+HLOOKUP(B49,Escalas_HSE!$D$25:$BB$29,5,0)</f>
        <v>0</v>
      </c>
      <c r="G49" s="5"/>
      <c r="H49" s="86" t="str">
        <f>+Indicadores_FR!AR$10</f>
        <v>Estudiante 38</v>
      </c>
      <c r="I49" s="28" t="str">
        <f>+HLOOKUP(H49,Escalas_FR!$E$22:$BB$26,2,0)</f>
        <v>-</v>
      </c>
      <c r="J49" s="33">
        <f>+HLOOKUP(H49,Escalas_FR!$E$22:$BB$26,5,0)</f>
        <v>0</v>
      </c>
      <c r="K49" s="33">
        <f>+HLOOKUP(H49,Escalas_FR!$E$22:$BB$26,4,0)</f>
        <v>0</v>
      </c>
      <c r="L49" s="33">
        <f>+HLOOKUP(H49,Escalas_FR!$E$22:$BB$26,3,0)</f>
        <v>0</v>
      </c>
    </row>
    <row r="50" spans="2:12" ht="24.6" customHeight="1" x14ac:dyDescent="0.3">
      <c r="B50" s="86" t="str">
        <f>+Indicadores_HSE!AS$10</f>
        <v>Estudiante 39</v>
      </c>
      <c r="C50" s="28" t="str">
        <f>+HLOOKUP(B50,Escalas_HSE!$D$25:$BB$29,2,0)</f>
        <v>-</v>
      </c>
      <c r="D50" s="33">
        <f>+HLOOKUP(B50,Escalas_HSE!$D$25:$BB$29,3,0)</f>
        <v>0</v>
      </c>
      <c r="E50" s="33">
        <f>+HLOOKUP(B50,Escalas_HSE!$D$25:$BB$29,4,0)</f>
        <v>0</v>
      </c>
      <c r="F50" s="33">
        <f>+HLOOKUP(B50,Escalas_HSE!$D$25:$BB$29,5,0)</f>
        <v>0</v>
      </c>
      <c r="G50" s="5"/>
      <c r="H50" s="86" t="str">
        <f>+Indicadores_FR!AS$10</f>
        <v>Estudiante 39</v>
      </c>
      <c r="I50" s="28" t="str">
        <f>+HLOOKUP(H50,Escalas_FR!$E$22:$BB$26,2,0)</f>
        <v>-</v>
      </c>
      <c r="J50" s="33">
        <f>+HLOOKUP(H50,Escalas_FR!$E$22:$BB$26,5,0)</f>
        <v>0</v>
      </c>
      <c r="K50" s="33">
        <f>+HLOOKUP(H50,Escalas_FR!$E$22:$BB$26,4,0)</f>
        <v>0</v>
      </c>
      <c r="L50" s="33">
        <f>+HLOOKUP(H50,Escalas_FR!$E$22:$BB$26,3,0)</f>
        <v>0</v>
      </c>
    </row>
    <row r="51" spans="2:12" ht="24.6" customHeight="1" x14ac:dyDescent="0.3">
      <c r="B51" s="86" t="str">
        <f>+Indicadores_HSE!AT$10</f>
        <v>Estudiante 40</v>
      </c>
      <c r="C51" s="28" t="str">
        <f>+HLOOKUP(B51,Escalas_HSE!$D$25:$BB$29,2,0)</f>
        <v>-</v>
      </c>
      <c r="D51" s="33">
        <f>+HLOOKUP(B51,Escalas_HSE!$D$25:$BB$29,3,0)</f>
        <v>0</v>
      </c>
      <c r="E51" s="33">
        <f>+HLOOKUP(B51,Escalas_HSE!$D$25:$BB$29,4,0)</f>
        <v>0</v>
      </c>
      <c r="F51" s="33">
        <f>+HLOOKUP(B51,Escalas_HSE!$D$25:$BB$29,5,0)</f>
        <v>0</v>
      </c>
      <c r="G51" s="5"/>
      <c r="H51" s="86" t="str">
        <f>+Indicadores_FR!AT$10</f>
        <v>Estudiante 40</v>
      </c>
      <c r="I51" s="28" t="str">
        <f>+HLOOKUP(H51,Escalas_FR!$E$22:$BB$26,2,0)</f>
        <v>-</v>
      </c>
      <c r="J51" s="33">
        <f>+HLOOKUP(H51,Escalas_FR!$E$22:$BB$26,5,0)</f>
        <v>0</v>
      </c>
      <c r="K51" s="33">
        <f>+HLOOKUP(H51,Escalas_FR!$E$22:$BB$26,4,0)</f>
        <v>0</v>
      </c>
      <c r="L51" s="33">
        <f>+HLOOKUP(H51,Escalas_FR!$E$22:$BB$26,3,0)</f>
        <v>0</v>
      </c>
    </row>
    <row r="52" spans="2:12" ht="24.6" customHeight="1" x14ac:dyDescent="0.3">
      <c r="B52" s="86" t="str">
        <f>+Indicadores_HSE!AU$10</f>
        <v>Estudiante 41</v>
      </c>
      <c r="C52" s="28" t="str">
        <f>+HLOOKUP(B52,Escalas_HSE!$D$25:$BB$29,2,0)</f>
        <v>-</v>
      </c>
      <c r="D52" s="33">
        <f>+HLOOKUP(B52,Escalas_HSE!$D$25:$BB$29,3,0)</f>
        <v>0</v>
      </c>
      <c r="E52" s="33">
        <f>+HLOOKUP(B52,Escalas_HSE!$D$25:$BB$29,4,0)</f>
        <v>0</v>
      </c>
      <c r="F52" s="33">
        <f>+HLOOKUP(B52,Escalas_HSE!$D$25:$BB$29,5,0)</f>
        <v>0</v>
      </c>
      <c r="G52" s="5"/>
      <c r="H52" s="86" t="str">
        <f>+Indicadores_FR!AU$10</f>
        <v>Estudiante 41</v>
      </c>
      <c r="I52" s="28" t="str">
        <f>+HLOOKUP(H52,Escalas_FR!$E$22:$BB$26,2,0)</f>
        <v>-</v>
      </c>
      <c r="J52" s="33">
        <f>+HLOOKUP(H52,Escalas_FR!$E$22:$BB$26,5,0)</f>
        <v>0</v>
      </c>
      <c r="K52" s="33">
        <f>+HLOOKUP(H52,Escalas_FR!$E$22:$BB$26,4,0)</f>
        <v>0</v>
      </c>
      <c r="L52" s="33">
        <f>+HLOOKUP(H52,Escalas_FR!$E$22:$BB$26,3,0)</f>
        <v>0</v>
      </c>
    </row>
    <row r="53" spans="2:12" ht="24.6" customHeight="1" x14ac:dyDescent="0.3">
      <c r="B53" s="86" t="str">
        <f>+Indicadores_HSE!AV$10</f>
        <v>Estudiante 42</v>
      </c>
      <c r="C53" s="28" t="str">
        <f>+HLOOKUP(B53,Escalas_HSE!$D$25:$BB$29,2,0)</f>
        <v>-</v>
      </c>
      <c r="D53" s="33">
        <f>+HLOOKUP(B53,Escalas_HSE!$D$25:$BB$29,3,0)</f>
        <v>0</v>
      </c>
      <c r="E53" s="33">
        <f>+HLOOKUP(B53,Escalas_HSE!$D$25:$BB$29,4,0)</f>
        <v>0</v>
      </c>
      <c r="F53" s="33">
        <f>+HLOOKUP(B53,Escalas_HSE!$D$25:$BB$29,5,0)</f>
        <v>0</v>
      </c>
      <c r="G53" s="5"/>
      <c r="H53" s="86" t="str">
        <f>+Indicadores_FR!AV$10</f>
        <v>Estudiante 42</v>
      </c>
      <c r="I53" s="28" t="str">
        <f>+HLOOKUP(H53,Escalas_FR!$E$22:$BB$26,2,0)</f>
        <v>-</v>
      </c>
      <c r="J53" s="33">
        <f>+HLOOKUP(H53,Escalas_FR!$E$22:$BB$26,5,0)</f>
        <v>0</v>
      </c>
      <c r="K53" s="33">
        <f>+HLOOKUP(H53,Escalas_FR!$E$22:$BB$26,4,0)</f>
        <v>0</v>
      </c>
      <c r="L53" s="33">
        <f>+HLOOKUP(H53,Escalas_FR!$E$22:$BB$26,3,0)</f>
        <v>0</v>
      </c>
    </row>
    <row r="54" spans="2:12" ht="24.6" customHeight="1" x14ac:dyDescent="0.3">
      <c r="B54" s="86" t="str">
        <f>+Indicadores_HSE!AW$10</f>
        <v>Estudiante 43</v>
      </c>
      <c r="C54" s="28" t="str">
        <f>+HLOOKUP(B54,Escalas_HSE!$D$25:$BB$29,2,0)</f>
        <v>-</v>
      </c>
      <c r="D54" s="33">
        <f>+HLOOKUP(B54,Escalas_HSE!$D$25:$BB$29,3,0)</f>
        <v>0</v>
      </c>
      <c r="E54" s="33">
        <f>+HLOOKUP(B54,Escalas_HSE!$D$25:$BB$29,4,0)</f>
        <v>0</v>
      </c>
      <c r="F54" s="33">
        <f>+HLOOKUP(B54,Escalas_HSE!$D$25:$BB$29,5,0)</f>
        <v>0</v>
      </c>
      <c r="G54" s="5"/>
      <c r="H54" s="86" t="str">
        <f>+Indicadores_FR!AW$10</f>
        <v>Estudiante 43</v>
      </c>
      <c r="I54" s="28" t="str">
        <f>+HLOOKUP(H54,Escalas_FR!$E$22:$BB$26,2,0)</f>
        <v>-</v>
      </c>
      <c r="J54" s="33">
        <f>+HLOOKUP(H54,Escalas_FR!$E$22:$BB$26,5,0)</f>
        <v>0</v>
      </c>
      <c r="K54" s="33">
        <f>+HLOOKUP(H54,Escalas_FR!$E$22:$BB$26,4,0)</f>
        <v>0</v>
      </c>
      <c r="L54" s="33">
        <f>+HLOOKUP(H54,Escalas_FR!$E$22:$BB$26,3,0)</f>
        <v>0</v>
      </c>
    </row>
    <row r="55" spans="2:12" ht="24.6" customHeight="1" x14ac:dyDescent="0.3">
      <c r="B55" s="86" t="str">
        <f>+Indicadores_HSE!AX$10</f>
        <v>Estudiante 44</v>
      </c>
      <c r="C55" s="28" t="str">
        <f>+HLOOKUP(B55,Escalas_HSE!$D$25:$BB$29,2,0)</f>
        <v>-</v>
      </c>
      <c r="D55" s="33">
        <f>+HLOOKUP(B55,Escalas_HSE!$D$25:$BB$29,3,0)</f>
        <v>0</v>
      </c>
      <c r="E55" s="33">
        <f>+HLOOKUP(B55,Escalas_HSE!$D$25:$BB$29,4,0)</f>
        <v>0</v>
      </c>
      <c r="F55" s="33">
        <f>+HLOOKUP(B55,Escalas_HSE!$D$25:$BB$29,5,0)</f>
        <v>0</v>
      </c>
      <c r="G55" s="5"/>
      <c r="H55" s="86" t="str">
        <f>+Indicadores_FR!AX$10</f>
        <v>Estudiante 44</v>
      </c>
      <c r="I55" s="28" t="str">
        <f>+HLOOKUP(H55,Escalas_FR!$E$22:$BB$26,2,0)</f>
        <v>-</v>
      </c>
      <c r="J55" s="33">
        <f>+HLOOKUP(H55,Escalas_FR!$E$22:$BB$26,5,0)</f>
        <v>0</v>
      </c>
      <c r="K55" s="33">
        <f>+HLOOKUP(H55,Escalas_FR!$E$22:$BB$26,4,0)</f>
        <v>0</v>
      </c>
      <c r="L55" s="33">
        <f>+HLOOKUP(H55,Escalas_FR!$E$22:$BB$26,3,0)</f>
        <v>0</v>
      </c>
    </row>
    <row r="56" spans="2:12" ht="24.6" customHeight="1" x14ac:dyDescent="0.3">
      <c r="B56" s="86" t="str">
        <f>+Indicadores_HSE!AY$10</f>
        <v>Estudiante 45</v>
      </c>
      <c r="C56" s="28" t="str">
        <f>+HLOOKUP(B56,Escalas_HSE!$D$25:$BB$29,2,0)</f>
        <v>-</v>
      </c>
      <c r="D56" s="33">
        <f>+HLOOKUP(B56,Escalas_HSE!$D$25:$BB$29,3,0)</f>
        <v>0</v>
      </c>
      <c r="E56" s="33">
        <f>+HLOOKUP(B56,Escalas_HSE!$D$25:$BB$29,4,0)</f>
        <v>0</v>
      </c>
      <c r="F56" s="33">
        <f>+HLOOKUP(B56,Escalas_HSE!$D$25:$BB$29,5,0)</f>
        <v>0</v>
      </c>
      <c r="G56" s="5"/>
      <c r="H56" s="86" t="str">
        <f>+Indicadores_FR!AY$10</f>
        <v>Estudiante 45</v>
      </c>
      <c r="I56" s="28" t="str">
        <f>+HLOOKUP(H56,Escalas_FR!$E$22:$BB$26,2,0)</f>
        <v>-</v>
      </c>
      <c r="J56" s="33">
        <f>+HLOOKUP(H56,Escalas_FR!$E$22:$BB$26,5,0)</f>
        <v>0</v>
      </c>
      <c r="K56" s="33">
        <f>+HLOOKUP(H56,Escalas_FR!$E$22:$BB$26,4,0)</f>
        <v>0</v>
      </c>
      <c r="L56" s="33">
        <f>+HLOOKUP(H56,Escalas_FR!$E$22:$BB$26,3,0)</f>
        <v>0</v>
      </c>
    </row>
    <row r="57" spans="2:12" ht="24.6" customHeight="1" x14ac:dyDescent="0.3">
      <c r="B57" s="86" t="str">
        <f>+Indicadores_HSE!AZ$10</f>
        <v>Estudiante 46</v>
      </c>
      <c r="C57" s="28" t="str">
        <f>+HLOOKUP(B57,Escalas_HSE!$D$25:$BB$29,2,0)</f>
        <v>-</v>
      </c>
      <c r="D57" s="33">
        <f>+HLOOKUP(B57,Escalas_HSE!$D$25:$BB$29,3,0)</f>
        <v>0</v>
      </c>
      <c r="E57" s="33">
        <f>+HLOOKUP(B57,Escalas_HSE!$D$25:$BB$29,4,0)</f>
        <v>0</v>
      </c>
      <c r="F57" s="33">
        <f>+HLOOKUP(B57,Escalas_HSE!$D$25:$BB$29,5,0)</f>
        <v>0</v>
      </c>
      <c r="G57" s="5"/>
      <c r="H57" s="86" t="str">
        <f>+Indicadores_FR!AZ$10</f>
        <v>Estudiante 46</v>
      </c>
      <c r="I57" s="28" t="str">
        <f>+HLOOKUP(H57,Escalas_FR!$E$22:$BB$26,2,0)</f>
        <v>-</v>
      </c>
      <c r="J57" s="33">
        <f>+HLOOKUP(H57,Escalas_FR!$E$22:$BB$26,5,0)</f>
        <v>0</v>
      </c>
      <c r="K57" s="33">
        <f>+HLOOKUP(H57,Escalas_FR!$E$22:$BB$26,4,0)</f>
        <v>0</v>
      </c>
      <c r="L57" s="33">
        <f>+HLOOKUP(H57,Escalas_FR!$E$22:$BB$26,3,0)</f>
        <v>0</v>
      </c>
    </row>
    <row r="58" spans="2:12" ht="24.6" customHeight="1" x14ac:dyDescent="0.3">
      <c r="B58" s="86" t="str">
        <f>+Indicadores_HSE!BA$10</f>
        <v>Estudiante 47</v>
      </c>
      <c r="C58" s="28" t="str">
        <f>+HLOOKUP(B58,Escalas_HSE!$D$25:$BB$29,2,0)</f>
        <v>-</v>
      </c>
      <c r="D58" s="33">
        <f>+HLOOKUP(B58,Escalas_HSE!$D$25:$BB$29,3,0)</f>
        <v>0</v>
      </c>
      <c r="E58" s="33">
        <f>+HLOOKUP(B58,Escalas_HSE!$D$25:$BB$29,4,0)</f>
        <v>0</v>
      </c>
      <c r="F58" s="33">
        <f>+HLOOKUP(B58,Escalas_HSE!$D$25:$BB$29,5,0)</f>
        <v>0</v>
      </c>
      <c r="G58" s="5"/>
      <c r="H58" s="86" t="str">
        <f>+Indicadores_FR!BA$10</f>
        <v>Estudiante 47</v>
      </c>
      <c r="I58" s="28" t="str">
        <f>+HLOOKUP(H58,Escalas_FR!$E$22:$BB$26,2,0)</f>
        <v>-</v>
      </c>
      <c r="J58" s="33">
        <f>+HLOOKUP(H58,Escalas_FR!$E$22:$BB$26,5,0)</f>
        <v>0</v>
      </c>
      <c r="K58" s="33">
        <f>+HLOOKUP(H58,Escalas_FR!$E$22:$BB$26,4,0)</f>
        <v>0</v>
      </c>
      <c r="L58" s="33">
        <f>+HLOOKUP(H58,Escalas_FR!$E$22:$BB$26,3,0)</f>
        <v>0</v>
      </c>
    </row>
    <row r="59" spans="2:12" ht="24.6" customHeight="1" x14ac:dyDescent="0.3">
      <c r="B59" s="86" t="str">
        <f>+Indicadores_HSE!BB$10</f>
        <v>Estudiante 48</v>
      </c>
      <c r="C59" s="28" t="str">
        <f>+HLOOKUP(B59,Escalas_HSE!$D$25:$BB$29,2,0)</f>
        <v>-</v>
      </c>
      <c r="D59" s="33">
        <f>+HLOOKUP(B59,Escalas_HSE!$D$25:$BB$29,3,0)</f>
        <v>0</v>
      </c>
      <c r="E59" s="33">
        <f>+HLOOKUP(B59,Escalas_HSE!$D$25:$BB$29,4,0)</f>
        <v>0</v>
      </c>
      <c r="F59" s="33">
        <f>+HLOOKUP(B59,Escalas_HSE!$D$25:$BB$29,5,0)</f>
        <v>0</v>
      </c>
      <c r="G59" s="5"/>
      <c r="H59" s="86" t="str">
        <f>+Indicadores_FR!BB$10</f>
        <v>Estudiante 48</v>
      </c>
      <c r="I59" s="28" t="str">
        <f>+HLOOKUP(H59,Escalas_FR!$E$22:$BB$26,2,0)</f>
        <v>-</v>
      </c>
      <c r="J59" s="33">
        <f>+HLOOKUP(H59,Escalas_FR!$E$22:$BB$26,5,0)</f>
        <v>0</v>
      </c>
      <c r="K59" s="33">
        <f>+HLOOKUP(H59,Escalas_FR!$E$22:$BB$26,4,0)</f>
        <v>0</v>
      </c>
      <c r="L59" s="33">
        <f>+HLOOKUP(H59,Escalas_FR!$E$22:$BB$26,3,0)</f>
        <v>0</v>
      </c>
    </row>
    <row r="60" spans="2:12" ht="24.6" customHeight="1" x14ac:dyDescent="0.3">
      <c r="B60" s="86" t="str">
        <f>+Indicadores_HSE!BC$10</f>
        <v>Estudiante 49</v>
      </c>
      <c r="C60" s="28" t="str">
        <f>+HLOOKUP(B60,Escalas_HSE!$D$25:$BB$29,2,0)</f>
        <v>-</v>
      </c>
      <c r="D60" s="33">
        <f>+HLOOKUP(B60,Escalas_HSE!$D$25:$BB$29,3,0)</f>
        <v>0</v>
      </c>
      <c r="E60" s="33">
        <f>+HLOOKUP(B60,Escalas_HSE!$D$25:$BB$29,4,0)</f>
        <v>0</v>
      </c>
      <c r="F60" s="33">
        <f>+HLOOKUP(B60,Escalas_HSE!$D$25:$BB$29,5,0)</f>
        <v>0</v>
      </c>
      <c r="G60" s="5"/>
      <c r="H60" s="86" t="str">
        <f>+Indicadores_FR!BC$10</f>
        <v>Estudiante 49</v>
      </c>
      <c r="I60" s="28" t="str">
        <f>+HLOOKUP(H60,Escalas_FR!$E$22:$BB$26,2,0)</f>
        <v>-</v>
      </c>
      <c r="J60" s="33">
        <f>+HLOOKUP(H60,Escalas_FR!$E$22:$BB$26,5,0)</f>
        <v>0</v>
      </c>
      <c r="K60" s="33">
        <f>+HLOOKUP(H60,Escalas_FR!$E$22:$BB$26,4,0)</f>
        <v>0</v>
      </c>
      <c r="L60" s="33">
        <f>+HLOOKUP(H60,Escalas_FR!$E$22:$BB$26,3,0)</f>
        <v>0</v>
      </c>
    </row>
    <row r="61" spans="2:12" ht="24.6" customHeight="1" x14ac:dyDescent="0.3">
      <c r="B61" s="86" t="str">
        <f>+Indicadores_HSE!BD$10</f>
        <v>Estudiante 50</v>
      </c>
      <c r="C61" s="28" t="str">
        <f>+HLOOKUP(B61,Escalas_HSE!$D$25:$BB$29,2,0)</f>
        <v>-</v>
      </c>
      <c r="D61" s="33">
        <f>+HLOOKUP(B61,Escalas_HSE!$D$25:$BB$29,3,0)</f>
        <v>0</v>
      </c>
      <c r="E61" s="33">
        <f>+HLOOKUP(B61,Escalas_HSE!$D$25:$BB$29,4,0)</f>
        <v>0</v>
      </c>
      <c r="F61" s="33">
        <f>+HLOOKUP(B61,Escalas_HSE!$D$25:$BB$29,5,0)</f>
        <v>0</v>
      </c>
      <c r="G61" s="5"/>
      <c r="H61" s="86" t="str">
        <f>+Indicadores_FR!BD$10</f>
        <v>Estudiante 50</v>
      </c>
      <c r="I61" s="28" t="str">
        <f>+HLOOKUP(H61,Escalas_FR!$E$22:$BB$26,2,0)</f>
        <v>-</v>
      </c>
      <c r="J61" s="33">
        <f>+HLOOKUP(H61,Escalas_FR!$E$22:$BB$26,5,0)</f>
        <v>0</v>
      </c>
      <c r="K61" s="33">
        <f>+HLOOKUP(H61,Escalas_FR!$E$22:$BB$26,4,0)</f>
        <v>0</v>
      </c>
      <c r="L61" s="33">
        <f>+HLOOKUP(H61,Escalas_FR!$E$22:$BB$26,3,0)</f>
        <v>0</v>
      </c>
    </row>
  </sheetData>
  <autoFilter ref="B11:L11" xr:uid="{00000000-0009-0000-0000-000008000000}"/>
  <mergeCells count="11">
    <mergeCell ref="J4:L4"/>
    <mergeCell ref="J5:L5"/>
    <mergeCell ref="J6:L6"/>
    <mergeCell ref="H2:L2"/>
    <mergeCell ref="B9:F9"/>
    <mergeCell ref="H9:L9"/>
    <mergeCell ref="B2:F2"/>
    <mergeCell ref="D3:F3"/>
    <mergeCell ref="D4:F4"/>
    <mergeCell ref="D5:F5"/>
    <mergeCell ref="D6:F6"/>
  </mergeCells>
  <conditionalFormatting sqref="C10">
    <cfRule type="cellIs" dxfId="32" priority="7" stopIfTrue="1" operator="between">
      <formula>0</formula>
      <formula>1</formula>
    </cfRule>
    <cfRule type="cellIs" dxfId="31" priority="8" stopIfTrue="1" operator="between">
      <formula>3</formula>
      <formula>4</formula>
    </cfRule>
    <cfRule type="cellIs" dxfId="30" priority="9" stopIfTrue="1" operator="between">
      <formula>1</formula>
      <formula>3</formula>
    </cfRule>
  </conditionalFormatting>
  <conditionalFormatting sqref="C12:C61">
    <cfRule type="cellIs" dxfId="29" priority="4" stopIfTrue="1" operator="between">
      <formula>0</formula>
      <formula>1</formula>
    </cfRule>
    <cfRule type="cellIs" dxfId="28" priority="5" stopIfTrue="1" operator="between">
      <formula>3</formula>
      <formula>4</formula>
    </cfRule>
    <cfRule type="cellIs" dxfId="27" priority="6" stopIfTrue="1" operator="between">
      <formula>1</formula>
      <formula>3</formula>
    </cfRule>
  </conditionalFormatting>
  <conditionalFormatting sqref="I10">
    <cfRule type="cellIs" dxfId="26" priority="10" stopIfTrue="1" operator="between">
      <formula>3</formula>
      <formula>4</formula>
    </cfRule>
    <cfRule type="cellIs" dxfId="25" priority="11" stopIfTrue="1" operator="between">
      <formula>0</formula>
      <formula>1</formula>
    </cfRule>
    <cfRule type="cellIs" dxfId="24" priority="12" stopIfTrue="1" operator="between">
      <formula>1</formula>
      <formula>3</formula>
    </cfRule>
  </conditionalFormatting>
  <conditionalFormatting sqref="I12:I61">
    <cfRule type="cellIs" dxfId="23" priority="1" stopIfTrue="1" operator="between">
      <formula>3</formula>
      <formula>4</formula>
    </cfRule>
    <cfRule type="cellIs" dxfId="22" priority="2" stopIfTrue="1" operator="between">
      <formula>0</formula>
      <formula>1</formula>
    </cfRule>
    <cfRule type="cellIs" dxfId="21" priority="3" stopIfTrue="1" operator="between">
      <formula>1</formula>
      <formula>3</formula>
    </cfRule>
  </conditionalFormatting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B2:BD71"/>
  <sheetViews>
    <sheetView showGridLines="0" topLeftCell="F1" zoomScale="115" zoomScaleNormal="115" workbookViewId="0">
      <selection activeCell="G5" sqref="G5:BD5"/>
    </sheetView>
  </sheetViews>
  <sheetFormatPr baseColWidth="10" defaultColWidth="14.44140625" defaultRowHeight="15" customHeight="1" x14ac:dyDescent="0.3"/>
  <cols>
    <col min="1" max="1" width="1" customWidth="1"/>
    <col min="2" max="2" width="10.5546875" bestFit="1" customWidth="1"/>
    <col min="3" max="3" width="15" customWidth="1"/>
    <col min="4" max="4" width="54" customWidth="1"/>
    <col min="5" max="5" width="8.88671875" customWidth="1"/>
    <col min="6" max="6" width="53.5546875" customWidth="1"/>
    <col min="7" max="56" width="23.44140625" customWidth="1"/>
  </cols>
  <sheetData>
    <row r="2" spans="2:56" ht="24" customHeight="1" x14ac:dyDescent="0.3">
      <c r="B2" s="3"/>
      <c r="C2" s="3"/>
      <c r="D2" s="3"/>
      <c r="E2" s="3"/>
      <c r="F2" s="24"/>
      <c r="G2" s="23" t="str">
        <f t="shared" ref="G2:BD2" si="0">IF(COUNTA(G6:G71)&gt;=66,"Respuestas Completas","Falta Completar")</f>
        <v>Falta Completar</v>
      </c>
      <c r="H2" s="23" t="str">
        <f t="shared" si="0"/>
        <v>Falta Completar</v>
      </c>
      <c r="I2" s="23" t="str">
        <f t="shared" si="0"/>
        <v>Falta Completar</v>
      </c>
      <c r="J2" s="23" t="str">
        <f t="shared" si="0"/>
        <v>Falta Completar</v>
      </c>
      <c r="K2" s="23" t="str">
        <f t="shared" si="0"/>
        <v>Falta Completar</v>
      </c>
      <c r="L2" s="23" t="str">
        <f t="shared" si="0"/>
        <v>Falta Completar</v>
      </c>
      <c r="M2" s="23" t="str">
        <f t="shared" si="0"/>
        <v>Falta Completar</v>
      </c>
      <c r="N2" s="23" t="str">
        <f t="shared" si="0"/>
        <v>Falta Completar</v>
      </c>
      <c r="O2" s="23" t="str">
        <f t="shared" si="0"/>
        <v>Falta Completar</v>
      </c>
      <c r="P2" s="23" t="str">
        <f t="shared" si="0"/>
        <v>Falta Completar</v>
      </c>
      <c r="Q2" s="23" t="str">
        <f t="shared" si="0"/>
        <v>Falta Completar</v>
      </c>
      <c r="R2" s="23" t="str">
        <f t="shared" si="0"/>
        <v>Falta Completar</v>
      </c>
      <c r="S2" s="23" t="str">
        <f t="shared" si="0"/>
        <v>Falta Completar</v>
      </c>
      <c r="T2" s="23" t="str">
        <f t="shared" si="0"/>
        <v>Falta Completar</v>
      </c>
      <c r="U2" s="23" t="str">
        <f t="shared" si="0"/>
        <v>Falta Completar</v>
      </c>
      <c r="V2" s="23" t="str">
        <f t="shared" si="0"/>
        <v>Falta Completar</v>
      </c>
      <c r="W2" s="23" t="str">
        <f t="shared" si="0"/>
        <v>Falta Completar</v>
      </c>
      <c r="X2" s="23" t="str">
        <f t="shared" si="0"/>
        <v>Falta Completar</v>
      </c>
      <c r="Y2" s="23" t="str">
        <f t="shared" si="0"/>
        <v>Falta Completar</v>
      </c>
      <c r="Z2" s="23" t="str">
        <f t="shared" si="0"/>
        <v>Falta Completar</v>
      </c>
      <c r="AA2" s="23" t="str">
        <f t="shared" si="0"/>
        <v>Falta Completar</v>
      </c>
      <c r="AB2" s="23" t="str">
        <f t="shared" si="0"/>
        <v>Falta Completar</v>
      </c>
      <c r="AC2" s="23" t="str">
        <f t="shared" si="0"/>
        <v>Falta Completar</v>
      </c>
      <c r="AD2" s="23" t="str">
        <f t="shared" si="0"/>
        <v>Falta Completar</v>
      </c>
      <c r="AE2" s="23" t="str">
        <f t="shared" si="0"/>
        <v>Falta Completar</v>
      </c>
      <c r="AF2" s="23" t="str">
        <f t="shared" si="0"/>
        <v>Falta Completar</v>
      </c>
      <c r="AG2" s="23" t="str">
        <f t="shared" si="0"/>
        <v>Falta Completar</v>
      </c>
      <c r="AH2" s="23" t="str">
        <f t="shared" si="0"/>
        <v>Falta Completar</v>
      </c>
      <c r="AI2" s="23" t="str">
        <f t="shared" si="0"/>
        <v>Falta Completar</v>
      </c>
      <c r="AJ2" s="23" t="str">
        <f t="shared" si="0"/>
        <v>Falta Completar</v>
      </c>
      <c r="AK2" s="23" t="str">
        <f t="shared" si="0"/>
        <v>Falta Completar</v>
      </c>
      <c r="AL2" s="23" t="str">
        <f t="shared" si="0"/>
        <v>Falta Completar</v>
      </c>
      <c r="AM2" s="23" t="str">
        <f t="shared" si="0"/>
        <v>Falta Completar</v>
      </c>
      <c r="AN2" s="23" t="str">
        <f t="shared" si="0"/>
        <v>Falta Completar</v>
      </c>
      <c r="AO2" s="23" t="str">
        <f t="shared" si="0"/>
        <v>Falta Completar</v>
      </c>
      <c r="AP2" s="23" t="str">
        <f t="shared" si="0"/>
        <v>Falta Completar</v>
      </c>
      <c r="AQ2" s="23" t="str">
        <f t="shared" si="0"/>
        <v>Falta Completar</v>
      </c>
      <c r="AR2" s="23" t="str">
        <f t="shared" si="0"/>
        <v>Falta Completar</v>
      </c>
      <c r="AS2" s="23" t="str">
        <f t="shared" si="0"/>
        <v>Falta Completar</v>
      </c>
      <c r="AT2" s="23" t="str">
        <f t="shared" si="0"/>
        <v>Falta Completar</v>
      </c>
      <c r="AU2" s="23" t="str">
        <f t="shared" si="0"/>
        <v>Falta Completar</v>
      </c>
      <c r="AV2" s="23" t="str">
        <f t="shared" si="0"/>
        <v>Falta Completar</v>
      </c>
      <c r="AW2" s="23" t="str">
        <f t="shared" si="0"/>
        <v>Falta Completar</v>
      </c>
      <c r="AX2" s="23" t="str">
        <f t="shared" si="0"/>
        <v>Falta Completar</v>
      </c>
      <c r="AY2" s="23" t="str">
        <f t="shared" si="0"/>
        <v>Falta Completar</v>
      </c>
      <c r="AZ2" s="23" t="str">
        <f t="shared" si="0"/>
        <v>Falta Completar</v>
      </c>
      <c r="BA2" s="23" t="str">
        <f t="shared" si="0"/>
        <v>Falta Completar</v>
      </c>
      <c r="BB2" s="23" t="str">
        <f t="shared" si="0"/>
        <v>Falta Completar</v>
      </c>
      <c r="BC2" s="23" t="str">
        <f t="shared" si="0"/>
        <v>Falta Completar</v>
      </c>
      <c r="BD2" s="23" t="str">
        <f t="shared" si="0"/>
        <v>Falta Completar</v>
      </c>
    </row>
    <row r="3" spans="2:56" ht="13.5" customHeight="1" x14ac:dyDescent="0.3">
      <c r="B3" s="3"/>
      <c r="C3" s="3"/>
      <c r="D3" s="3"/>
      <c r="E3" s="3"/>
      <c r="F3" s="1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2:56" ht="21.6" customHeight="1" x14ac:dyDescent="0.3">
      <c r="B4" s="121" t="s">
        <v>120</v>
      </c>
      <c r="C4" s="96"/>
      <c r="D4" s="96"/>
      <c r="E4" s="96"/>
      <c r="F4" s="97"/>
      <c r="G4" s="98" t="s">
        <v>121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</row>
    <row r="5" spans="2:56" ht="70.05" customHeight="1" x14ac:dyDescent="0.3">
      <c r="B5" s="42" t="s">
        <v>122</v>
      </c>
      <c r="C5" s="42" t="s">
        <v>123</v>
      </c>
      <c r="D5" s="42" t="s">
        <v>43</v>
      </c>
      <c r="E5" s="43" t="s">
        <v>124</v>
      </c>
      <c r="F5" s="43" t="s">
        <v>125</v>
      </c>
      <c r="G5" s="26" t="s">
        <v>126</v>
      </c>
      <c r="H5" s="26" t="s">
        <v>127</v>
      </c>
      <c r="I5" s="26" t="s">
        <v>128</v>
      </c>
      <c r="J5" s="26" t="s">
        <v>129</v>
      </c>
      <c r="K5" s="26" t="s">
        <v>130</v>
      </c>
      <c r="L5" s="26" t="s">
        <v>131</v>
      </c>
      <c r="M5" s="26" t="s">
        <v>132</v>
      </c>
      <c r="N5" s="26" t="s">
        <v>133</v>
      </c>
      <c r="O5" s="26" t="s">
        <v>134</v>
      </c>
      <c r="P5" s="26" t="s">
        <v>135</v>
      </c>
      <c r="Q5" s="26" t="s">
        <v>136</v>
      </c>
      <c r="R5" s="26" t="s">
        <v>137</v>
      </c>
      <c r="S5" s="26" t="s">
        <v>138</v>
      </c>
      <c r="T5" s="26" t="s">
        <v>139</v>
      </c>
      <c r="U5" s="26" t="s">
        <v>140</v>
      </c>
      <c r="V5" s="26" t="s">
        <v>141</v>
      </c>
      <c r="W5" s="26" t="s">
        <v>142</v>
      </c>
      <c r="X5" s="26" t="s">
        <v>143</v>
      </c>
      <c r="Y5" s="26" t="s">
        <v>144</v>
      </c>
      <c r="Z5" s="26" t="s">
        <v>145</v>
      </c>
      <c r="AA5" s="26" t="s">
        <v>146</v>
      </c>
      <c r="AB5" s="26" t="s">
        <v>147</v>
      </c>
      <c r="AC5" s="26" t="s">
        <v>148</v>
      </c>
      <c r="AD5" s="26" t="s">
        <v>149</v>
      </c>
      <c r="AE5" s="26" t="s">
        <v>150</v>
      </c>
      <c r="AF5" s="26" t="s">
        <v>151</v>
      </c>
      <c r="AG5" s="26" t="s">
        <v>152</v>
      </c>
      <c r="AH5" s="26" t="s">
        <v>153</v>
      </c>
      <c r="AI5" s="26" t="s">
        <v>154</v>
      </c>
      <c r="AJ5" s="26" t="s">
        <v>155</v>
      </c>
      <c r="AK5" s="26" t="s">
        <v>156</v>
      </c>
      <c r="AL5" s="26" t="s">
        <v>157</v>
      </c>
      <c r="AM5" s="26" t="s">
        <v>158</v>
      </c>
      <c r="AN5" s="26" t="s">
        <v>159</v>
      </c>
      <c r="AO5" s="26" t="s">
        <v>160</v>
      </c>
      <c r="AP5" s="26" t="s">
        <v>161</v>
      </c>
      <c r="AQ5" s="26" t="s">
        <v>162</v>
      </c>
      <c r="AR5" s="26" t="s">
        <v>163</v>
      </c>
      <c r="AS5" s="26" t="s">
        <v>164</v>
      </c>
      <c r="AT5" s="26" t="s">
        <v>165</v>
      </c>
      <c r="AU5" s="26" t="s">
        <v>166</v>
      </c>
      <c r="AV5" s="26" t="s">
        <v>167</v>
      </c>
      <c r="AW5" s="26" t="s">
        <v>168</v>
      </c>
      <c r="AX5" s="26" t="s">
        <v>169</v>
      </c>
      <c r="AY5" s="26" t="s">
        <v>170</v>
      </c>
      <c r="AZ5" s="26" t="s">
        <v>171</v>
      </c>
      <c r="BA5" s="26" t="s">
        <v>172</v>
      </c>
      <c r="BB5" s="26" t="s">
        <v>173</v>
      </c>
      <c r="BC5" s="26" t="s">
        <v>174</v>
      </c>
      <c r="BD5" s="26" t="s">
        <v>175</v>
      </c>
    </row>
    <row r="6" spans="2:56" ht="21.6" x14ac:dyDescent="0.3">
      <c r="B6" s="103" t="s">
        <v>176</v>
      </c>
      <c r="C6" s="105" t="s">
        <v>177</v>
      </c>
      <c r="D6" s="18" t="s">
        <v>178</v>
      </c>
      <c r="E6" s="19">
        <v>1</v>
      </c>
      <c r="F6" s="18" t="s">
        <v>179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2:56" ht="14.4" x14ac:dyDescent="0.3">
      <c r="B7" s="94"/>
      <c r="C7" s="94"/>
      <c r="D7" s="18" t="s">
        <v>180</v>
      </c>
      <c r="E7" s="19">
        <v>2</v>
      </c>
      <c r="F7" s="18" t="s">
        <v>181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2:56" ht="14.4" x14ac:dyDescent="0.3">
      <c r="B8" s="103" t="s">
        <v>176</v>
      </c>
      <c r="C8" s="105" t="s">
        <v>182</v>
      </c>
      <c r="D8" s="18" t="s">
        <v>183</v>
      </c>
      <c r="E8" s="19">
        <v>3</v>
      </c>
      <c r="F8" s="18" t="s">
        <v>184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2:56" ht="14.4" x14ac:dyDescent="0.3">
      <c r="B9" s="101"/>
      <c r="C9" s="101"/>
      <c r="D9" s="18" t="s">
        <v>185</v>
      </c>
      <c r="E9" s="19">
        <v>4</v>
      </c>
      <c r="F9" s="18" t="s">
        <v>186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  <row r="10" spans="2:56" ht="21.6" x14ac:dyDescent="0.3">
      <c r="B10" s="94"/>
      <c r="C10" s="94"/>
      <c r="D10" s="18" t="s">
        <v>187</v>
      </c>
      <c r="E10" s="19">
        <v>5</v>
      </c>
      <c r="F10" s="18" t="s">
        <v>188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2:56" ht="21.6" x14ac:dyDescent="0.3">
      <c r="B11" s="103" t="s">
        <v>176</v>
      </c>
      <c r="C11" s="105" t="s">
        <v>189</v>
      </c>
      <c r="D11" s="18" t="s">
        <v>190</v>
      </c>
      <c r="E11" s="19">
        <v>6</v>
      </c>
      <c r="F11" s="18" t="s">
        <v>191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2:56" ht="21.6" x14ac:dyDescent="0.3">
      <c r="B12" s="101"/>
      <c r="C12" s="101"/>
      <c r="D12" s="18" t="s">
        <v>192</v>
      </c>
      <c r="E12" s="19">
        <v>7</v>
      </c>
      <c r="F12" s="18" t="s">
        <v>193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2:56" ht="21.6" x14ac:dyDescent="0.3">
      <c r="B13" s="94"/>
      <c r="C13" s="94"/>
      <c r="D13" s="18" t="s">
        <v>194</v>
      </c>
      <c r="E13" s="19">
        <v>8</v>
      </c>
      <c r="F13" s="18" t="s">
        <v>195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</row>
    <row r="14" spans="2:56" ht="21.6" x14ac:dyDescent="0.3">
      <c r="B14" s="103" t="s">
        <v>176</v>
      </c>
      <c r="C14" s="105" t="s">
        <v>196</v>
      </c>
      <c r="D14" s="18" t="s">
        <v>197</v>
      </c>
      <c r="E14" s="19">
        <v>9</v>
      </c>
      <c r="F14" s="18" t="s">
        <v>198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</row>
    <row r="15" spans="2:56" ht="32.4" x14ac:dyDescent="0.3">
      <c r="B15" s="101"/>
      <c r="C15" s="101"/>
      <c r="D15" s="104" t="s">
        <v>199</v>
      </c>
      <c r="E15" s="19">
        <v>10</v>
      </c>
      <c r="F15" s="18" t="s">
        <v>200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</row>
    <row r="16" spans="2:56" ht="21.6" x14ac:dyDescent="0.3">
      <c r="B16" s="94"/>
      <c r="C16" s="94"/>
      <c r="D16" s="94"/>
      <c r="E16" s="19">
        <v>11</v>
      </c>
      <c r="F16" s="18" t="s">
        <v>201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</row>
    <row r="17" spans="2:56" ht="21.6" x14ac:dyDescent="0.3">
      <c r="B17" s="103" t="s">
        <v>176</v>
      </c>
      <c r="C17" s="105" t="s">
        <v>202</v>
      </c>
      <c r="D17" s="18" t="s">
        <v>203</v>
      </c>
      <c r="E17" s="19">
        <v>12</v>
      </c>
      <c r="F17" s="18" t="s">
        <v>204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</row>
    <row r="18" spans="2:56" ht="21.6" x14ac:dyDescent="0.3">
      <c r="B18" s="101"/>
      <c r="C18" s="101"/>
      <c r="D18" s="18" t="s">
        <v>205</v>
      </c>
      <c r="E18" s="19">
        <v>13</v>
      </c>
      <c r="F18" s="18" t="s">
        <v>206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</row>
    <row r="19" spans="2:56" ht="21.6" x14ac:dyDescent="0.3">
      <c r="B19" s="94"/>
      <c r="C19" s="94"/>
      <c r="D19" s="18" t="s">
        <v>207</v>
      </c>
      <c r="E19" s="19">
        <v>14</v>
      </c>
      <c r="F19" s="18" t="s">
        <v>208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</row>
    <row r="20" spans="2:56" ht="21.6" x14ac:dyDescent="0.3">
      <c r="B20" s="103" t="s">
        <v>176</v>
      </c>
      <c r="C20" s="105" t="s">
        <v>209</v>
      </c>
      <c r="D20" s="18" t="s">
        <v>210</v>
      </c>
      <c r="E20" s="19">
        <v>15</v>
      </c>
      <c r="F20" s="18" t="s">
        <v>211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</row>
    <row r="21" spans="2:56" ht="21.6" x14ac:dyDescent="0.3">
      <c r="B21" s="101"/>
      <c r="C21" s="101"/>
      <c r="D21" s="18" t="s">
        <v>212</v>
      </c>
      <c r="E21" s="19">
        <v>16</v>
      </c>
      <c r="F21" s="18" t="s">
        <v>213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</row>
    <row r="22" spans="2:56" ht="21.6" x14ac:dyDescent="0.3">
      <c r="B22" s="94"/>
      <c r="C22" s="94"/>
      <c r="D22" s="18" t="s">
        <v>214</v>
      </c>
      <c r="E22" s="19">
        <v>17</v>
      </c>
      <c r="F22" s="18" t="s">
        <v>215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</row>
    <row r="23" spans="2:56" ht="21.6" x14ac:dyDescent="0.3">
      <c r="B23" s="103" t="s">
        <v>176</v>
      </c>
      <c r="C23" s="105" t="s">
        <v>216</v>
      </c>
      <c r="D23" s="18" t="s">
        <v>217</v>
      </c>
      <c r="E23" s="19">
        <v>18</v>
      </c>
      <c r="F23" s="18" t="s">
        <v>218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</row>
    <row r="24" spans="2:56" ht="21.6" x14ac:dyDescent="0.3">
      <c r="B24" s="101"/>
      <c r="C24" s="101"/>
      <c r="D24" s="18" t="s">
        <v>219</v>
      </c>
      <c r="E24" s="19">
        <v>19</v>
      </c>
      <c r="F24" s="18" t="s">
        <v>220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</row>
    <row r="25" spans="2:56" ht="21.6" x14ac:dyDescent="0.3">
      <c r="B25" s="94"/>
      <c r="C25" s="94"/>
      <c r="D25" s="18" t="s">
        <v>221</v>
      </c>
      <c r="E25" s="19">
        <v>20</v>
      </c>
      <c r="F25" s="18" t="s">
        <v>222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</row>
    <row r="26" spans="2:56" ht="21.6" x14ac:dyDescent="0.3">
      <c r="B26" s="103" t="s">
        <v>176</v>
      </c>
      <c r="C26" s="105" t="s">
        <v>223</v>
      </c>
      <c r="D26" s="18" t="s">
        <v>224</v>
      </c>
      <c r="E26" s="19">
        <v>21</v>
      </c>
      <c r="F26" s="18" t="s">
        <v>225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2:56" ht="21.6" x14ac:dyDescent="0.3">
      <c r="B27" s="101"/>
      <c r="C27" s="101"/>
      <c r="D27" s="18" t="s">
        <v>226</v>
      </c>
      <c r="E27" s="19">
        <v>22</v>
      </c>
      <c r="F27" s="18" t="s">
        <v>227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</row>
    <row r="28" spans="2:56" ht="21.6" x14ac:dyDescent="0.3">
      <c r="B28" s="94"/>
      <c r="C28" s="94"/>
      <c r="D28" s="18" t="s">
        <v>228</v>
      </c>
      <c r="E28" s="19">
        <v>23</v>
      </c>
      <c r="F28" s="18" t="s">
        <v>229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2:56" ht="21.6" x14ac:dyDescent="0.3">
      <c r="B29" s="103" t="s">
        <v>176</v>
      </c>
      <c r="C29" s="105" t="s">
        <v>230</v>
      </c>
      <c r="D29" s="18" t="s">
        <v>231</v>
      </c>
      <c r="E29" s="19">
        <v>24</v>
      </c>
      <c r="F29" s="18" t="s">
        <v>232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</row>
    <row r="30" spans="2:56" ht="21.6" x14ac:dyDescent="0.3">
      <c r="B30" s="101"/>
      <c r="C30" s="101"/>
      <c r="D30" s="18" t="s">
        <v>233</v>
      </c>
      <c r="E30" s="19">
        <v>25</v>
      </c>
      <c r="F30" s="18" t="s">
        <v>234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</row>
    <row r="31" spans="2:56" ht="21.6" x14ac:dyDescent="0.3">
      <c r="B31" s="94"/>
      <c r="C31" s="94"/>
      <c r="D31" s="18" t="s">
        <v>235</v>
      </c>
      <c r="E31" s="19">
        <v>26</v>
      </c>
      <c r="F31" s="18" t="s">
        <v>236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</row>
    <row r="32" spans="2:56" ht="21.6" x14ac:dyDescent="0.3">
      <c r="B32" s="103" t="s">
        <v>176</v>
      </c>
      <c r="C32" s="105" t="s">
        <v>237</v>
      </c>
      <c r="D32" s="18" t="s">
        <v>238</v>
      </c>
      <c r="E32" s="19">
        <v>27</v>
      </c>
      <c r="F32" s="18" t="s">
        <v>239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  <row r="33" spans="2:56" ht="21.6" x14ac:dyDescent="0.3">
      <c r="B33" s="94"/>
      <c r="C33" s="94"/>
      <c r="D33" s="18" t="s">
        <v>240</v>
      </c>
      <c r="E33" s="19">
        <v>28</v>
      </c>
      <c r="F33" s="18" t="s">
        <v>241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</row>
    <row r="34" spans="2:56" ht="21.6" x14ac:dyDescent="0.3">
      <c r="B34" s="103" t="s">
        <v>176</v>
      </c>
      <c r="C34" s="105" t="s">
        <v>242</v>
      </c>
      <c r="D34" s="18" t="s">
        <v>243</v>
      </c>
      <c r="E34" s="19">
        <v>29</v>
      </c>
      <c r="F34" s="18" t="s">
        <v>244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</row>
    <row r="35" spans="2:56" ht="21.6" x14ac:dyDescent="0.3">
      <c r="B35" s="94"/>
      <c r="C35" s="94"/>
      <c r="D35" s="18" t="s">
        <v>245</v>
      </c>
      <c r="E35" s="19">
        <v>30</v>
      </c>
      <c r="F35" s="18" t="s">
        <v>246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</row>
    <row r="36" spans="2:56" ht="21.6" x14ac:dyDescent="0.3">
      <c r="B36" s="103" t="s">
        <v>176</v>
      </c>
      <c r="C36" s="105" t="s">
        <v>247</v>
      </c>
      <c r="D36" s="18" t="s">
        <v>248</v>
      </c>
      <c r="E36" s="19">
        <v>31</v>
      </c>
      <c r="F36" s="18" t="s">
        <v>249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</row>
    <row r="37" spans="2:56" ht="21.6" x14ac:dyDescent="0.3">
      <c r="B37" s="94"/>
      <c r="C37" s="94"/>
      <c r="D37" s="18" t="s">
        <v>250</v>
      </c>
      <c r="E37" s="19">
        <v>32</v>
      </c>
      <c r="F37" s="18" t="s">
        <v>251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</row>
    <row r="38" spans="2:56" ht="21.6" x14ac:dyDescent="0.3">
      <c r="B38" s="103" t="s">
        <v>176</v>
      </c>
      <c r="C38" s="105" t="s">
        <v>252</v>
      </c>
      <c r="D38" s="18" t="s">
        <v>253</v>
      </c>
      <c r="E38" s="19">
        <v>33</v>
      </c>
      <c r="F38" s="18" t="s">
        <v>254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</row>
    <row r="39" spans="2:56" ht="21.6" x14ac:dyDescent="0.3">
      <c r="B39" s="94"/>
      <c r="C39" s="94"/>
      <c r="D39" s="18" t="s">
        <v>255</v>
      </c>
      <c r="E39" s="19">
        <v>34</v>
      </c>
      <c r="F39" s="18" t="s">
        <v>256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</row>
    <row r="40" spans="2:56" ht="21.6" x14ac:dyDescent="0.3">
      <c r="B40" s="106" t="s">
        <v>257</v>
      </c>
      <c r="C40" s="107" t="s">
        <v>258</v>
      </c>
      <c r="D40" s="21" t="s">
        <v>259</v>
      </c>
      <c r="E40" s="22">
        <v>35</v>
      </c>
      <c r="F40" s="21" t="s">
        <v>260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</row>
    <row r="41" spans="2:56" ht="21.6" x14ac:dyDescent="0.3">
      <c r="B41" s="101"/>
      <c r="C41" s="101"/>
      <c r="D41" s="21" t="s">
        <v>261</v>
      </c>
      <c r="E41" s="22">
        <v>36</v>
      </c>
      <c r="F41" s="21" t="s">
        <v>262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</row>
    <row r="42" spans="2:56" ht="21.6" x14ac:dyDescent="0.3">
      <c r="B42" s="94"/>
      <c r="C42" s="94"/>
      <c r="D42" s="21" t="s">
        <v>263</v>
      </c>
      <c r="E42" s="22">
        <v>37</v>
      </c>
      <c r="F42" s="21" t="s">
        <v>264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</row>
    <row r="43" spans="2:56" ht="21.6" x14ac:dyDescent="0.3">
      <c r="B43" s="106" t="s">
        <v>257</v>
      </c>
      <c r="C43" s="107" t="s">
        <v>265</v>
      </c>
      <c r="D43" s="21" t="s">
        <v>266</v>
      </c>
      <c r="E43" s="22">
        <v>38</v>
      </c>
      <c r="F43" s="21" t="s">
        <v>267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</row>
    <row r="44" spans="2:56" ht="21.6" x14ac:dyDescent="0.3">
      <c r="B44" s="101"/>
      <c r="C44" s="101"/>
      <c r="D44" s="21" t="s">
        <v>268</v>
      </c>
      <c r="E44" s="22">
        <v>39</v>
      </c>
      <c r="F44" s="21" t="s">
        <v>269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</row>
    <row r="45" spans="2:56" ht="32.4" x14ac:dyDescent="0.3">
      <c r="B45" s="94"/>
      <c r="C45" s="94"/>
      <c r="D45" s="21" t="s">
        <v>270</v>
      </c>
      <c r="E45" s="22">
        <v>40</v>
      </c>
      <c r="F45" s="21" t="s">
        <v>271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</row>
    <row r="46" spans="2:56" ht="21.6" x14ac:dyDescent="0.3">
      <c r="B46" s="106" t="s">
        <v>257</v>
      </c>
      <c r="C46" s="107" t="s">
        <v>272</v>
      </c>
      <c r="D46" s="21" t="s">
        <v>273</v>
      </c>
      <c r="E46" s="22">
        <v>41</v>
      </c>
      <c r="F46" s="21" t="s">
        <v>274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</row>
    <row r="47" spans="2:56" ht="21.6" x14ac:dyDescent="0.3">
      <c r="B47" s="94"/>
      <c r="C47" s="94"/>
      <c r="D47" s="21" t="s">
        <v>275</v>
      </c>
      <c r="E47" s="22">
        <v>42</v>
      </c>
      <c r="F47" s="21" t="s">
        <v>276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</row>
    <row r="48" spans="2:56" ht="21.6" x14ac:dyDescent="0.3">
      <c r="B48" s="106" t="s">
        <v>257</v>
      </c>
      <c r="C48" s="107" t="s">
        <v>277</v>
      </c>
      <c r="D48" s="21" t="s">
        <v>278</v>
      </c>
      <c r="E48" s="22">
        <v>43</v>
      </c>
      <c r="F48" s="21" t="s">
        <v>279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</row>
    <row r="49" spans="2:56" ht="21.6" x14ac:dyDescent="0.3">
      <c r="B49" s="101"/>
      <c r="C49" s="101"/>
      <c r="D49" s="21" t="s">
        <v>280</v>
      </c>
      <c r="E49" s="22">
        <v>44</v>
      </c>
      <c r="F49" s="21" t="s">
        <v>281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</row>
    <row r="50" spans="2:56" ht="21.6" x14ac:dyDescent="0.3">
      <c r="B50" s="94"/>
      <c r="C50" s="94"/>
      <c r="D50" s="21" t="s">
        <v>282</v>
      </c>
      <c r="E50" s="22">
        <v>45</v>
      </c>
      <c r="F50" s="21" t="s">
        <v>283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</row>
    <row r="51" spans="2:56" ht="21.6" x14ac:dyDescent="0.3">
      <c r="B51" s="106" t="s">
        <v>257</v>
      </c>
      <c r="C51" s="107" t="s">
        <v>284</v>
      </c>
      <c r="D51" s="21" t="s">
        <v>285</v>
      </c>
      <c r="E51" s="22">
        <v>46</v>
      </c>
      <c r="F51" s="21" t="s">
        <v>286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</row>
    <row r="52" spans="2:56" ht="21.6" x14ac:dyDescent="0.3">
      <c r="B52" s="101"/>
      <c r="C52" s="101"/>
      <c r="D52" s="21" t="s">
        <v>287</v>
      </c>
      <c r="E52" s="22">
        <v>47</v>
      </c>
      <c r="F52" s="21" t="s">
        <v>288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</row>
    <row r="53" spans="2:56" ht="21.6" x14ac:dyDescent="0.3">
      <c r="B53" s="101"/>
      <c r="C53" s="101"/>
      <c r="D53" s="21" t="s">
        <v>289</v>
      </c>
      <c r="E53" s="22">
        <v>48</v>
      </c>
      <c r="F53" s="21" t="s">
        <v>290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</row>
    <row r="54" spans="2:56" ht="21.6" x14ac:dyDescent="0.3">
      <c r="B54" s="94"/>
      <c r="C54" s="94"/>
      <c r="D54" s="21" t="s">
        <v>291</v>
      </c>
      <c r="E54" s="22">
        <v>49</v>
      </c>
      <c r="F54" s="21" t="s">
        <v>292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</row>
    <row r="55" spans="2:56" ht="14.4" x14ac:dyDescent="0.3">
      <c r="B55" s="106" t="s">
        <v>257</v>
      </c>
      <c r="C55" s="107" t="s">
        <v>293</v>
      </c>
      <c r="D55" s="21" t="s">
        <v>294</v>
      </c>
      <c r="E55" s="22">
        <v>50</v>
      </c>
      <c r="F55" s="21" t="s">
        <v>295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</row>
    <row r="56" spans="2:56" ht="21.6" x14ac:dyDescent="0.3">
      <c r="B56" s="101"/>
      <c r="C56" s="101"/>
      <c r="D56" s="21" t="s">
        <v>296</v>
      </c>
      <c r="E56" s="22">
        <v>51</v>
      </c>
      <c r="F56" s="21" t="s">
        <v>297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</row>
    <row r="57" spans="2:56" ht="21.6" x14ac:dyDescent="0.3">
      <c r="B57" s="94"/>
      <c r="C57" s="94"/>
      <c r="D57" s="21" t="s">
        <v>298</v>
      </c>
      <c r="E57" s="22">
        <v>52</v>
      </c>
      <c r="F57" s="21" t="s">
        <v>299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</row>
    <row r="58" spans="2:56" ht="21.6" x14ac:dyDescent="0.3">
      <c r="B58" s="106" t="s">
        <v>257</v>
      </c>
      <c r="C58" s="107" t="s">
        <v>300</v>
      </c>
      <c r="D58" s="21" t="s">
        <v>301</v>
      </c>
      <c r="E58" s="22">
        <v>53</v>
      </c>
      <c r="F58" s="21" t="s">
        <v>302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</row>
    <row r="59" spans="2:56" ht="21.6" x14ac:dyDescent="0.3">
      <c r="B59" s="101"/>
      <c r="C59" s="101"/>
      <c r="D59" s="21" t="s">
        <v>303</v>
      </c>
      <c r="E59" s="22">
        <v>54</v>
      </c>
      <c r="F59" s="21" t="s">
        <v>304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</row>
    <row r="60" spans="2:56" ht="21.6" x14ac:dyDescent="0.3">
      <c r="B60" s="101"/>
      <c r="C60" s="101"/>
      <c r="D60" s="21" t="s">
        <v>305</v>
      </c>
      <c r="E60" s="22">
        <v>55</v>
      </c>
      <c r="F60" s="21" t="s">
        <v>306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2:56" ht="21.6" x14ac:dyDescent="0.3">
      <c r="B61" s="94"/>
      <c r="C61" s="94"/>
      <c r="D61" s="21" t="s">
        <v>307</v>
      </c>
      <c r="E61" s="22">
        <v>56</v>
      </c>
      <c r="F61" s="21" t="s">
        <v>308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</row>
    <row r="62" spans="2:56" ht="14.4" x14ac:dyDescent="0.3">
      <c r="B62" s="106" t="s">
        <v>257</v>
      </c>
      <c r="C62" s="107" t="s">
        <v>309</v>
      </c>
      <c r="D62" s="21" t="s">
        <v>310</v>
      </c>
      <c r="E62" s="22">
        <v>57</v>
      </c>
      <c r="F62" s="21" t="s">
        <v>311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2:56" ht="21.6" x14ac:dyDescent="0.3">
      <c r="B63" s="101"/>
      <c r="C63" s="101"/>
      <c r="D63" s="21" t="s">
        <v>312</v>
      </c>
      <c r="E63" s="22">
        <v>58</v>
      </c>
      <c r="F63" s="21" t="s">
        <v>313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</row>
    <row r="64" spans="2:56" ht="21.6" x14ac:dyDescent="0.3">
      <c r="B64" s="101"/>
      <c r="C64" s="101"/>
      <c r="D64" s="21" t="s">
        <v>314</v>
      </c>
      <c r="E64" s="22">
        <v>59</v>
      </c>
      <c r="F64" s="21" t="s">
        <v>315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</row>
    <row r="65" spans="2:56" ht="21.6" x14ac:dyDescent="0.3">
      <c r="B65" s="94"/>
      <c r="C65" s="94"/>
      <c r="D65" s="21" t="s">
        <v>316</v>
      </c>
      <c r="E65" s="22">
        <v>60</v>
      </c>
      <c r="F65" s="21" t="s">
        <v>317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</row>
    <row r="66" spans="2:56" ht="21.6" x14ac:dyDescent="0.3">
      <c r="B66" s="106" t="s">
        <v>257</v>
      </c>
      <c r="C66" s="107" t="s">
        <v>318</v>
      </c>
      <c r="D66" s="21" t="s">
        <v>319</v>
      </c>
      <c r="E66" s="22">
        <v>61</v>
      </c>
      <c r="F66" s="21" t="s">
        <v>320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</row>
    <row r="67" spans="2:56" ht="14.4" x14ac:dyDescent="0.3">
      <c r="B67" s="101"/>
      <c r="C67" s="101"/>
      <c r="D67" s="21" t="s">
        <v>321</v>
      </c>
      <c r="E67" s="22">
        <v>62</v>
      </c>
      <c r="F67" s="21" t="s">
        <v>322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</row>
    <row r="68" spans="2:56" ht="21.6" x14ac:dyDescent="0.3">
      <c r="B68" s="101"/>
      <c r="C68" s="101"/>
      <c r="D68" s="21" t="s">
        <v>323</v>
      </c>
      <c r="E68" s="22">
        <v>63</v>
      </c>
      <c r="F68" s="21" t="s">
        <v>324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2:56" ht="21.6" x14ac:dyDescent="0.3">
      <c r="B69" s="94"/>
      <c r="C69" s="94"/>
      <c r="D69" s="21" t="s">
        <v>325</v>
      </c>
      <c r="E69" s="22">
        <v>64</v>
      </c>
      <c r="F69" s="21" t="s">
        <v>326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</row>
    <row r="70" spans="2:56" ht="21.6" x14ac:dyDescent="0.3">
      <c r="B70" s="106" t="s">
        <v>257</v>
      </c>
      <c r="C70" s="107" t="s">
        <v>327</v>
      </c>
      <c r="D70" s="21" t="s">
        <v>328</v>
      </c>
      <c r="E70" s="22">
        <v>65</v>
      </c>
      <c r="F70" s="21" t="s">
        <v>329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</row>
    <row r="71" spans="2:56" ht="14.4" x14ac:dyDescent="0.3">
      <c r="B71" s="94"/>
      <c r="C71" s="94"/>
      <c r="D71" s="21" t="s">
        <v>330</v>
      </c>
      <c r="E71" s="22">
        <v>66</v>
      </c>
      <c r="F71" s="21" t="s">
        <v>331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</row>
  </sheetData>
  <mergeCells count="49">
    <mergeCell ref="C55:C57"/>
    <mergeCell ref="C58:C61"/>
    <mergeCell ref="B46:B47"/>
    <mergeCell ref="C46:C47"/>
    <mergeCell ref="B58:B61"/>
    <mergeCell ref="B66:B69"/>
    <mergeCell ref="B70:B71"/>
    <mergeCell ref="C62:C65"/>
    <mergeCell ref="C66:C69"/>
    <mergeCell ref="C70:C71"/>
    <mergeCell ref="B29:B31"/>
    <mergeCell ref="C29:C31"/>
    <mergeCell ref="B14:B16"/>
    <mergeCell ref="C14:C16"/>
    <mergeCell ref="B62:B65"/>
    <mergeCell ref="B48:B50"/>
    <mergeCell ref="C38:C39"/>
    <mergeCell ref="B38:B39"/>
    <mergeCell ref="B40:B42"/>
    <mergeCell ref="C40:C42"/>
    <mergeCell ref="B43:B45"/>
    <mergeCell ref="C43:C45"/>
    <mergeCell ref="C48:C50"/>
    <mergeCell ref="B51:B54"/>
    <mergeCell ref="C51:C54"/>
    <mergeCell ref="B55:B57"/>
    <mergeCell ref="B23:B25"/>
    <mergeCell ref="C23:C25"/>
    <mergeCell ref="C11:C13"/>
    <mergeCell ref="B26:B28"/>
    <mergeCell ref="C26:C28"/>
    <mergeCell ref="C20:C22"/>
    <mergeCell ref="B20:B22"/>
    <mergeCell ref="B32:B33"/>
    <mergeCell ref="C32:C33"/>
    <mergeCell ref="B34:B35"/>
    <mergeCell ref="C34:C35"/>
    <mergeCell ref="B36:B37"/>
    <mergeCell ref="C36:C37"/>
    <mergeCell ref="G4:BD4"/>
    <mergeCell ref="B11:B13"/>
    <mergeCell ref="D15:D16"/>
    <mergeCell ref="B17:B19"/>
    <mergeCell ref="C17:C19"/>
    <mergeCell ref="B6:B7"/>
    <mergeCell ref="C6:C7"/>
    <mergeCell ref="B8:B10"/>
    <mergeCell ref="C8:C10"/>
    <mergeCell ref="B4:F4"/>
  </mergeCells>
  <conditionalFormatting sqref="G2:BD2">
    <cfRule type="containsText" dxfId="20" priority="2" operator="containsText" text="Falta Completar">
      <formula>NOT(ISERROR(SEARCH(("Falta Completar"),(G2))))</formula>
    </cfRule>
    <cfRule type="containsText" dxfId="19" priority="3" operator="containsText" text="Respuestas Completas">
      <formula>NOT(ISERROR(SEARCH(("Respuestas Completas"),(G2))))</formula>
    </cfRule>
  </conditionalFormatting>
  <conditionalFormatting sqref="G6:BD71">
    <cfRule type="containsText" dxfId="18" priority="1" operator="containsText" text="*">
      <formula>NOT(ISERROR(SEARCH(("*"),(G6))))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Back!$M$16:$M$20</xm:f>
          </x14:formula1>
          <xm:sqref>G6:BD71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B2:P46"/>
  <sheetViews>
    <sheetView workbookViewId="0">
      <selection activeCell="H2" sqref="H2"/>
    </sheetView>
  </sheetViews>
  <sheetFormatPr baseColWidth="10" defaultColWidth="14.44140625" defaultRowHeight="15" customHeight="1" x14ac:dyDescent="0.3"/>
  <cols>
    <col min="1" max="5" width="11.44140625" customWidth="1"/>
    <col min="6" max="6" width="18" customWidth="1"/>
    <col min="7" max="12" width="11.44140625" customWidth="1"/>
    <col min="13" max="13" width="18.109375" customWidth="1"/>
    <col min="14" max="26" width="11.44140625" customWidth="1"/>
  </cols>
  <sheetData>
    <row r="2" spans="2:16" ht="13.5" customHeight="1" x14ac:dyDescent="0.3">
      <c r="B2" s="5"/>
      <c r="C2" s="5" t="s">
        <v>7</v>
      </c>
      <c r="D2" s="6"/>
      <c r="E2" s="5"/>
      <c r="F2" s="5" t="s">
        <v>8</v>
      </c>
      <c r="G2" s="5">
        <v>1</v>
      </c>
      <c r="H2" s="5">
        <v>1.75</v>
      </c>
      <c r="I2" s="5" t="s">
        <v>9</v>
      </c>
      <c r="J2" s="5"/>
      <c r="K2" s="5"/>
      <c r="L2" s="5"/>
      <c r="M2" s="5" t="s">
        <v>10</v>
      </c>
      <c r="N2" s="5"/>
      <c r="O2" s="122" t="s">
        <v>11</v>
      </c>
      <c r="P2" s="97"/>
    </row>
    <row r="3" spans="2:16" ht="13.5" customHeight="1" x14ac:dyDescent="0.3">
      <c r="B3" s="5"/>
      <c r="C3" s="5" t="s">
        <v>12</v>
      </c>
      <c r="D3" s="5" t="s">
        <v>13</v>
      </c>
      <c r="E3" s="5"/>
      <c r="F3" s="5" t="s">
        <v>14</v>
      </c>
      <c r="G3" s="5">
        <v>2</v>
      </c>
      <c r="H3" s="5">
        <v>3.25</v>
      </c>
      <c r="I3" s="5" t="s">
        <v>15</v>
      </c>
      <c r="J3" s="5"/>
      <c r="K3" s="5"/>
      <c r="L3" s="5"/>
      <c r="M3" s="5" t="s">
        <v>16</v>
      </c>
      <c r="N3" s="5" t="s">
        <v>17</v>
      </c>
      <c r="O3" s="7" t="s">
        <v>18</v>
      </c>
      <c r="P3" s="7" t="s">
        <v>19</v>
      </c>
    </row>
    <row r="4" spans="2:16" ht="13.5" customHeight="1" x14ac:dyDescent="0.3">
      <c r="B4" s="5"/>
      <c r="C4" s="5"/>
      <c r="D4" s="5" t="s">
        <v>20</v>
      </c>
      <c r="E4" s="5"/>
      <c r="F4" s="5" t="s">
        <v>21</v>
      </c>
      <c r="G4" s="5">
        <v>3</v>
      </c>
      <c r="H4" s="5">
        <v>3.25</v>
      </c>
      <c r="I4" s="5" t="s">
        <v>22</v>
      </c>
      <c r="J4" s="5"/>
      <c r="K4" s="5"/>
      <c r="L4" s="5"/>
      <c r="M4" s="5" t="s">
        <v>23</v>
      </c>
      <c r="N4" s="5" t="s">
        <v>24</v>
      </c>
      <c r="O4" s="8" t="s">
        <v>25</v>
      </c>
      <c r="P4" s="8" t="s">
        <v>26</v>
      </c>
    </row>
    <row r="5" spans="2:16" ht="13.5" customHeight="1" x14ac:dyDescent="0.3">
      <c r="B5" s="5"/>
      <c r="C5" s="5"/>
      <c r="D5" s="5"/>
      <c r="E5" s="5"/>
      <c r="F5" s="5" t="s">
        <v>27</v>
      </c>
      <c r="G5" s="5">
        <v>4</v>
      </c>
      <c r="H5" s="5"/>
      <c r="I5" s="5"/>
      <c r="J5" s="5"/>
      <c r="K5" s="5"/>
      <c r="L5" s="5"/>
      <c r="M5" s="5" t="s">
        <v>28</v>
      </c>
      <c r="N5" s="5" t="s">
        <v>29</v>
      </c>
      <c r="O5" s="9" t="s">
        <v>30</v>
      </c>
      <c r="P5" s="9" t="s">
        <v>31</v>
      </c>
    </row>
    <row r="6" spans="2:16" ht="13.5" customHeight="1" x14ac:dyDescent="0.3">
      <c r="B6" s="5"/>
      <c r="C6" s="5"/>
      <c r="D6" s="5"/>
      <c r="E6" s="5"/>
      <c r="F6" s="5" t="s">
        <v>32</v>
      </c>
      <c r="G6" s="5">
        <v>0</v>
      </c>
      <c r="H6" s="5"/>
      <c r="I6" s="5"/>
      <c r="J6" s="5"/>
      <c r="K6" s="5"/>
      <c r="L6" s="5"/>
      <c r="M6" s="5"/>
      <c r="N6" s="5"/>
      <c r="O6" s="10" t="s">
        <v>33</v>
      </c>
      <c r="P6" s="10" t="s">
        <v>34</v>
      </c>
    </row>
    <row r="7" spans="2:16" ht="13.5" customHeigh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t="13.5" customHeight="1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t="13.5" customHeight="1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3.5" customHeight="1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3.5" customHeight="1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t="13.5" customHeight="1" x14ac:dyDescent="0.3">
      <c r="B12" s="5"/>
      <c r="C12" s="5"/>
      <c r="D12" s="5"/>
      <c r="E12" s="5"/>
      <c r="F12" s="5"/>
      <c r="G12" s="5"/>
      <c r="H12" s="5" t="s">
        <v>35</v>
      </c>
      <c r="I12" s="5"/>
      <c r="J12" s="5"/>
      <c r="K12" s="5"/>
      <c r="L12" s="5"/>
      <c r="M12" s="5"/>
      <c r="N12" s="5"/>
      <c r="O12" s="5"/>
      <c r="P12" s="5"/>
    </row>
    <row r="13" spans="2:16" ht="13.5" customHeight="1" x14ac:dyDescent="0.3">
      <c r="B13" s="5" t="s">
        <v>36</v>
      </c>
      <c r="C13" s="5" t="s">
        <v>37</v>
      </c>
      <c r="D13" s="5"/>
      <c r="E13" s="5"/>
      <c r="F13" s="5"/>
      <c r="G13" s="5"/>
      <c r="H13" s="5" t="s">
        <v>38</v>
      </c>
      <c r="I13" s="5"/>
      <c r="J13" s="5"/>
      <c r="K13" s="5"/>
      <c r="L13" s="5"/>
      <c r="M13" s="5"/>
      <c r="N13" s="5"/>
      <c r="O13" s="5"/>
      <c r="P13" s="5"/>
    </row>
    <row r="14" spans="2:16" ht="13.5" customHeight="1" x14ac:dyDescent="0.3">
      <c r="B14" s="5" t="s">
        <v>36</v>
      </c>
      <c r="C14" s="5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t="13.5" customHeight="1" x14ac:dyDescent="0.3">
      <c r="B15" s="5" t="s">
        <v>39</v>
      </c>
      <c r="C15" s="5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t="13.5" customHeight="1" x14ac:dyDescent="0.3">
      <c r="B16" s="5" t="s">
        <v>41</v>
      </c>
      <c r="C16" s="5" t="s">
        <v>42</v>
      </c>
      <c r="D16" s="5"/>
      <c r="E16" s="5"/>
      <c r="F16" s="5"/>
      <c r="G16" s="5"/>
      <c r="H16" s="11" t="s">
        <v>43</v>
      </c>
      <c r="I16" s="11" t="s">
        <v>44</v>
      </c>
      <c r="J16" s="12" t="s">
        <v>45</v>
      </c>
      <c r="K16" s="11" t="s">
        <v>46</v>
      </c>
      <c r="L16" s="5"/>
      <c r="M16" s="5" t="s">
        <v>47</v>
      </c>
      <c r="N16" s="5">
        <v>1</v>
      </c>
      <c r="O16" s="5"/>
      <c r="P16" s="5"/>
    </row>
    <row r="17" spans="2:14" ht="13.5" customHeight="1" x14ac:dyDescent="0.3">
      <c r="B17" s="5" t="s">
        <v>48</v>
      </c>
      <c r="C17" s="5" t="s">
        <v>49</v>
      </c>
      <c r="D17" s="5"/>
      <c r="E17" s="5"/>
      <c r="F17" s="5"/>
      <c r="G17" s="5"/>
      <c r="H17" s="123">
        <v>1.1000000000000001</v>
      </c>
      <c r="I17" s="125">
        <v>1</v>
      </c>
      <c r="J17" s="13" t="s">
        <v>36</v>
      </c>
      <c r="K17" s="11">
        <v>1</v>
      </c>
      <c r="L17" s="5"/>
      <c r="M17" s="5" t="s">
        <v>50</v>
      </c>
      <c r="N17" s="5">
        <v>2</v>
      </c>
    </row>
    <row r="18" spans="2:14" ht="13.5" customHeight="1" x14ac:dyDescent="0.3">
      <c r="B18" s="5" t="s">
        <v>41</v>
      </c>
      <c r="C18" s="5" t="s">
        <v>42</v>
      </c>
      <c r="D18" s="5"/>
      <c r="E18" s="5"/>
      <c r="F18" s="5"/>
      <c r="G18" s="5"/>
      <c r="H18" s="124"/>
      <c r="I18" s="126"/>
      <c r="J18" s="14" t="s">
        <v>37</v>
      </c>
      <c r="K18" s="11">
        <v>0</v>
      </c>
      <c r="L18" s="5"/>
      <c r="M18" s="5" t="s">
        <v>51</v>
      </c>
      <c r="N18" s="5">
        <v>3</v>
      </c>
    </row>
    <row r="19" spans="2:14" ht="13.5" customHeight="1" x14ac:dyDescent="0.3">
      <c r="B19" s="5" t="s">
        <v>41</v>
      </c>
      <c r="C19" s="5" t="s">
        <v>42</v>
      </c>
      <c r="D19" s="5"/>
      <c r="E19" s="5"/>
      <c r="F19" s="5"/>
      <c r="G19" s="5"/>
      <c r="H19" s="124"/>
      <c r="I19" s="125">
        <v>2</v>
      </c>
      <c r="J19" s="13" t="s">
        <v>36</v>
      </c>
      <c r="K19" s="11">
        <v>1</v>
      </c>
      <c r="L19" s="5"/>
      <c r="M19" s="5" t="s">
        <v>52</v>
      </c>
      <c r="N19" s="5">
        <v>4</v>
      </c>
    </row>
    <row r="20" spans="2:14" ht="13.5" customHeight="1" x14ac:dyDescent="0.3">
      <c r="B20" s="5" t="s">
        <v>53</v>
      </c>
      <c r="C20" s="5" t="s">
        <v>54</v>
      </c>
      <c r="D20" s="5"/>
      <c r="E20" s="5"/>
      <c r="F20" s="5"/>
      <c r="G20" s="5"/>
      <c r="H20" s="124"/>
      <c r="I20" s="126"/>
      <c r="J20" s="14" t="s">
        <v>37</v>
      </c>
      <c r="K20" s="11">
        <v>0</v>
      </c>
      <c r="L20" s="5"/>
      <c r="M20" s="5" t="s">
        <v>55</v>
      </c>
      <c r="N20" s="5" t="s">
        <v>56</v>
      </c>
    </row>
    <row r="21" spans="2:14" ht="13.5" customHeight="1" x14ac:dyDescent="0.3">
      <c r="B21" s="5" t="s">
        <v>57</v>
      </c>
      <c r="C21" s="5" t="s">
        <v>58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ht="13.5" customHeight="1" x14ac:dyDescent="0.3">
      <c r="B22" s="5" t="s">
        <v>59</v>
      </c>
      <c r="C22" s="5" t="s">
        <v>60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ht="13.5" customHeight="1" x14ac:dyDescent="0.3">
      <c r="B23" s="5" t="s">
        <v>61</v>
      </c>
      <c r="C23" s="5" t="s">
        <v>62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ht="13.5" customHeight="1" x14ac:dyDescent="0.3">
      <c r="B24" s="5" t="s">
        <v>63</v>
      </c>
      <c r="C24" s="5" t="s">
        <v>64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ht="13.5" customHeight="1" x14ac:dyDescent="0.3">
      <c r="B25" s="5" t="s">
        <v>65</v>
      </c>
      <c r="C25" s="5" t="s">
        <v>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ht="13.5" customHeight="1" x14ac:dyDescent="0.3">
      <c r="B26" s="5" t="s">
        <v>67</v>
      </c>
      <c r="C26" s="5" t="s">
        <v>68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ht="13.5" customHeight="1" x14ac:dyDescent="0.3">
      <c r="B27" s="5" t="s">
        <v>69</v>
      </c>
      <c r="C27" s="5" t="s">
        <v>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ht="13.5" customHeight="1" x14ac:dyDescent="0.3">
      <c r="B28" s="5" t="s">
        <v>71</v>
      </c>
      <c r="C28" s="5" t="s">
        <v>72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ht="13.5" customHeight="1" x14ac:dyDescent="0.3">
      <c r="B29" s="5" t="s">
        <v>73</v>
      </c>
      <c r="C29" s="5" t="s">
        <v>74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4" ht="13.5" customHeight="1" x14ac:dyDescent="0.3">
      <c r="B30" s="5" t="s">
        <v>75</v>
      </c>
      <c r="C30" s="5" t="s">
        <v>76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ht="13.5" customHeight="1" x14ac:dyDescent="0.3">
      <c r="B31" s="5" t="s">
        <v>69</v>
      </c>
      <c r="C31" s="5" t="s">
        <v>70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ht="13.5" customHeight="1" x14ac:dyDescent="0.3">
      <c r="B32" s="5" t="s">
        <v>77</v>
      </c>
      <c r="C32" s="5" t="s">
        <v>78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6" ht="13.5" customHeight="1" x14ac:dyDescent="0.3">
      <c r="B33" s="5" t="s">
        <v>79</v>
      </c>
      <c r="C33" s="5" t="s">
        <v>80</v>
      </c>
      <c r="D33" s="5"/>
      <c r="E33" s="5"/>
      <c r="F33" s="5"/>
    </row>
    <row r="34" spans="2:6" ht="13.5" customHeight="1" x14ac:dyDescent="0.3">
      <c r="B34" s="5" t="s">
        <v>81</v>
      </c>
      <c r="C34" s="5" t="s">
        <v>82</v>
      </c>
      <c r="D34" s="5"/>
      <c r="E34" s="5"/>
      <c r="F34" s="5"/>
    </row>
    <row r="35" spans="2:6" ht="13.5" customHeight="1" x14ac:dyDescent="0.3">
      <c r="B35" s="5" t="s">
        <v>83</v>
      </c>
      <c r="C35" s="5" t="s">
        <v>84</v>
      </c>
      <c r="D35" s="5" t="s">
        <v>85</v>
      </c>
      <c r="E35" s="5" t="s">
        <v>86</v>
      </c>
      <c r="F35" s="5" t="s">
        <v>87</v>
      </c>
    </row>
    <row r="36" spans="2:6" ht="13.5" customHeight="1" x14ac:dyDescent="0.3">
      <c r="B36" s="5" t="s">
        <v>88</v>
      </c>
      <c r="C36" s="5" t="s">
        <v>89</v>
      </c>
      <c r="D36" s="5" t="s">
        <v>90</v>
      </c>
      <c r="E36" s="5"/>
      <c r="F36" s="5"/>
    </row>
    <row r="37" spans="2:6" ht="13.5" customHeight="1" x14ac:dyDescent="0.3">
      <c r="B37" s="5" t="s">
        <v>91</v>
      </c>
      <c r="C37" s="5" t="s">
        <v>92</v>
      </c>
      <c r="D37" s="5"/>
      <c r="E37" s="5"/>
      <c r="F37" s="5"/>
    </row>
    <row r="38" spans="2:6" ht="13.5" customHeight="1" x14ac:dyDescent="0.3">
      <c r="B38" s="5" t="s">
        <v>93</v>
      </c>
      <c r="C38" s="5" t="s">
        <v>94</v>
      </c>
      <c r="D38" s="5" t="s">
        <v>95</v>
      </c>
      <c r="E38" s="5"/>
      <c r="F38" s="5"/>
    </row>
    <row r="39" spans="2:6" ht="13.5" customHeight="1" x14ac:dyDescent="0.3">
      <c r="B39" s="5" t="s">
        <v>96</v>
      </c>
      <c r="C39" s="5" t="s">
        <v>97</v>
      </c>
      <c r="D39" s="5" t="s">
        <v>98</v>
      </c>
      <c r="E39" s="5" t="s">
        <v>99</v>
      </c>
      <c r="F39" s="5"/>
    </row>
    <row r="40" spans="2:6" ht="13.5" customHeight="1" x14ac:dyDescent="0.3">
      <c r="B40" s="5" t="s">
        <v>100</v>
      </c>
      <c r="C40" s="5" t="s">
        <v>101</v>
      </c>
      <c r="D40" s="5" t="s">
        <v>102</v>
      </c>
      <c r="E40" s="5" t="s">
        <v>103</v>
      </c>
      <c r="F40" s="5"/>
    </row>
    <row r="41" spans="2:6" ht="13.5" customHeight="1" x14ac:dyDescent="0.3">
      <c r="B41" s="5" t="s">
        <v>104</v>
      </c>
      <c r="C41" s="5" t="s">
        <v>105</v>
      </c>
      <c r="D41" s="5" t="s">
        <v>106</v>
      </c>
      <c r="E41" s="5"/>
      <c r="F41" s="5"/>
    </row>
    <row r="42" spans="2:6" ht="13.5" customHeight="1" x14ac:dyDescent="0.3">
      <c r="B42" s="5" t="s">
        <v>107</v>
      </c>
      <c r="C42" s="5" t="s">
        <v>108</v>
      </c>
      <c r="D42" s="5" t="s">
        <v>109</v>
      </c>
      <c r="E42" s="5"/>
      <c r="F42" s="5"/>
    </row>
    <row r="43" spans="2:6" ht="13.5" customHeight="1" x14ac:dyDescent="0.3">
      <c r="B43" s="5" t="s">
        <v>110</v>
      </c>
      <c r="C43" s="5" t="s">
        <v>111</v>
      </c>
      <c r="D43" s="5" t="s">
        <v>112</v>
      </c>
      <c r="E43" s="5"/>
      <c r="F43" s="5"/>
    </row>
    <row r="44" spans="2:6" ht="13.5" customHeight="1" x14ac:dyDescent="0.3">
      <c r="B44" s="5" t="s">
        <v>113</v>
      </c>
      <c r="C44" s="5" t="s">
        <v>114</v>
      </c>
      <c r="D44" s="5" t="s">
        <v>115</v>
      </c>
      <c r="E44" s="5"/>
      <c r="F44" s="5"/>
    </row>
    <row r="45" spans="2:6" ht="13.5" customHeight="1" x14ac:dyDescent="0.3">
      <c r="B45" s="5" t="s">
        <v>116</v>
      </c>
      <c r="C45" s="5" t="s">
        <v>117</v>
      </c>
      <c r="D45" s="5"/>
      <c r="E45" s="5"/>
      <c r="F45" s="5"/>
    </row>
    <row r="46" spans="2:6" ht="13.5" customHeight="1" x14ac:dyDescent="0.3">
      <c r="B46" s="5" t="s">
        <v>118</v>
      </c>
      <c r="C46" s="5" t="s">
        <v>119</v>
      </c>
      <c r="D46" s="5"/>
      <c r="E46" s="5"/>
      <c r="F46" s="5"/>
    </row>
  </sheetData>
  <mergeCells count="4">
    <mergeCell ref="O2:P2"/>
    <mergeCell ref="H17:H20"/>
    <mergeCell ref="I17:I18"/>
    <mergeCell ref="I19:I20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3:BD51"/>
  <sheetViews>
    <sheetView showGridLines="0" topLeftCell="AN43" zoomScaleNormal="100" workbookViewId="0">
      <selection activeCell="G48" sqref="G48:BD50"/>
    </sheetView>
  </sheetViews>
  <sheetFormatPr baseColWidth="10" defaultColWidth="14.44140625" defaultRowHeight="15" customHeight="1" x14ac:dyDescent="0.3"/>
  <cols>
    <col min="1" max="1" width="1.5546875" customWidth="1"/>
    <col min="2" max="2" width="15" bestFit="1" customWidth="1"/>
    <col min="3" max="3" width="15.109375" customWidth="1"/>
    <col min="4" max="5" width="28" customWidth="1"/>
    <col min="6" max="6" width="17.77734375" bestFit="1" customWidth="1"/>
    <col min="7" max="56" width="10.6640625" customWidth="1"/>
  </cols>
  <sheetData>
    <row r="3" spans="2:56" ht="25.05" customHeight="1" x14ac:dyDescent="0.3">
      <c r="B3" s="118" t="s">
        <v>364</v>
      </c>
      <c r="C3" s="118"/>
      <c r="D3" s="118"/>
      <c r="E3" s="118"/>
      <c r="F3" s="118"/>
    </row>
    <row r="4" spans="2:56" ht="25.05" customHeight="1" x14ac:dyDescent="0.3">
      <c r="B4" s="66" t="s">
        <v>365</v>
      </c>
      <c r="C4" s="67" t="s">
        <v>366</v>
      </c>
      <c r="D4" s="119" t="s">
        <v>367</v>
      </c>
      <c r="E4" s="119"/>
      <c r="F4" s="119"/>
    </row>
    <row r="5" spans="2:56" ht="25.05" customHeight="1" x14ac:dyDescent="0.3">
      <c r="B5" s="68" t="s">
        <v>362</v>
      </c>
      <c r="C5" s="69" t="s">
        <v>368</v>
      </c>
      <c r="D5" s="127" t="s">
        <v>356</v>
      </c>
      <c r="E5" s="127"/>
      <c r="F5" s="127"/>
    </row>
    <row r="6" spans="2:56" ht="25.05" customHeight="1" x14ac:dyDescent="0.3">
      <c r="B6" s="70" t="s">
        <v>336</v>
      </c>
      <c r="C6" s="69" t="s">
        <v>369</v>
      </c>
      <c r="D6" s="127" t="s">
        <v>357</v>
      </c>
      <c r="E6" s="127"/>
      <c r="F6" s="127"/>
    </row>
    <row r="7" spans="2:56" ht="25.05" customHeight="1" x14ac:dyDescent="0.3">
      <c r="B7" s="71" t="s">
        <v>337</v>
      </c>
      <c r="C7" s="69" t="s">
        <v>370</v>
      </c>
      <c r="D7" s="128" t="s">
        <v>358</v>
      </c>
      <c r="E7" s="128"/>
      <c r="F7" s="128"/>
    </row>
    <row r="10" spans="2:56" ht="70.05" customHeight="1" x14ac:dyDescent="0.3">
      <c r="B10" s="44" t="s">
        <v>122</v>
      </c>
      <c r="C10" s="44" t="s">
        <v>123</v>
      </c>
      <c r="D10" s="130" t="s">
        <v>332</v>
      </c>
      <c r="E10" s="131"/>
      <c r="F10" s="44" t="s">
        <v>333</v>
      </c>
      <c r="G10" s="26" t="str">
        <f>IF(LEN(Base_de_respuestas!G5)&gt;45,_xlfn.CONCAT(LEFT(Base_de_respuestas!G5,45),"..."),Base_de_respuestas!G5)</f>
        <v>Estudiante 1</v>
      </c>
      <c r="H10" s="26" t="str">
        <f>IF(LEN(Base_de_respuestas!H5)&gt;45,_xlfn.CONCAT(LEFT(Base_de_respuestas!H5,45),"..."),Base_de_respuestas!H5)</f>
        <v>Estudiante 2</v>
      </c>
      <c r="I10" s="26" t="str">
        <f>IF(LEN(Base_de_respuestas!I5)&gt;45,_xlfn.CONCAT(LEFT(Base_de_respuestas!I5,45),"..."),Base_de_respuestas!I5)</f>
        <v>Estudiante 3</v>
      </c>
      <c r="J10" s="26" t="str">
        <f>IF(LEN(Base_de_respuestas!J5)&gt;45,_xlfn.CONCAT(LEFT(Base_de_respuestas!J5,45),"..."),Base_de_respuestas!J5)</f>
        <v>Estudiante 4</v>
      </c>
      <c r="K10" s="26" t="str">
        <f>IF(LEN(Base_de_respuestas!K5)&gt;45,_xlfn.CONCAT(LEFT(Base_de_respuestas!K5,45),"..."),Base_de_respuestas!K5)</f>
        <v>Estudiante 5</v>
      </c>
      <c r="L10" s="26" t="str">
        <f>IF(LEN(Base_de_respuestas!L5)&gt;45,_xlfn.CONCAT(LEFT(Base_de_respuestas!L5,45),"..."),Base_de_respuestas!L5)</f>
        <v>Estudiante 6</v>
      </c>
      <c r="M10" s="26" t="str">
        <f>IF(LEN(Base_de_respuestas!M5)&gt;45,_xlfn.CONCAT(LEFT(Base_de_respuestas!M5,45),"..."),Base_de_respuestas!M5)</f>
        <v>Estudiante 7</v>
      </c>
      <c r="N10" s="26" t="str">
        <f>IF(LEN(Base_de_respuestas!N5)&gt;45,_xlfn.CONCAT(LEFT(Base_de_respuestas!N5,45),"..."),Base_de_respuestas!N5)</f>
        <v>Estudiante 8</v>
      </c>
      <c r="O10" s="26" t="str">
        <f>IF(LEN(Base_de_respuestas!O5)&gt;45,_xlfn.CONCAT(LEFT(Base_de_respuestas!O5,45),"..."),Base_de_respuestas!O5)</f>
        <v>Estudiante 9</v>
      </c>
      <c r="P10" s="26" t="str">
        <f>IF(LEN(Base_de_respuestas!P5)&gt;45,_xlfn.CONCAT(LEFT(Base_de_respuestas!P5,45),"..."),Base_de_respuestas!P5)</f>
        <v>Estudiante 10</v>
      </c>
      <c r="Q10" s="26" t="str">
        <f>IF(LEN(Base_de_respuestas!Q5)&gt;45,_xlfn.CONCAT(LEFT(Base_de_respuestas!Q5,45),"..."),Base_de_respuestas!Q5)</f>
        <v>Estudiante 11</v>
      </c>
      <c r="R10" s="26" t="str">
        <f>IF(LEN(Base_de_respuestas!R5)&gt;45,_xlfn.CONCAT(LEFT(Base_de_respuestas!R5,45),"..."),Base_de_respuestas!R5)</f>
        <v>Estudiante 12</v>
      </c>
      <c r="S10" s="26" t="str">
        <f>IF(LEN(Base_de_respuestas!S5)&gt;45,_xlfn.CONCAT(LEFT(Base_de_respuestas!S5,45),"..."),Base_de_respuestas!S5)</f>
        <v>Estudiante 13</v>
      </c>
      <c r="T10" s="26" t="str">
        <f>IF(LEN(Base_de_respuestas!T5)&gt;45,_xlfn.CONCAT(LEFT(Base_de_respuestas!T5,45),"..."),Base_de_respuestas!T5)</f>
        <v>Estudiante 14</v>
      </c>
      <c r="U10" s="26" t="str">
        <f>IF(LEN(Base_de_respuestas!U5)&gt;45,_xlfn.CONCAT(LEFT(Base_de_respuestas!U5,45),"..."),Base_de_respuestas!U5)</f>
        <v>Estudiante 15</v>
      </c>
      <c r="V10" s="26" t="str">
        <f>IF(LEN(Base_de_respuestas!V5)&gt;45,_xlfn.CONCAT(LEFT(Base_de_respuestas!V5,45),"..."),Base_de_respuestas!V5)</f>
        <v>Estudiante 16</v>
      </c>
      <c r="W10" s="26" t="str">
        <f>IF(LEN(Base_de_respuestas!W5)&gt;45,_xlfn.CONCAT(LEFT(Base_de_respuestas!W5,45),"..."),Base_de_respuestas!W5)</f>
        <v>Estudiante 17</v>
      </c>
      <c r="X10" s="26" t="str">
        <f>IF(LEN(Base_de_respuestas!X5)&gt;45,_xlfn.CONCAT(LEFT(Base_de_respuestas!X5,45),"..."),Base_de_respuestas!X5)</f>
        <v>Estudiante 18</v>
      </c>
      <c r="Y10" s="26" t="str">
        <f>IF(LEN(Base_de_respuestas!Y5)&gt;45,_xlfn.CONCAT(LEFT(Base_de_respuestas!Y5,45),"..."),Base_de_respuestas!Y5)</f>
        <v>Estudiante 19</v>
      </c>
      <c r="Z10" s="26" t="str">
        <f>IF(LEN(Base_de_respuestas!Z5)&gt;45,_xlfn.CONCAT(LEFT(Base_de_respuestas!Z5,45),"..."),Base_de_respuestas!Z5)</f>
        <v>Estudiante 20</v>
      </c>
      <c r="AA10" s="26" t="str">
        <f>IF(LEN(Base_de_respuestas!AA5)&gt;45,_xlfn.CONCAT(LEFT(Base_de_respuestas!AA5,45),"..."),Base_de_respuestas!AA5)</f>
        <v>Estudiante 21</v>
      </c>
      <c r="AB10" s="26" t="str">
        <f>IF(LEN(Base_de_respuestas!AB5)&gt;45,_xlfn.CONCAT(LEFT(Base_de_respuestas!AB5,45),"..."),Base_de_respuestas!AB5)</f>
        <v>Estudiante 22</v>
      </c>
      <c r="AC10" s="26" t="str">
        <f>IF(LEN(Base_de_respuestas!AC5)&gt;45,_xlfn.CONCAT(LEFT(Base_de_respuestas!AC5,45),"..."),Base_de_respuestas!AC5)</f>
        <v>Estudiante 23</v>
      </c>
      <c r="AD10" s="26" t="str">
        <f>IF(LEN(Base_de_respuestas!AD5)&gt;45,_xlfn.CONCAT(LEFT(Base_de_respuestas!AD5,45),"..."),Base_de_respuestas!AD5)</f>
        <v>Estudiante 24</v>
      </c>
      <c r="AE10" s="26" t="str">
        <f>IF(LEN(Base_de_respuestas!AE5)&gt;45,_xlfn.CONCAT(LEFT(Base_de_respuestas!AE5,45),"..."),Base_de_respuestas!AE5)</f>
        <v>Estudiante 25</v>
      </c>
      <c r="AF10" s="26" t="str">
        <f>IF(LEN(Base_de_respuestas!AF5)&gt;45,_xlfn.CONCAT(LEFT(Base_de_respuestas!AF5,45),"..."),Base_de_respuestas!AF5)</f>
        <v>Estudiante 26</v>
      </c>
      <c r="AG10" s="26" t="str">
        <f>IF(LEN(Base_de_respuestas!AG5)&gt;45,_xlfn.CONCAT(LEFT(Base_de_respuestas!AG5,45),"..."),Base_de_respuestas!AG5)</f>
        <v>Estudiante 27</v>
      </c>
      <c r="AH10" s="26" t="str">
        <f>IF(LEN(Base_de_respuestas!AH5)&gt;45,_xlfn.CONCAT(LEFT(Base_de_respuestas!AH5,45),"..."),Base_de_respuestas!AH5)</f>
        <v>Estudiante 28</v>
      </c>
      <c r="AI10" s="26" t="str">
        <f>IF(LEN(Base_de_respuestas!AI5)&gt;45,_xlfn.CONCAT(LEFT(Base_de_respuestas!AI5,45),"..."),Base_de_respuestas!AI5)</f>
        <v>Estudiante 29</v>
      </c>
      <c r="AJ10" s="26" t="str">
        <f>IF(LEN(Base_de_respuestas!AJ5)&gt;45,_xlfn.CONCAT(LEFT(Base_de_respuestas!AJ5,45),"..."),Base_de_respuestas!AJ5)</f>
        <v>Estudiante 30</v>
      </c>
      <c r="AK10" s="26" t="str">
        <f>IF(LEN(Base_de_respuestas!AK5)&gt;45,_xlfn.CONCAT(LEFT(Base_de_respuestas!AK5,45),"..."),Base_de_respuestas!AK5)</f>
        <v>Estudiante 31</v>
      </c>
      <c r="AL10" s="26" t="str">
        <f>IF(LEN(Base_de_respuestas!AL5)&gt;45,_xlfn.CONCAT(LEFT(Base_de_respuestas!AL5,45),"..."),Base_de_respuestas!AL5)</f>
        <v>Estudiante 32</v>
      </c>
      <c r="AM10" s="26" t="str">
        <f>IF(LEN(Base_de_respuestas!AM5)&gt;45,_xlfn.CONCAT(LEFT(Base_de_respuestas!AM5,45),"..."),Base_de_respuestas!AM5)</f>
        <v>Estudiante 33</v>
      </c>
      <c r="AN10" s="26" t="str">
        <f>IF(LEN(Base_de_respuestas!AN5)&gt;45,_xlfn.CONCAT(LEFT(Base_de_respuestas!AN5,45),"..."),Base_de_respuestas!AN5)</f>
        <v>Estudiante 34</v>
      </c>
      <c r="AO10" s="26" t="str">
        <f>IF(LEN(Base_de_respuestas!AO5)&gt;45,_xlfn.CONCAT(LEFT(Base_de_respuestas!AO5,45),"..."),Base_de_respuestas!AO5)</f>
        <v>Estudiante 35</v>
      </c>
      <c r="AP10" s="26" t="str">
        <f>IF(LEN(Base_de_respuestas!AP5)&gt;45,_xlfn.CONCAT(LEFT(Base_de_respuestas!AP5,45),"..."),Base_de_respuestas!AP5)</f>
        <v>Estudiante 36</v>
      </c>
      <c r="AQ10" s="26" t="str">
        <f>IF(LEN(Base_de_respuestas!AQ5)&gt;45,_xlfn.CONCAT(LEFT(Base_de_respuestas!AQ5,45),"..."),Base_de_respuestas!AQ5)</f>
        <v>Estudiante 37</v>
      </c>
      <c r="AR10" s="26" t="str">
        <f>IF(LEN(Base_de_respuestas!AR5)&gt;45,_xlfn.CONCAT(LEFT(Base_de_respuestas!AR5,45),"..."),Base_de_respuestas!AR5)</f>
        <v>Estudiante 38</v>
      </c>
      <c r="AS10" s="26" t="str">
        <f>IF(LEN(Base_de_respuestas!AS5)&gt;45,_xlfn.CONCAT(LEFT(Base_de_respuestas!AS5,45),"..."),Base_de_respuestas!AS5)</f>
        <v>Estudiante 39</v>
      </c>
      <c r="AT10" s="26" t="str">
        <f>IF(LEN(Base_de_respuestas!AT5)&gt;45,_xlfn.CONCAT(LEFT(Base_de_respuestas!AT5,45),"..."),Base_de_respuestas!AT5)</f>
        <v>Estudiante 40</v>
      </c>
      <c r="AU10" s="26" t="str">
        <f>IF(LEN(Base_de_respuestas!AU5)&gt;45,_xlfn.CONCAT(LEFT(Base_de_respuestas!AU5,45),"..."),Base_de_respuestas!AU5)</f>
        <v>Estudiante 41</v>
      </c>
      <c r="AV10" s="26" t="str">
        <f>IF(LEN(Base_de_respuestas!AV5)&gt;45,_xlfn.CONCAT(LEFT(Base_de_respuestas!AV5,45),"..."),Base_de_respuestas!AV5)</f>
        <v>Estudiante 42</v>
      </c>
      <c r="AW10" s="26" t="str">
        <f>IF(LEN(Base_de_respuestas!AW5)&gt;45,_xlfn.CONCAT(LEFT(Base_de_respuestas!AW5,45),"..."),Base_de_respuestas!AW5)</f>
        <v>Estudiante 43</v>
      </c>
      <c r="AX10" s="26" t="str">
        <f>IF(LEN(Base_de_respuestas!AX5)&gt;45,_xlfn.CONCAT(LEFT(Base_de_respuestas!AX5,45),"..."),Base_de_respuestas!AX5)</f>
        <v>Estudiante 44</v>
      </c>
      <c r="AY10" s="26" t="str">
        <f>IF(LEN(Base_de_respuestas!AY5)&gt;45,_xlfn.CONCAT(LEFT(Base_de_respuestas!AY5,45),"..."),Base_de_respuestas!AY5)</f>
        <v>Estudiante 45</v>
      </c>
      <c r="AZ10" s="26" t="str">
        <f>IF(LEN(Base_de_respuestas!AZ5)&gt;45,_xlfn.CONCAT(LEFT(Base_de_respuestas!AZ5,45),"..."),Base_de_respuestas!AZ5)</f>
        <v>Estudiante 46</v>
      </c>
      <c r="BA10" s="26" t="str">
        <f>IF(LEN(Base_de_respuestas!BA5)&gt;45,_xlfn.CONCAT(LEFT(Base_de_respuestas!BA5,45),"..."),Base_de_respuestas!BA5)</f>
        <v>Estudiante 47</v>
      </c>
      <c r="BB10" s="26" t="str">
        <f>IF(LEN(Base_de_respuestas!BB5)&gt;45,_xlfn.CONCAT(LEFT(Base_de_respuestas!BB5,45),"..."),Base_de_respuestas!BB5)</f>
        <v>Estudiante 48</v>
      </c>
      <c r="BC10" s="26" t="str">
        <f>IF(LEN(Base_de_respuestas!BC5)&gt;45,_xlfn.CONCAT(LEFT(Base_de_respuestas!BC5,45),"..."),Base_de_respuestas!BC5)</f>
        <v>Estudiante 49</v>
      </c>
      <c r="BD10" s="26" t="str">
        <f>IF(LEN(Base_de_respuestas!BD5)&gt;45,_xlfn.CONCAT(LEFT(Base_de_respuestas!BD5,45),"..."),Base_de_respuestas!BD5)</f>
        <v>Estudiante 50</v>
      </c>
    </row>
    <row r="11" spans="2:56" ht="30" customHeight="1" x14ac:dyDescent="0.3">
      <c r="B11" s="27" t="s">
        <v>176</v>
      </c>
      <c r="C11" s="105" t="s">
        <v>177</v>
      </c>
      <c r="D11" s="129" t="s">
        <v>178</v>
      </c>
      <c r="E11" s="97"/>
      <c r="F11" s="28" t="str">
        <f t="shared" ref="F11:F43" si="0">+IFERROR(AVERAGEIFS(G11:BD11,G11:BD11,"&gt;=0"),"")</f>
        <v/>
      </c>
      <c r="G11" s="28" t="str">
        <f>+IFERROR((VLOOKUP(Base_de_respuestas!G6,Back!$M$16:$N$20,2,0)),"")</f>
        <v/>
      </c>
      <c r="H11" s="28" t="str">
        <f>+IFERROR((VLOOKUP(Base_de_respuestas!H6,Back!$M$16:$N$20,2,0)),"")</f>
        <v/>
      </c>
      <c r="I11" s="28" t="str">
        <f>+IFERROR((VLOOKUP(Base_de_respuestas!I6,Back!$M$16:$N$20,2,0)),"")</f>
        <v/>
      </c>
      <c r="J11" s="28" t="str">
        <f>+IFERROR((VLOOKUP(Base_de_respuestas!J6,Back!$M$16:$N$20,2,0)),"")</f>
        <v/>
      </c>
      <c r="K11" s="28" t="str">
        <f>+IFERROR((VLOOKUP(Base_de_respuestas!K6,Back!$M$16:$N$20,2,0)),"")</f>
        <v/>
      </c>
      <c r="L11" s="28" t="str">
        <f>+IFERROR((VLOOKUP(Base_de_respuestas!L6,Back!$M$16:$N$20,2,0)),"")</f>
        <v/>
      </c>
      <c r="M11" s="28" t="str">
        <f>+IFERROR((VLOOKUP(Base_de_respuestas!M6,Back!$M$16:$N$20,2,0)),"")</f>
        <v/>
      </c>
      <c r="N11" s="28" t="str">
        <f>+IFERROR((VLOOKUP(Base_de_respuestas!N6,Back!$M$16:$N$20,2,0)),"")</f>
        <v/>
      </c>
      <c r="O11" s="28" t="str">
        <f>+IFERROR((VLOOKUP(Base_de_respuestas!O6,Back!$M$16:$N$20,2,0)),"")</f>
        <v/>
      </c>
      <c r="P11" s="28" t="str">
        <f>+IFERROR((VLOOKUP(Base_de_respuestas!P6,Back!$M$16:$N$20,2,0)),"")</f>
        <v/>
      </c>
      <c r="Q11" s="28" t="str">
        <f>+IFERROR((VLOOKUP(Base_de_respuestas!Q6,Back!$M$16:$N$20,2,0)),"")</f>
        <v/>
      </c>
      <c r="R11" s="28" t="str">
        <f>+IFERROR((VLOOKUP(Base_de_respuestas!R6,Back!$M$16:$N$20,2,0)),"")</f>
        <v/>
      </c>
      <c r="S11" s="28" t="str">
        <f>+IFERROR((VLOOKUP(Base_de_respuestas!S6,Back!$M$16:$N$20,2,0)),"")</f>
        <v/>
      </c>
      <c r="T11" s="28" t="str">
        <f>+IFERROR((VLOOKUP(Base_de_respuestas!T6,Back!$M$16:$N$20,2,0)),"")</f>
        <v/>
      </c>
      <c r="U11" s="28" t="str">
        <f>+IFERROR((VLOOKUP(Base_de_respuestas!U6,Back!$M$16:$N$20,2,0)),"")</f>
        <v/>
      </c>
      <c r="V11" s="28" t="str">
        <f>+IFERROR((VLOOKUP(Base_de_respuestas!V6,Back!$M$16:$N$20,2,0)),"")</f>
        <v/>
      </c>
      <c r="W11" s="28" t="str">
        <f>+IFERROR((VLOOKUP(Base_de_respuestas!W6,Back!$M$16:$N$20,2,0)),"")</f>
        <v/>
      </c>
      <c r="X11" s="28" t="str">
        <f>+IFERROR((VLOOKUP(Base_de_respuestas!X6,Back!$M$16:$N$20,2,0)),"")</f>
        <v/>
      </c>
      <c r="Y11" s="28" t="str">
        <f>+IFERROR((VLOOKUP(Base_de_respuestas!Y6,Back!$M$16:$N$20,2,0)),"")</f>
        <v/>
      </c>
      <c r="Z11" s="28" t="str">
        <f>+IFERROR((VLOOKUP(Base_de_respuestas!Z6,Back!$M$16:$N$20,2,0)),"")</f>
        <v/>
      </c>
      <c r="AA11" s="28" t="str">
        <f>+IFERROR((VLOOKUP(Base_de_respuestas!AA6,Back!$M$16:$N$20,2,0)),"")</f>
        <v/>
      </c>
      <c r="AB11" s="28" t="str">
        <f>+IFERROR((VLOOKUP(Base_de_respuestas!AB6,Back!$M$16:$N$20,2,0)),"")</f>
        <v/>
      </c>
      <c r="AC11" s="28" t="str">
        <f>+IFERROR((VLOOKUP(Base_de_respuestas!AC6,Back!$M$16:$N$20,2,0)),"")</f>
        <v/>
      </c>
      <c r="AD11" s="28" t="str">
        <f>+IFERROR((VLOOKUP(Base_de_respuestas!AD6,Back!$M$16:$N$20,2,0)),"")</f>
        <v/>
      </c>
      <c r="AE11" s="28" t="str">
        <f>+IFERROR((VLOOKUP(Base_de_respuestas!AE6,Back!$M$16:$N$20,2,0)),"")</f>
        <v/>
      </c>
      <c r="AF11" s="28" t="str">
        <f>+IFERROR((VLOOKUP(Base_de_respuestas!AF6,Back!$M$16:$N$20,2,0)),"")</f>
        <v/>
      </c>
      <c r="AG11" s="28" t="str">
        <f>+IFERROR((VLOOKUP(Base_de_respuestas!AG6,Back!$M$16:$N$20,2,0)),"")</f>
        <v/>
      </c>
      <c r="AH11" s="28" t="str">
        <f>+IFERROR((VLOOKUP(Base_de_respuestas!AH6,Back!$M$16:$N$20,2,0)),"")</f>
        <v/>
      </c>
      <c r="AI11" s="28" t="str">
        <f>+IFERROR((VLOOKUP(Base_de_respuestas!AI6,Back!$M$16:$N$20,2,0)),"")</f>
        <v/>
      </c>
      <c r="AJ11" s="28" t="str">
        <f>+IFERROR((VLOOKUP(Base_de_respuestas!AJ6,Back!$M$16:$N$20,2,0)),"")</f>
        <v/>
      </c>
      <c r="AK11" s="28" t="str">
        <f>+IFERROR((VLOOKUP(Base_de_respuestas!AK6,Back!$M$16:$N$20,2,0)),"")</f>
        <v/>
      </c>
      <c r="AL11" s="28" t="str">
        <f>+IFERROR((VLOOKUP(Base_de_respuestas!AL6,Back!$M$16:$N$20,2,0)),"")</f>
        <v/>
      </c>
      <c r="AM11" s="28" t="str">
        <f>+IFERROR((VLOOKUP(Base_de_respuestas!AM6,Back!$M$16:$N$20,2,0)),"")</f>
        <v/>
      </c>
      <c r="AN11" s="28" t="str">
        <f>+IFERROR((VLOOKUP(Base_de_respuestas!AN6,Back!$M$16:$N$20,2,0)),"")</f>
        <v/>
      </c>
      <c r="AO11" s="28" t="str">
        <f>+IFERROR((VLOOKUP(Base_de_respuestas!AO6,Back!$M$16:$N$20,2,0)),"")</f>
        <v/>
      </c>
      <c r="AP11" s="28" t="str">
        <f>+IFERROR((VLOOKUP(Base_de_respuestas!AP6,Back!$M$16:$N$20,2,0)),"")</f>
        <v/>
      </c>
      <c r="AQ11" s="28" t="str">
        <f>+IFERROR((VLOOKUP(Base_de_respuestas!AQ6,Back!$M$16:$N$20,2,0)),"")</f>
        <v/>
      </c>
      <c r="AR11" s="28" t="str">
        <f>+IFERROR((VLOOKUP(Base_de_respuestas!AR6,Back!$M$16:$N$20,2,0)),"")</f>
        <v/>
      </c>
      <c r="AS11" s="28" t="str">
        <f>+IFERROR((VLOOKUP(Base_de_respuestas!AS6,Back!$M$16:$N$20,2,0)),"")</f>
        <v/>
      </c>
      <c r="AT11" s="28" t="str">
        <f>+IFERROR((VLOOKUP(Base_de_respuestas!AT6,Back!$M$16:$N$20,2,0)),"")</f>
        <v/>
      </c>
      <c r="AU11" s="28" t="str">
        <f>+IFERROR((VLOOKUP(Base_de_respuestas!AU6,Back!$M$16:$N$20,2,0)),"")</f>
        <v/>
      </c>
      <c r="AV11" s="28" t="str">
        <f>+IFERROR((VLOOKUP(Base_de_respuestas!AV6,Back!$M$16:$N$20,2,0)),"")</f>
        <v/>
      </c>
      <c r="AW11" s="28" t="str">
        <f>+IFERROR((VLOOKUP(Base_de_respuestas!AW6,Back!$M$16:$N$20,2,0)),"")</f>
        <v/>
      </c>
      <c r="AX11" s="28" t="str">
        <f>+IFERROR((VLOOKUP(Base_de_respuestas!AX6,Back!$M$16:$N$20,2,0)),"")</f>
        <v/>
      </c>
      <c r="AY11" s="28" t="str">
        <f>+IFERROR((VLOOKUP(Base_de_respuestas!AY6,Back!$M$16:$N$20,2,0)),"")</f>
        <v/>
      </c>
      <c r="AZ11" s="28" t="str">
        <f>+IFERROR((VLOOKUP(Base_de_respuestas!AZ6,Back!$M$16:$N$20,2,0)),"")</f>
        <v/>
      </c>
      <c r="BA11" s="28" t="str">
        <f>+IFERROR((VLOOKUP(Base_de_respuestas!BA6,Back!$M$16:$N$20,2,0)),"")</f>
        <v/>
      </c>
      <c r="BB11" s="28" t="str">
        <f>+IFERROR((VLOOKUP(Base_de_respuestas!BB6,Back!$M$16:$N$20,2,0)),"")</f>
        <v/>
      </c>
      <c r="BC11" s="28" t="str">
        <f>+IFERROR((VLOOKUP(Base_de_respuestas!BC6,Back!$M$16:$N$20,2,0)),"")</f>
        <v/>
      </c>
      <c r="BD11" s="28" t="str">
        <f>+IFERROR((VLOOKUP(Base_de_respuestas!BD6,Back!$M$16:$N$20,2,0)),"")</f>
        <v/>
      </c>
    </row>
    <row r="12" spans="2:56" ht="30" customHeight="1" x14ac:dyDescent="0.3">
      <c r="B12" s="27" t="s">
        <v>176</v>
      </c>
      <c r="C12" s="94"/>
      <c r="D12" s="129" t="s">
        <v>180</v>
      </c>
      <c r="E12" s="97"/>
      <c r="F12" s="28" t="str">
        <f t="shared" si="0"/>
        <v/>
      </c>
      <c r="G12" s="28" t="str">
        <f>+IFERROR((VLOOKUP(Base_de_respuestas!G7,Back!$M$16:$N$20,2,0)),"")</f>
        <v/>
      </c>
      <c r="H12" s="28" t="str">
        <f>+IFERROR((VLOOKUP(Base_de_respuestas!H7,Back!$M$16:$N$20,2,0)),"")</f>
        <v/>
      </c>
      <c r="I12" s="28" t="str">
        <f>+IFERROR((VLOOKUP(Base_de_respuestas!I7,Back!$M$16:$N$20,2,0)),"")</f>
        <v/>
      </c>
      <c r="J12" s="28" t="str">
        <f>+IFERROR((VLOOKUP(Base_de_respuestas!J7,Back!$M$16:$N$20,2,0)),"")</f>
        <v/>
      </c>
      <c r="K12" s="28" t="str">
        <f>+IFERROR((VLOOKUP(Base_de_respuestas!K7,Back!$M$16:$N$20,2,0)),"")</f>
        <v/>
      </c>
      <c r="L12" s="28" t="str">
        <f>+IFERROR((VLOOKUP(Base_de_respuestas!L7,Back!$M$16:$N$20,2,0)),"")</f>
        <v/>
      </c>
      <c r="M12" s="28" t="str">
        <f>+IFERROR((VLOOKUP(Base_de_respuestas!M7,Back!$M$16:$N$20,2,0)),"")</f>
        <v/>
      </c>
      <c r="N12" s="28" t="str">
        <f>+IFERROR((VLOOKUP(Base_de_respuestas!N7,Back!$M$16:$N$20,2,0)),"")</f>
        <v/>
      </c>
      <c r="O12" s="28" t="str">
        <f>+IFERROR((VLOOKUP(Base_de_respuestas!O7,Back!$M$16:$N$20,2,0)),"")</f>
        <v/>
      </c>
      <c r="P12" s="28" t="str">
        <f>+IFERROR((VLOOKUP(Base_de_respuestas!P7,Back!$M$16:$N$20,2,0)),"")</f>
        <v/>
      </c>
      <c r="Q12" s="28" t="str">
        <f>+IFERROR((VLOOKUP(Base_de_respuestas!Q7,Back!$M$16:$N$20,2,0)),"")</f>
        <v/>
      </c>
      <c r="R12" s="28" t="str">
        <f>+IFERROR((VLOOKUP(Base_de_respuestas!R7,Back!$M$16:$N$20,2,0)),"")</f>
        <v/>
      </c>
      <c r="S12" s="28" t="str">
        <f>+IFERROR((VLOOKUP(Base_de_respuestas!S7,Back!$M$16:$N$20,2,0)),"")</f>
        <v/>
      </c>
      <c r="T12" s="28" t="str">
        <f>+IFERROR((VLOOKUP(Base_de_respuestas!T7,Back!$M$16:$N$20,2,0)),"")</f>
        <v/>
      </c>
      <c r="U12" s="28" t="str">
        <f>+IFERROR((VLOOKUP(Base_de_respuestas!U7,Back!$M$16:$N$20,2,0)),"")</f>
        <v/>
      </c>
      <c r="V12" s="28" t="str">
        <f>+IFERROR((VLOOKUP(Base_de_respuestas!V7,Back!$M$16:$N$20,2,0)),"")</f>
        <v/>
      </c>
      <c r="W12" s="28" t="str">
        <f>+IFERROR((VLOOKUP(Base_de_respuestas!W7,Back!$M$16:$N$20,2,0)),"")</f>
        <v/>
      </c>
      <c r="X12" s="28" t="str">
        <f>+IFERROR((VLOOKUP(Base_de_respuestas!X7,Back!$M$16:$N$20,2,0)),"")</f>
        <v/>
      </c>
      <c r="Y12" s="28" t="str">
        <f>+IFERROR((VLOOKUP(Base_de_respuestas!Y7,Back!$M$16:$N$20,2,0)),"")</f>
        <v/>
      </c>
      <c r="Z12" s="28" t="str">
        <f>+IFERROR((VLOOKUP(Base_de_respuestas!Z7,Back!$M$16:$N$20,2,0)),"")</f>
        <v/>
      </c>
      <c r="AA12" s="28" t="str">
        <f>+IFERROR((VLOOKUP(Base_de_respuestas!AA7,Back!$M$16:$N$20,2,0)),"")</f>
        <v/>
      </c>
      <c r="AB12" s="28" t="str">
        <f>+IFERROR((VLOOKUP(Base_de_respuestas!AB7,Back!$M$16:$N$20,2,0)),"")</f>
        <v/>
      </c>
      <c r="AC12" s="28" t="str">
        <f>+IFERROR((VLOOKUP(Base_de_respuestas!AC7,Back!$M$16:$N$20,2,0)),"")</f>
        <v/>
      </c>
      <c r="AD12" s="28" t="str">
        <f>+IFERROR((VLOOKUP(Base_de_respuestas!AD7,Back!$M$16:$N$20,2,0)),"")</f>
        <v/>
      </c>
      <c r="AE12" s="28" t="str">
        <f>+IFERROR((VLOOKUP(Base_de_respuestas!AE7,Back!$M$16:$N$20,2,0)),"")</f>
        <v/>
      </c>
      <c r="AF12" s="28" t="str">
        <f>+IFERROR((VLOOKUP(Base_de_respuestas!AF7,Back!$M$16:$N$20,2,0)),"")</f>
        <v/>
      </c>
      <c r="AG12" s="28" t="str">
        <f>+IFERROR((VLOOKUP(Base_de_respuestas!AG7,Back!$M$16:$N$20,2,0)),"")</f>
        <v/>
      </c>
      <c r="AH12" s="28" t="str">
        <f>+IFERROR((VLOOKUP(Base_de_respuestas!AH7,Back!$M$16:$N$20,2,0)),"")</f>
        <v/>
      </c>
      <c r="AI12" s="28" t="str">
        <f>+IFERROR((VLOOKUP(Base_de_respuestas!AI7,Back!$M$16:$N$20,2,0)),"")</f>
        <v/>
      </c>
      <c r="AJ12" s="28" t="str">
        <f>+IFERROR((VLOOKUP(Base_de_respuestas!AJ7,Back!$M$16:$N$20,2,0)),"")</f>
        <v/>
      </c>
      <c r="AK12" s="28" t="str">
        <f>+IFERROR((VLOOKUP(Base_de_respuestas!AK7,Back!$M$16:$N$20,2,0)),"")</f>
        <v/>
      </c>
      <c r="AL12" s="28" t="str">
        <f>+IFERROR((VLOOKUP(Base_de_respuestas!AL7,Back!$M$16:$N$20,2,0)),"")</f>
        <v/>
      </c>
      <c r="AM12" s="28" t="str">
        <f>+IFERROR((VLOOKUP(Base_de_respuestas!AM7,Back!$M$16:$N$20,2,0)),"")</f>
        <v/>
      </c>
      <c r="AN12" s="28" t="str">
        <f>+IFERROR((VLOOKUP(Base_de_respuestas!AN7,Back!$M$16:$N$20,2,0)),"")</f>
        <v/>
      </c>
      <c r="AO12" s="28" t="str">
        <f>+IFERROR((VLOOKUP(Base_de_respuestas!AO7,Back!$M$16:$N$20,2,0)),"")</f>
        <v/>
      </c>
      <c r="AP12" s="28" t="str">
        <f>+IFERROR((VLOOKUP(Base_de_respuestas!AP7,Back!$M$16:$N$20,2,0)),"")</f>
        <v/>
      </c>
      <c r="AQ12" s="28" t="str">
        <f>+IFERROR((VLOOKUP(Base_de_respuestas!AQ7,Back!$M$16:$N$20,2,0)),"")</f>
        <v/>
      </c>
      <c r="AR12" s="28" t="str">
        <f>+IFERROR((VLOOKUP(Base_de_respuestas!AR7,Back!$M$16:$N$20,2,0)),"")</f>
        <v/>
      </c>
      <c r="AS12" s="28" t="str">
        <f>+IFERROR((VLOOKUP(Base_de_respuestas!AS7,Back!$M$16:$N$20,2,0)),"")</f>
        <v/>
      </c>
      <c r="AT12" s="28" t="str">
        <f>+IFERROR((VLOOKUP(Base_de_respuestas!AT7,Back!$M$16:$N$20,2,0)),"")</f>
        <v/>
      </c>
      <c r="AU12" s="28" t="str">
        <f>+IFERROR((VLOOKUP(Base_de_respuestas!AU7,Back!$M$16:$N$20,2,0)),"")</f>
        <v/>
      </c>
      <c r="AV12" s="28" t="str">
        <f>+IFERROR((VLOOKUP(Base_de_respuestas!AV7,Back!$M$16:$N$20,2,0)),"")</f>
        <v/>
      </c>
      <c r="AW12" s="28" t="str">
        <f>+IFERROR((VLOOKUP(Base_de_respuestas!AW7,Back!$M$16:$N$20,2,0)),"")</f>
        <v/>
      </c>
      <c r="AX12" s="28" t="str">
        <f>+IFERROR((VLOOKUP(Base_de_respuestas!AX7,Back!$M$16:$N$20,2,0)),"")</f>
        <v/>
      </c>
      <c r="AY12" s="28" t="str">
        <f>+IFERROR((VLOOKUP(Base_de_respuestas!AY7,Back!$M$16:$N$20,2,0)),"")</f>
        <v/>
      </c>
      <c r="AZ12" s="28" t="str">
        <f>+IFERROR((VLOOKUP(Base_de_respuestas!AZ7,Back!$M$16:$N$20,2,0)),"")</f>
        <v/>
      </c>
      <c r="BA12" s="28" t="str">
        <f>+IFERROR((VLOOKUP(Base_de_respuestas!BA7,Back!$M$16:$N$20,2,0)),"")</f>
        <v/>
      </c>
      <c r="BB12" s="28" t="str">
        <f>+IFERROR((VLOOKUP(Base_de_respuestas!BB7,Back!$M$16:$N$20,2,0)),"")</f>
        <v/>
      </c>
      <c r="BC12" s="28" t="str">
        <f>+IFERROR((VLOOKUP(Base_de_respuestas!BC7,Back!$M$16:$N$20,2,0)),"")</f>
        <v/>
      </c>
      <c r="BD12" s="28" t="str">
        <f>+IFERROR((VLOOKUP(Base_de_respuestas!BD7,Back!$M$16:$N$20,2,0)),"")</f>
        <v/>
      </c>
    </row>
    <row r="13" spans="2:56" ht="30" customHeight="1" x14ac:dyDescent="0.3">
      <c r="B13" s="27" t="s">
        <v>176</v>
      </c>
      <c r="C13" s="105" t="s">
        <v>182</v>
      </c>
      <c r="D13" s="129" t="s">
        <v>183</v>
      </c>
      <c r="E13" s="97"/>
      <c r="F13" s="28" t="str">
        <f t="shared" si="0"/>
        <v/>
      </c>
      <c r="G13" s="28" t="str">
        <f>+IFERROR((VLOOKUP(Base_de_respuestas!G8,Back!$M$16:$N$20,2,0)),"")</f>
        <v/>
      </c>
      <c r="H13" s="28" t="str">
        <f>+IFERROR((VLOOKUP(Base_de_respuestas!H8,Back!$M$16:$N$20,2,0)),"")</f>
        <v/>
      </c>
      <c r="I13" s="28" t="str">
        <f>+IFERROR((VLOOKUP(Base_de_respuestas!I8,Back!$M$16:$N$20,2,0)),"")</f>
        <v/>
      </c>
      <c r="J13" s="28" t="str">
        <f>+IFERROR((VLOOKUP(Base_de_respuestas!J8,Back!$M$16:$N$20,2,0)),"")</f>
        <v/>
      </c>
      <c r="K13" s="28" t="str">
        <f>+IFERROR((VLOOKUP(Base_de_respuestas!K8,Back!$M$16:$N$20,2,0)),"")</f>
        <v/>
      </c>
      <c r="L13" s="28" t="str">
        <f>+IFERROR((VLOOKUP(Base_de_respuestas!L8,Back!$M$16:$N$20,2,0)),"")</f>
        <v/>
      </c>
      <c r="M13" s="28" t="str">
        <f>+IFERROR((VLOOKUP(Base_de_respuestas!M8,Back!$M$16:$N$20,2,0)),"")</f>
        <v/>
      </c>
      <c r="N13" s="28" t="str">
        <f>+IFERROR((VLOOKUP(Base_de_respuestas!N8,Back!$M$16:$N$20,2,0)),"")</f>
        <v/>
      </c>
      <c r="O13" s="28" t="str">
        <f>+IFERROR((VLOOKUP(Base_de_respuestas!O8,Back!$M$16:$N$20,2,0)),"")</f>
        <v/>
      </c>
      <c r="P13" s="28" t="str">
        <f>+IFERROR((VLOOKUP(Base_de_respuestas!P8,Back!$M$16:$N$20,2,0)),"")</f>
        <v/>
      </c>
      <c r="Q13" s="28" t="str">
        <f>+IFERROR((VLOOKUP(Base_de_respuestas!Q8,Back!$M$16:$N$20,2,0)),"")</f>
        <v/>
      </c>
      <c r="R13" s="28" t="str">
        <f>+IFERROR((VLOOKUP(Base_de_respuestas!R8,Back!$M$16:$N$20,2,0)),"")</f>
        <v/>
      </c>
      <c r="S13" s="28" t="str">
        <f>+IFERROR((VLOOKUP(Base_de_respuestas!S8,Back!$M$16:$N$20,2,0)),"")</f>
        <v/>
      </c>
      <c r="T13" s="28" t="str">
        <f>+IFERROR((VLOOKUP(Base_de_respuestas!T8,Back!$M$16:$N$20,2,0)),"")</f>
        <v/>
      </c>
      <c r="U13" s="28" t="str">
        <f>+IFERROR((VLOOKUP(Base_de_respuestas!U8,Back!$M$16:$N$20,2,0)),"")</f>
        <v/>
      </c>
      <c r="V13" s="28" t="str">
        <f>+IFERROR((VLOOKUP(Base_de_respuestas!V8,Back!$M$16:$N$20,2,0)),"")</f>
        <v/>
      </c>
      <c r="W13" s="28" t="str">
        <f>+IFERROR((VLOOKUP(Base_de_respuestas!W8,Back!$M$16:$N$20,2,0)),"")</f>
        <v/>
      </c>
      <c r="X13" s="28" t="str">
        <f>+IFERROR((VLOOKUP(Base_de_respuestas!X8,Back!$M$16:$N$20,2,0)),"")</f>
        <v/>
      </c>
      <c r="Y13" s="28" t="str">
        <f>+IFERROR((VLOOKUP(Base_de_respuestas!Y8,Back!$M$16:$N$20,2,0)),"")</f>
        <v/>
      </c>
      <c r="Z13" s="28" t="str">
        <f>+IFERROR((VLOOKUP(Base_de_respuestas!Z8,Back!$M$16:$N$20,2,0)),"")</f>
        <v/>
      </c>
      <c r="AA13" s="28" t="str">
        <f>+IFERROR((VLOOKUP(Base_de_respuestas!AA8,Back!$M$16:$N$20,2,0)),"")</f>
        <v/>
      </c>
      <c r="AB13" s="28" t="str">
        <f>+IFERROR((VLOOKUP(Base_de_respuestas!AB8,Back!$M$16:$N$20,2,0)),"")</f>
        <v/>
      </c>
      <c r="AC13" s="28" t="str">
        <f>+IFERROR((VLOOKUP(Base_de_respuestas!AC8,Back!$M$16:$N$20,2,0)),"")</f>
        <v/>
      </c>
      <c r="AD13" s="28" t="str">
        <f>+IFERROR((VLOOKUP(Base_de_respuestas!AD8,Back!$M$16:$N$20,2,0)),"")</f>
        <v/>
      </c>
      <c r="AE13" s="28" t="str">
        <f>+IFERROR((VLOOKUP(Base_de_respuestas!AE8,Back!$M$16:$N$20,2,0)),"")</f>
        <v/>
      </c>
      <c r="AF13" s="28" t="str">
        <f>+IFERROR((VLOOKUP(Base_de_respuestas!AF8,Back!$M$16:$N$20,2,0)),"")</f>
        <v/>
      </c>
      <c r="AG13" s="28" t="str">
        <f>+IFERROR((VLOOKUP(Base_de_respuestas!AG8,Back!$M$16:$N$20,2,0)),"")</f>
        <v/>
      </c>
      <c r="AH13" s="28" t="str">
        <f>+IFERROR((VLOOKUP(Base_de_respuestas!AH8,Back!$M$16:$N$20,2,0)),"")</f>
        <v/>
      </c>
      <c r="AI13" s="28" t="str">
        <f>+IFERROR((VLOOKUP(Base_de_respuestas!AI8,Back!$M$16:$N$20,2,0)),"")</f>
        <v/>
      </c>
      <c r="AJ13" s="28" t="str">
        <f>+IFERROR((VLOOKUP(Base_de_respuestas!AJ8,Back!$M$16:$N$20,2,0)),"")</f>
        <v/>
      </c>
      <c r="AK13" s="28" t="str">
        <f>+IFERROR((VLOOKUP(Base_de_respuestas!AK8,Back!$M$16:$N$20,2,0)),"")</f>
        <v/>
      </c>
      <c r="AL13" s="28" t="str">
        <f>+IFERROR((VLOOKUP(Base_de_respuestas!AL8,Back!$M$16:$N$20,2,0)),"")</f>
        <v/>
      </c>
      <c r="AM13" s="28" t="str">
        <f>+IFERROR((VLOOKUP(Base_de_respuestas!AM8,Back!$M$16:$N$20,2,0)),"")</f>
        <v/>
      </c>
      <c r="AN13" s="28" t="str">
        <f>+IFERROR((VLOOKUP(Base_de_respuestas!AN8,Back!$M$16:$N$20,2,0)),"")</f>
        <v/>
      </c>
      <c r="AO13" s="28" t="str">
        <f>+IFERROR((VLOOKUP(Base_de_respuestas!AO8,Back!$M$16:$N$20,2,0)),"")</f>
        <v/>
      </c>
      <c r="AP13" s="28" t="str">
        <f>+IFERROR((VLOOKUP(Base_de_respuestas!AP8,Back!$M$16:$N$20,2,0)),"")</f>
        <v/>
      </c>
      <c r="AQ13" s="28" t="str">
        <f>+IFERROR((VLOOKUP(Base_de_respuestas!AQ8,Back!$M$16:$N$20,2,0)),"")</f>
        <v/>
      </c>
      <c r="AR13" s="28" t="str">
        <f>+IFERROR((VLOOKUP(Base_de_respuestas!AR8,Back!$M$16:$N$20,2,0)),"")</f>
        <v/>
      </c>
      <c r="AS13" s="28" t="str">
        <f>+IFERROR((VLOOKUP(Base_de_respuestas!AS8,Back!$M$16:$N$20,2,0)),"")</f>
        <v/>
      </c>
      <c r="AT13" s="28" t="str">
        <f>+IFERROR((VLOOKUP(Base_de_respuestas!AT8,Back!$M$16:$N$20,2,0)),"")</f>
        <v/>
      </c>
      <c r="AU13" s="28" t="str">
        <f>+IFERROR((VLOOKUP(Base_de_respuestas!AU8,Back!$M$16:$N$20,2,0)),"")</f>
        <v/>
      </c>
      <c r="AV13" s="28" t="str">
        <f>+IFERROR((VLOOKUP(Base_de_respuestas!AV8,Back!$M$16:$N$20,2,0)),"")</f>
        <v/>
      </c>
      <c r="AW13" s="28" t="str">
        <f>+IFERROR((VLOOKUP(Base_de_respuestas!AW8,Back!$M$16:$N$20,2,0)),"")</f>
        <v/>
      </c>
      <c r="AX13" s="28" t="str">
        <f>+IFERROR((VLOOKUP(Base_de_respuestas!AX8,Back!$M$16:$N$20,2,0)),"")</f>
        <v/>
      </c>
      <c r="AY13" s="28" t="str">
        <f>+IFERROR((VLOOKUP(Base_de_respuestas!AY8,Back!$M$16:$N$20,2,0)),"")</f>
        <v/>
      </c>
      <c r="AZ13" s="28" t="str">
        <f>+IFERROR((VLOOKUP(Base_de_respuestas!AZ8,Back!$M$16:$N$20,2,0)),"")</f>
        <v/>
      </c>
      <c r="BA13" s="28" t="str">
        <f>+IFERROR((VLOOKUP(Base_de_respuestas!BA8,Back!$M$16:$N$20,2,0)),"")</f>
        <v/>
      </c>
      <c r="BB13" s="28" t="str">
        <f>+IFERROR((VLOOKUP(Base_de_respuestas!BB8,Back!$M$16:$N$20,2,0)),"")</f>
        <v/>
      </c>
      <c r="BC13" s="28" t="str">
        <f>+IFERROR((VLOOKUP(Base_de_respuestas!BC8,Back!$M$16:$N$20,2,0)),"")</f>
        <v/>
      </c>
      <c r="BD13" s="28" t="str">
        <f>+IFERROR((VLOOKUP(Base_de_respuestas!BD8,Back!$M$16:$N$20,2,0)),"")</f>
        <v/>
      </c>
    </row>
    <row r="14" spans="2:56" ht="30" customHeight="1" x14ac:dyDescent="0.3">
      <c r="B14" s="27" t="s">
        <v>176</v>
      </c>
      <c r="C14" s="101"/>
      <c r="D14" s="129" t="s">
        <v>185</v>
      </c>
      <c r="E14" s="97"/>
      <c r="F14" s="28" t="str">
        <f t="shared" si="0"/>
        <v/>
      </c>
      <c r="G14" s="28" t="str">
        <f>+IFERROR((VLOOKUP(Base_de_respuestas!G9,Back!$M$16:$N$20,2,0)),"")</f>
        <v/>
      </c>
      <c r="H14" s="28" t="str">
        <f>+IFERROR((VLOOKUP(Base_de_respuestas!H9,Back!$M$16:$N$20,2,0)),"")</f>
        <v/>
      </c>
      <c r="I14" s="28" t="str">
        <f>+IFERROR((VLOOKUP(Base_de_respuestas!I9,Back!$M$16:$N$20,2,0)),"")</f>
        <v/>
      </c>
      <c r="J14" s="28" t="str">
        <f>+IFERROR((VLOOKUP(Base_de_respuestas!J9,Back!$M$16:$N$20,2,0)),"")</f>
        <v/>
      </c>
      <c r="K14" s="28" t="str">
        <f>+IFERROR((VLOOKUP(Base_de_respuestas!K9,Back!$M$16:$N$20,2,0)),"")</f>
        <v/>
      </c>
      <c r="L14" s="28" t="str">
        <f>+IFERROR((VLOOKUP(Base_de_respuestas!L9,Back!$M$16:$N$20,2,0)),"")</f>
        <v/>
      </c>
      <c r="M14" s="28" t="str">
        <f>+IFERROR((VLOOKUP(Base_de_respuestas!M9,Back!$M$16:$N$20,2,0)),"")</f>
        <v/>
      </c>
      <c r="N14" s="28" t="str">
        <f>+IFERROR((VLOOKUP(Base_de_respuestas!N9,Back!$M$16:$N$20,2,0)),"")</f>
        <v/>
      </c>
      <c r="O14" s="28" t="str">
        <f>+IFERROR((VLOOKUP(Base_de_respuestas!O9,Back!$M$16:$N$20,2,0)),"")</f>
        <v/>
      </c>
      <c r="P14" s="28" t="str">
        <f>+IFERROR((VLOOKUP(Base_de_respuestas!P9,Back!$M$16:$N$20,2,0)),"")</f>
        <v/>
      </c>
      <c r="Q14" s="28" t="str">
        <f>+IFERROR((VLOOKUP(Base_de_respuestas!Q9,Back!$M$16:$N$20,2,0)),"")</f>
        <v/>
      </c>
      <c r="R14" s="28" t="str">
        <f>+IFERROR((VLOOKUP(Base_de_respuestas!R9,Back!$M$16:$N$20,2,0)),"")</f>
        <v/>
      </c>
      <c r="S14" s="28" t="str">
        <f>+IFERROR((VLOOKUP(Base_de_respuestas!S9,Back!$M$16:$N$20,2,0)),"")</f>
        <v/>
      </c>
      <c r="T14" s="28" t="str">
        <f>+IFERROR((VLOOKUP(Base_de_respuestas!T9,Back!$M$16:$N$20,2,0)),"")</f>
        <v/>
      </c>
      <c r="U14" s="28" t="str">
        <f>+IFERROR((VLOOKUP(Base_de_respuestas!U9,Back!$M$16:$N$20,2,0)),"")</f>
        <v/>
      </c>
      <c r="V14" s="28" t="str">
        <f>+IFERROR((VLOOKUP(Base_de_respuestas!V9,Back!$M$16:$N$20,2,0)),"")</f>
        <v/>
      </c>
      <c r="W14" s="28" t="str">
        <f>+IFERROR((VLOOKUP(Base_de_respuestas!W9,Back!$M$16:$N$20,2,0)),"")</f>
        <v/>
      </c>
      <c r="X14" s="28" t="str">
        <f>+IFERROR((VLOOKUP(Base_de_respuestas!X9,Back!$M$16:$N$20,2,0)),"")</f>
        <v/>
      </c>
      <c r="Y14" s="28" t="str">
        <f>+IFERROR((VLOOKUP(Base_de_respuestas!Y9,Back!$M$16:$N$20,2,0)),"")</f>
        <v/>
      </c>
      <c r="Z14" s="28" t="str">
        <f>+IFERROR((VLOOKUP(Base_de_respuestas!Z9,Back!$M$16:$N$20,2,0)),"")</f>
        <v/>
      </c>
      <c r="AA14" s="28" t="str">
        <f>+IFERROR((VLOOKUP(Base_de_respuestas!AA9,Back!$M$16:$N$20,2,0)),"")</f>
        <v/>
      </c>
      <c r="AB14" s="28" t="str">
        <f>+IFERROR((VLOOKUP(Base_de_respuestas!AB9,Back!$M$16:$N$20,2,0)),"")</f>
        <v/>
      </c>
      <c r="AC14" s="28" t="str">
        <f>+IFERROR((VLOOKUP(Base_de_respuestas!AC9,Back!$M$16:$N$20,2,0)),"")</f>
        <v/>
      </c>
      <c r="AD14" s="28" t="str">
        <f>+IFERROR((VLOOKUP(Base_de_respuestas!AD9,Back!$M$16:$N$20,2,0)),"")</f>
        <v/>
      </c>
      <c r="AE14" s="28" t="str">
        <f>+IFERROR((VLOOKUP(Base_de_respuestas!AE9,Back!$M$16:$N$20,2,0)),"")</f>
        <v/>
      </c>
      <c r="AF14" s="28" t="str">
        <f>+IFERROR((VLOOKUP(Base_de_respuestas!AF9,Back!$M$16:$N$20,2,0)),"")</f>
        <v/>
      </c>
      <c r="AG14" s="28" t="str">
        <f>+IFERROR((VLOOKUP(Base_de_respuestas!AG9,Back!$M$16:$N$20,2,0)),"")</f>
        <v/>
      </c>
      <c r="AH14" s="28" t="str">
        <f>+IFERROR((VLOOKUP(Base_de_respuestas!AH9,Back!$M$16:$N$20,2,0)),"")</f>
        <v/>
      </c>
      <c r="AI14" s="28" t="str">
        <f>+IFERROR((VLOOKUP(Base_de_respuestas!AI9,Back!$M$16:$N$20,2,0)),"")</f>
        <v/>
      </c>
      <c r="AJ14" s="28" t="str">
        <f>+IFERROR((VLOOKUP(Base_de_respuestas!AJ9,Back!$M$16:$N$20,2,0)),"")</f>
        <v/>
      </c>
      <c r="AK14" s="28" t="str">
        <f>+IFERROR((VLOOKUP(Base_de_respuestas!AK9,Back!$M$16:$N$20,2,0)),"")</f>
        <v/>
      </c>
      <c r="AL14" s="28" t="str">
        <f>+IFERROR((VLOOKUP(Base_de_respuestas!AL9,Back!$M$16:$N$20,2,0)),"")</f>
        <v/>
      </c>
      <c r="AM14" s="28" t="str">
        <f>+IFERROR((VLOOKUP(Base_de_respuestas!AM9,Back!$M$16:$N$20,2,0)),"")</f>
        <v/>
      </c>
      <c r="AN14" s="28" t="str">
        <f>+IFERROR((VLOOKUP(Base_de_respuestas!AN9,Back!$M$16:$N$20,2,0)),"")</f>
        <v/>
      </c>
      <c r="AO14" s="28" t="str">
        <f>+IFERROR((VLOOKUP(Base_de_respuestas!AO9,Back!$M$16:$N$20,2,0)),"")</f>
        <v/>
      </c>
      <c r="AP14" s="28" t="str">
        <f>+IFERROR((VLOOKUP(Base_de_respuestas!AP9,Back!$M$16:$N$20,2,0)),"")</f>
        <v/>
      </c>
      <c r="AQ14" s="28" t="str">
        <f>+IFERROR((VLOOKUP(Base_de_respuestas!AQ9,Back!$M$16:$N$20,2,0)),"")</f>
        <v/>
      </c>
      <c r="AR14" s="28" t="str">
        <f>+IFERROR((VLOOKUP(Base_de_respuestas!AR9,Back!$M$16:$N$20,2,0)),"")</f>
        <v/>
      </c>
      <c r="AS14" s="28" t="str">
        <f>+IFERROR((VLOOKUP(Base_de_respuestas!AS9,Back!$M$16:$N$20,2,0)),"")</f>
        <v/>
      </c>
      <c r="AT14" s="28" t="str">
        <f>+IFERROR((VLOOKUP(Base_de_respuestas!AT9,Back!$M$16:$N$20,2,0)),"")</f>
        <v/>
      </c>
      <c r="AU14" s="28" t="str">
        <f>+IFERROR((VLOOKUP(Base_de_respuestas!AU9,Back!$M$16:$N$20,2,0)),"")</f>
        <v/>
      </c>
      <c r="AV14" s="28" t="str">
        <f>+IFERROR((VLOOKUP(Base_de_respuestas!AV9,Back!$M$16:$N$20,2,0)),"")</f>
        <v/>
      </c>
      <c r="AW14" s="28" t="str">
        <f>+IFERROR((VLOOKUP(Base_de_respuestas!AW9,Back!$M$16:$N$20,2,0)),"")</f>
        <v/>
      </c>
      <c r="AX14" s="28" t="str">
        <f>+IFERROR((VLOOKUP(Base_de_respuestas!AX9,Back!$M$16:$N$20,2,0)),"")</f>
        <v/>
      </c>
      <c r="AY14" s="28" t="str">
        <f>+IFERROR((VLOOKUP(Base_de_respuestas!AY9,Back!$M$16:$N$20,2,0)),"")</f>
        <v/>
      </c>
      <c r="AZ14" s="28" t="str">
        <f>+IFERROR((VLOOKUP(Base_de_respuestas!AZ9,Back!$M$16:$N$20,2,0)),"")</f>
        <v/>
      </c>
      <c r="BA14" s="28" t="str">
        <f>+IFERROR((VLOOKUP(Base_de_respuestas!BA9,Back!$M$16:$N$20,2,0)),"")</f>
        <v/>
      </c>
      <c r="BB14" s="28" t="str">
        <f>+IFERROR((VLOOKUP(Base_de_respuestas!BB9,Back!$M$16:$N$20,2,0)),"")</f>
        <v/>
      </c>
      <c r="BC14" s="28" t="str">
        <f>+IFERROR((VLOOKUP(Base_de_respuestas!BC9,Back!$M$16:$N$20,2,0)),"")</f>
        <v/>
      </c>
      <c r="BD14" s="28" t="str">
        <f>+IFERROR((VLOOKUP(Base_de_respuestas!BD9,Back!$M$16:$N$20,2,0)),"")</f>
        <v/>
      </c>
    </row>
    <row r="15" spans="2:56" ht="30" customHeight="1" x14ac:dyDescent="0.3">
      <c r="B15" s="27" t="s">
        <v>176</v>
      </c>
      <c r="C15" s="94"/>
      <c r="D15" s="129" t="s">
        <v>187</v>
      </c>
      <c r="E15" s="97"/>
      <c r="F15" s="28" t="str">
        <f t="shared" si="0"/>
        <v/>
      </c>
      <c r="G15" s="28" t="str">
        <f>+IFERROR((VLOOKUP(Base_de_respuestas!G10,Back!$M$16:$N$20,2,0)),"")</f>
        <v/>
      </c>
      <c r="H15" s="28" t="str">
        <f>+IFERROR((VLOOKUP(Base_de_respuestas!H10,Back!$M$16:$N$20,2,0)),"")</f>
        <v/>
      </c>
      <c r="I15" s="28" t="str">
        <f>+IFERROR((VLOOKUP(Base_de_respuestas!I10,Back!$M$16:$N$20,2,0)),"")</f>
        <v/>
      </c>
      <c r="J15" s="28" t="str">
        <f>+IFERROR((VLOOKUP(Base_de_respuestas!J10,Back!$M$16:$N$20,2,0)),"")</f>
        <v/>
      </c>
      <c r="K15" s="28" t="str">
        <f>+IFERROR((VLOOKUP(Base_de_respuestas!K10,Back!$M$16:$N$20,2,0)),"")</f>
        <v/>
      </c>
      <c r="L15" s="28" t="str">
        <f>+IFERROR((VLOOKUP(Base_de_respuestas!L10,Back!$M$16:$N$20,2,0)),"")</f>
        <v/>
      </c>
      <c r="M15" s="28" t="str">
        <f>+IFERROR((VLOOKUP(Base_de_respuestas!M10,Back!$M$16:$N$20,2,0)),"")</f>
        <v/>
      </c>
      <c r="N15" s="28" t="str">
        <f>+IFERROR((VLOOKUP(Base_de_respuestas!N10,Back!$M$16:$N$20,2,0)),"")</f>
        <v/>
      </c>
      <c r="O15" s="28" t="str">
        <f>+IFERROR((VLOOKUP(Base_de_respuestas!O10,Back!$M$16:$N$20,2,0)),"")</f>
        <v/>
      </c>
      <c r="P15" s="28" t="str">
        <f>+IFERROR((VLOOKUP(Base_de_respuestas!P10,Back!$M$16:$N$20,2,0)),"")</f>
        <v/>
      </c>
      <c r="Q15" s="28" t="str">
        <f>+IFERROR((VLOOKUP(Base_de_respuestas!Q10,Back!$M$16:$N$20,2,0)),"")</f>
        <v/>
      </c>
      <c r="R15" s="28" t="str">
        <f>+IFERROR((VLOOKUP(Base_de_respuestas!R10,Back!$M$16:$N$20,2,0)),"")</f>
        <v/>
      </c>
      <c r="S15" s="28" t="str">
        <f>+IFERROR((VLOOKUP(Base_de_respuestas!S10,Back!$M$16:$N$20,2,0)),"")</f>
        <v/>
      </c>
      <c r="T15" s="28" t="str">
        <f>+IFERROR((VLOOKUP(Base_de_respuestas!T10,Back!$M$16:$N$20,2,0)),"")</f>
        <v/>
      </c>
      <c r="U15" s="28" t="str">
        <f>+IFERROR((VLOOKUP(Base_de_respuestas!U10,Back!$M$16:$N$20,2,0)),"")</f>
        <v/>
      </c>
      <c r="V15" s="28" t="str">
        <f>+IFERROR((VLOOKUP(Base_de_respuestas!V10,Back!$M$16:$N$20,2,0)),"")</f>
        <v/>
      </c>
      <c r="W15" s="28" t="str">
        <f>+IFERROR((VLOOKUP(Base_de_respuestas!W10,Back!$M$16:$N$20,2,0)),"")</f>
        <v/>
      </c>
      <c r="X15" s="28" t="str">
        <f>+IFERROR((VLOOKUP(Base_de_respuestas!X10,Back!$M$16:$N$20,2,0)),"")</f>
        <v/>
      </c>
      <c r="Y15" s="28" t="str">
        <f>+IFERROR((VLOOKUP(Base_de_respuestas!Y10,Back!$M$16:$N$20,2,0)),"")</f>
        <v/>
      </c>
      <c r="Z15" s="28" t="str">
        <f>+IFERROR((VLOOKUP(Base_de_respuestas!Z10,Back!$M$16:$N$20,2,0)),"")</f>
        <v/>
      </c>
      <c r="AA15" s="28" t="str">
        <f>+IFERROR((VLOOKUP(Base_de_respuestas!AA10,Back!$M$16:$N$20,2,0)),"")</f>
        <v/>
      </c>
      <c r="AB15" s="28" t="str">
        <f>+IFERROR((VLOOKUP(Base_de_respuestas!AB10,Back!$M$16:$N$20,2,0)),"")</f>
        <v/>
      </c>
      <c r="AC15" s="28" t="str">
        <f>+IFERROR((VLOOKUP(Base_de_respuestas!AC10,Back!$M$16:$N$20,2,0)),"")</f>
        <v/>
      </c>
      <c r="AD15" s="28" t="str">
        <f>+IFERROR((VLOOKUP(Base_de_respuestas!AD10,Back!$M$16:$N$20,2,0)),"")</f>
        <v/>
      </c>
      <c r="AE15" s="28" t="str">
        <f>+IFERROR((VLOOKUP(Base_de_respuestas!AE10,Back!$M$16:$N$20,2,0)),"")</f>
        <v/>
      </c>
      <c r="AF15" s="28" t="str">
        <f>+IFERROR((VLOOKUP(Base_de_respuestas!AF10,Back!$M$16:$N$20,2,0)),"")</f>
        <v/>
      </c>
      <c r="AG15" s="28" t="str">
        <f>+IFERROR((VLOOKUP(Base_de_respuestas!AG10,Back!$M$16:$N$20,2,0)),"")</f>
        <v/>
      </c>
      <c r="AH15" s="28" t="str">
        <f>+IFERROR((VLOOKUP(Base_de_respuestas!AH10,Back!$M$16:$N$20,2,0)),"")</f>
        <v/>
      </c>
      <c r="AI15" s="28" t="str">
        <f>+IFERROR((VLOOKUP(Base_de_respuestas!AI10,Back!$M$16:$N$20,2,0)),"")</f>
        <v/>
      </c>
      <c r="AJ15" s="28" t="str">
        <f>+IFERROR((VLOOKUP(Base_de_respuestas!AJ10,Back!$M$16:$N$20,2,0)),"")</f>
        <v/>
      </c>
      <c r="AK15" s="28" t="str">
        <f>+IFERROR((VLOOKUP(Base_de_respuestas!AK10,Back!$M$16:$N$20,2,0)),"")</f>
        <v/>
      </c>
      <c r="AL15" s="28" t="str">
        <f>+IFERROR((VLOOKUP(Base_de_respuestas!AL10,Back!$M$16:$N$20,2,0)),"")</f>
        <v/>
      </c>
      <c r="AM15" s="28" t="str">
        <f>+IFERROR((VLOOKUP(Base_de_respuestas!AM10,Back!$M$16:$N$20,2,0)),"")</f>
        <v/>
      </c>
      <c r="AN15" s="28" t="str">
        <f>+IFERROR((VLOOKUP(Base_de_respuestas!AN10,Back!$M$16:$N$20,2,0)),"")</f>
        <v/>
      </c>
      <c r="AO15" s="28" t="str">
        <f>+IFERROR((VLOOKUP(Base_de_respuestas!AO10,Back!$M$16:$N$20,2,0)),"")</f>
        <v/>
      </c>
      <c r="AP15" s="28" t="str">
        <f>+IFERROR((VLOOKUP(Base_de_respuestas!AP10,Back!$M$16:$N$20,2,0)),"")</f>
        <v/>
      </c>
      <c r="AQ15" s="28" t="str">
        <f>+IFERROR((VLOOKUP(Base_de_respuestas!AQ10,Back!$M$16:$N$20,2,0)),"")</f>
        <v/>
      </c>
      <c r="AR15" s="28" t="str">
        <f>+IFERROR((VLOOKUP(Base_de_respuestas!AR10,Back!$M$16:$N$20,2,0)),"")</f>
        <v/>
      </c>
      <c r="AS15" s="28" t="str">
        <f>+IFERROR((VLOOKUP(Base_de_respuestas!AS10,Back!$M$16:$N$20,2,0)),"")</f>
        <v/>
      </c>
      <c r="AT15" s="28" t="str">
        <f>+IFERROR((VLOOKUP(Base_de_respuestas!AT10,Back!$M$16:$N$20,2,0)),"")</f>
        <v/>
      </c>
      <c r="AU15" s="28" t="str">
        <f>+IFERROR((VLOOKUP(Base_de_respuestas!AU10,Back!$M$16:$N$20,2,0)),"")</f>
        <v/>
      </c>
      <c r="AV15" s="28" t="str">
        <f>+IFERROR((VLOOKUP(Base_de_respuestas!AV10,Back!$M$16:$N$20,2,0)),"")</f>
        <v/>
      </c>
      <c r="AW15" s="28" t="str">
        <f>+IFERROR((VLOOKUP(Base_de_respuestas!AW10,Back!$M$16:$N$20,2,0)),"")</f>
        <v/>
      </c>
      <c r="AX15" s="28" t="str">
        <f>+IFERROR((VLOOKUP(Base_de_respuestas!AX10,Back!$M$16:$N$20,2,0)),"")</f>
        <v/>
      </c>
      <c r="AY15" s="28" t="str">
        <f>+IFERROR((VLOOKUP(Base_de_respuestas!AY10,Back!$M$16:$N$20,2,0)),"")</f>
        <v/>
      </c>
      <c r="AZ15" s="28" t="str">
        <f>+IFERROR((VLOOKUP(Base_de_respuestas!AZ10,Back!$M$16:$N$20,2,0)),"")</f>
        <v/>
      </c>
      <c r="BA15" s="28" t="str">
        <f>+IFERROR((VLOOKUP(Base_de_respuestas!BA10,Back!$M$16:$N$20,2,0)),"")</f>
        <v/>
      </c>
      <c r="BB15" s="28" t="str">
        <f>+IFERROR((VLOOKUP(Base_de_respuestas!BB10,Back!$M$16:$N$20,2,0)),"")</f>
        <v/>
      </c>
      <c r="BC15" s="28" t="str">
        <f>+IFERROR((VLOOKUP(Base_de_respuestas!BC10,Back!$M$16:$N$20,2,0)),"")</f>
        <v/>
      </c>
      <c r="BD15" s="28" t="str">
        <f>+IFERROR((VLOOKUP(Base_de_respuestas!BD10,Back!$M$16:$N$20,2,0)),"")</f>
        <v/>
      </c>
    </row>
    <row r="16" spans="2:56" ht="30" customHeight="1" x14ac:dyDescent="0.3">
      <c r="B16" s="27" t="s">
        <v>176</v>
      </c>
      <c r="C16" s="105" t="s">
        <v>189</v>
      </c>
      <c r="D16" s="129" t="s">
        <v>190</v>
      </c>
      <c r="E16" s="97"/>
      <c r="F16" s="28" t="str">
        <f t="shared" si="0"/>
        <v/>
      </c>
      <c r="G16" s="28" t="str">
        <f>+IFERROR((VLOOKUP(Base_de_respuestas!G11,Back!$M$16:$N$20,2,0)),"")</f>
        <v/>
      </c>
      <c r="H16" s="28" t="str">
        <f>+IFERROR((VLOOKUP(Base_de_respuestas!H11,Back!$M$16:$N$20,2,0)),"")</f>
        <v/>
      </c>
      <c r="I16" s="28" t="str">
        <f>+IFERROR((VLOOKUP(Base_de_respuestas!I11,Back!$M$16:$N$20,2,0)),"")</f>
        <v/>
      </c>
      <c r="J16" s="28" t="str">
        <f>+IFERROR((VLOOKUP(Base_de_respuestas!J11,Back!$M$16:$N$20,2,0)),"")</f>
        <v/>
      </c>
      <c r="K16" s="28" t="str">
        <f>+IFERROR((VLOOKUP(Base_de_respuestas!K11,Back!$M$16:$N$20,2,0)),"")</f>
        <v/>
      </c>
      <c r="L16" s="28" t="str">
        <f>+IFERROR((VLOOKUP(Base_de_respuestas!L11,Back!$M$16:$N$20,2,0)),"")</f>
        <v/>
      </c>
      <c r="M16" s="28" t="str">
        <f>+IFERROR((VLOOKUP(Base_de_respuestas!M11,Back!$M$16:$N$20,2,0)),"")</f>
        <v/>
      </c>
      <c r="N16" s="28" t="str">
        <f>+IFERROR((VLOOKUP(Base_de_respuestas!N11,Back!$M$16:$N$20,2,0)),"")</f>
        <v/>
      </c>
      <c r="O16" s="28" t="str">
        <f>+IFERROR((VLOOKUP(Base_de_respuestas!O11,Back!$M$16:$N$20,2,0)),"")</f>
        <v/>
      </c>
      <c r="P16" s="28" t="str">
        <f>+IFERROR((VLOOKUP(Base_de_respuestas!P11,Back!$M$16:$N$20,2,0)),"")</f>
        <v/>
      </c>
      <c r="Q16" s="28" t="str">
        <f>+IFERROR((VLOOKUP(Base_de_respuestas!Q11,Back!$M$16:$N$20,2,0)),"")</f>
        <v/>
      </c>
      <c r="R16" s="28" t="str">
        <f>+IFERROR((VLOOKUP(Base_de_respuestas!R11,Back!$M$16:$N$20,2,0)),"")</f>
        <v/>
      </c>
      <c r="S16" s="28" t="str">
        <f>+IFERROR((VLOOKUP(Base_de_respuestas!S11,Back!$M$16:$N$20,2,0)),"")</f>
        <v/>
      </c>
      <c r="T16" s="28" t="str">
        <f>+IFERROR((VLOOKUP(Base_de_respuestas!T11,Back!$M$16:$N$20,2,0)),"")</f>
        <v/>
      </c>
      <c r="U16" s="28" t="str">
        <f>+IFERROR((VLOOKUP(Base_de_respuestas!U11,Back!$M$16:$N$20,2,0)),"")</f>
        <v/>
      </c>
      <c r="V16" s="28" t="str">
        <f>+IFERROR((VLOOKUP(Base_de_respuestas!V11,Back!$M$16:$N$20,2,0)),"")</f>
        <v/>
      </c>
      <c r="W16" s="28" t="str">
        <f>+IFERROR((VLOOKUP(Base_de_respuestas!W11,Back!$M$16:$N$20,2,0)),"")</f>
        <v/>
      </c>
      <c r="X16" s="28" t="str">
        <f>+IFERROR((VLOOKUP(Base_de_respuestas!X11,Back!$M$16:$N$20,2,0)),"")</f>
        <v/>
      </c>
      <c r="Y16" s="28" t="str">
        <f>+IFERROR((VLOOKUP(Base_de_respuestas!Y11,Back!$M$16:$N$20,2,0)),"")</f>
        <v/>
      </c>
      <c r="Z16" s="28" t="str">
        <f>+IFERROR((VLOOKUP(Base_de_respuestas!Z11,Back!$M$16:$N$20,2,0)),"")</f>
        <v/>
      </c>
      <c r="AA16" s="28" t="str">
        <f>+IFERROR((VLOOKUP(Base_de_respuestas!AA11,Back!$M$16:$N$20,2,0)),"")</f>
        <v/>
      </c>
      <c r="AB16" s="28" t="str">
        <f>+IFERROR((VLOOKUP(Base_de_respuestas!AB11,Back!$M$16:$N$20,2,0)),"")</f>
        <v/>
      </c>
      <c r="AC16" s="28" t="str">
        <f>+IFERROR((VLOOKUP(Base_de_respuestas!AC11,Back!$M$16:$N$20,2,0)),"")</f>
        <v/>
      </c>
      <c r="AD16" s="28" t="str">
        <f>+IFERROR((VLOOKUP(Base_de_respuestas!AD11,Back!$M$16:$N$20,2,0)),"")</f>
        <v/>
      </c>
      <c r="AE16" s="28" t="str">
        <f>+IFERROR((VLOOKUP(Base_de_respuestas!AE11,Back!$M$16:$N$20,2,0)),"")</f>
        <v/>
      </c>
      <c r="AF16" s="28" t="str">
        <f>+IFERROR((VLOOKUP(Base_de_respuestas!AF11,Back!$M$16:$N$20,2,0)),"")</f>
        <v/>
      </c>
      <c r="AG16" s="28" t="str">
        <f>+IFERROR((VLOOKUP(Base_de_respuestas!AG11,Back!$M$16:$N$20,2,0)),"")</f>
        <v/>
      </c>
      <c r="AH16" s="28" t="str">
        <f>+IFERROR((VLOOKUP(Base_de_respuestas!AH11,Back!$M$16:$N$20,2,0)),"")</f>
        <v/>
      </c>
      <c r="AI16" s="28" t="str">
        <f>+IFERROR((VLOOKUP(Base_de_respuestas!AI11,Back!$M$16:$N$20,2,0)),"")</f>
        <v/>
      </c>
      <c r="AJ16" s="28" t="str">
        <f>+IFERROR((VLOOKUP(Base_de_respuestas!AJ11,Back!$M$16:$N$20,2,0)),"")</f>
        <v/>
      </c>
      <c r="AK16" s="28" t="str">
        <f>+IFERROR((VLOOKUP(Base_de_respuestas!AK11,Back!$M$16:$N$20,2,0)),"")</f>
        <v/>
      </c>
      <c r="AL16" s="28" t="str">
        <f>+IFERROR((VLOOKUP(Base_de_respuestas!AL11,Back!$M$16:$N$20,2,0)),"")</f>
        <v/>
      </c>
      <c r="AM16" s="28" t="str">
        <f>+IFERROR((VLOOKUP(Base_de_respuestas!AM11,Back!$M$16:$N$20,2,0)),"")</f>
        <v/>
      </c>
      <c r="AN16" s="28" t="str">
        <f>+IFERROR((VLOOKUP(Base_de_respuestas!AN11,Back!$M$16:$N$20,2,0)),"")</f>
        <v/>
      </c>
      <c r="AO16" s="28" t="str">
        <f>+IFERROR((VLOOKUP(Base_de_respuestas!AO11,Back!$M$16:$N$20,2,0)),"")</f>
        <v/>
      </c>
      <c r="AP16" s="28" t="str">
        <f>+IFERROR((VLOOKUP(Base_de_respuestas!AP11,Back!$M$16:$N$20,2,0)),"")</f>
        <v/>
      </c>
      <c r="AQ16" s="28" t="str">
        <f>+IFERROR((VLOOKUP(Base_de_respuestas!AQ11,Back!$M$16:$N$20,2,0)),"")</f>
        <v/>
      </c>
      <c r="AR16" s="28" t="str">
        <f>+IFERROR((VLOOKUP(Base_de_respuestas!AR11,Back!$M$16:$N$20,2,0)),"")</f>
        <v/>
      </c>
      <c r="AS16" s="28" t="str">
        <f>+IFERROR((VLOOKUP(Base_de_respuestas!AS11,Back!$M$16:$N$20,2,0)),"")</f>
        <v/>
      </c>
      <c r="AT16" s="28" t="str">
        <f>+IFERROR((VLOOKUP(Base_de_respuestas!AT11,Back!$M$16:$N$20,2,0)),"")</f>
        <v/>
      </c>
      <c r="AU16" s="28" t="str">
        <f>+IFERROR((VLOOKUP(Base_de_respuestas!AU11,Back!$M$16:$N$20,2,0)),"")</f>
        <v/>
      </c>
      <c r="AV16" s="28" t="str">
        <f>+IFERROR((VLOOKUP(Base_de_respuestas!AV11,Back!$M$16:$N$20,2,0)),"")</f>
        <v/>
      </c>
      <c r="AW16" s="28" t="str">
        <f>+IFERROR((VLOOKUP(Base_de_respuestas!AW11,Back!$M$16:$N$20,2,0)),"")</f>
        <v/>
      </c>
      <c r="AX16" s="28" t="str">
        <f>+IFERROR((VLOOKUP(Base_de_respuestas!AX11,Back!$M$16:$N$20,2,0)),"")</f>
        <v/>
      </c>
      <c r="AY16" s="28" t="str">
        <f>+IFERROR((VLOOKUP(Base_de_respuestas!AY11,Back!$M$16:$N$20,2,0)),"")</f>
        <v/>
      </c>
      <c r="AZ16" s="28" t="str">
        <f>+IFERROR((VLOOKUP(Base_de_respuestas!AZ11,Back!$M$16:$N$20,2,0)),"")</f>
        <v/>
      </c>
      <c r="BA16" s="28" t="str">
        <f>+IFERROR((VLOOKUP(Base_de_respuestas!BA11,Back!$M$16:$N$20,2,0)),"")</f>
        <v/>
      </c>
      <c r="BB16" s="28" t="str">
        <f>+IFERROR((VLOOKUP(Base_de_respuestas!BB11,Back!$M$16:$N$20,2,0)),"")</f>
        <v/>
      </c>
      <c r="BC16" s="28" t="str">
        <f>+IFERROR((VLOOKUP(Base_de_respuestas!BC11,Back!$M$16:$N$20,2,0)),"")</f>
        <v/>
      </c>
      <c r="BD16" s="28" t="str">
        <f>+IFERROR((VLOOKUP(Base_de_respuestas!BD11,Back!$M$16:$N$20,2,0)),"")</f>
        <v/>
      </c>
    </row>
    <row r="17" spans="2:56" ht="30" customHeight="1" x14ac:dyDescent="0.3">
      <c r="B17" s="27" t="s">
        <v>176</v>
      </c>
      <c r="C17" s="101"/>
      <c r="D17" s="129" t="s">
        <v>192</v>
      </c>
      <c r="E17" s="97"/>
      <c r="F17" s="28" t="str">
        <f t="shared" si="0"/>
        <v/>
      </c>
      <c r="G17" s="28" t="str">
        <f>+IFERROR((VLOOKUP(Base_de_respuestas!G12,Back!$M$16:$N$20,2,0)),"")</f>
        <v/>
      </c>
      <c r="H17" s="28" t="str">
        <f>+IFERROR((VLOOKUP(Base_de_respuestas!H12,Back!$M$16:$N$20,2,0)),"")</f>
        <v/>
      </c>
      <c r="I17" s="28" t="str">
        <f>+IFERROR((VLOOKUP(Base_de_respuestas!I12,Back!$M$16:$N$20,2,0)),"")</f>
        <v/>
      </c>
      <c r="J17" s="28" t="str">
        <f>+IFERROR((VLOOKUP(Base_de_respuestas!J12,Back!$M$16:$N$20,2,0)),"")</f>
        <v/>
      </c>
      <c r="K17" s="28" t="str">
        <f>+IFERROR((VLOOKUP(Base_de_respuestas!K12,Back!$M$16:$N$20,2,0)),"")</f>
        <v/>
      </c>
      <c r="L17" s="28" t="str">
        <f>+IFERROR((VLOOKUP(Base_de_respuestas!L12,Back!$M$16:$N$20,2,0)),"")</f>
        <v/>
      </c>
      <c r="M17" s="28" t="str">
        <f>+IFERROR((VLOOKUP(Base_de_respuestas!M12,Back!$M$16:$N$20,2,0)),"")</f>
        <v/>
      </c>
      <c r="N17" s="28" t="str">
        <f>+IFERROR((VLOOKUP(Base_de_respuestas!N12,Back!$M$16:$N$20,2,0)),"")</f>
        <v/>
      </c>
      <c r="O17" s="28" t="str">
        <f>+IFERROR((VLOOKUP(Base_de_respuestas!O12,Back!$M$16:$N$20,2,0)),"")</f>
        <v/>
      </c>
      <c r="P17" s="28" t="str">
        <f>+IFERROR((VLOOKUP(Base_de_respuestas!P12,Back!$M$16:$N$20,2,0)),"")</f>
        <v/>
      </c>
      <c r="Q17" s="28" t="str">
        <f>+IFERROR((VLOOKUP(Base_de_respuestas!Q12,Back!$M$16:$N$20,2,0)),"")</f>
        <v/>
      </c>
      <c r="R17" s="28" t="str">
        <f>+IFERROR((VLOOKUP(Base_de_respuestas!R12,Back!$M$16:$N$20,2,0)),"")</f>
        <v/>
      </c>
      <c r="S17" s="28" t="str">
        <f>+IFERROR((VLOOKUP(Base_de_respuestas!S12,Back!$M$16:$N$20,2,0)),"")</f>
        <v/>
      </c>
      <c r="T17" s="28" t="str">
        <f>+IFERROR((VLOOKUP(Base_de_respuestas!T12,Back!$M$16:$N$20,2,0)),"")</f>
        <v/>
      </c>
      <c r="U17" s="28" t="str">
        <f>+IFERROR((VLOOKUP(Base_de_respuestas!U12,Back!$M$16:$N$20,2,0)),"")</f>
        <v/>
      </c>
      <c r="V17" s="28" t="str">
        <f>+IFERROR((VLOOKUP(Base_de_respuestas!V12,Back!$M$16:$N$20,2,0)),"")</f>
        <v/>
      </c>
      <c r="W17" s="28" t="str">
        <f>+IFERROR((VLOOKUP(Base_de_respuestas!W12,Back!$M$16:$N$20,2,0)),"")</f>
        <v/>
      </c>
      <c r="X17" s="28" t="str">
        <f>+IFERROR((VLOOKUP(Base_de_respuestas!X12,Back!$M$16:$N$20,2,0)),"")</f>
        <v/>
      </c>
      <c r="Y17" s="28" t="str">
        <f>+IFERROR((VLOOKUP(Base_de_respuestas!Y12,Back!$M$16:$N$20,2,0)),"")</f>
        <v/>
      </c>
      <c r="Z17" s="28" t="str">
        <f>+IFERROR((VLOOKUP(Base_de_respuestas!Z12,Back!$M$16:$N$20,2,0)),"")</f>
        <v/>
      </c>
      <c r="AA17" s="28" t="str">
        <f>+IFERROR((VLOOKUP(Base_de_respuestas!AA12,Back!$M$16:$N$20,2,0)),"")</f>
        <v/>
      </c>
      <c r="AB17" s="28" t="str">
        <f>+IFERROR((VLOOKUP(Base_de_respuestas!AB12,Back!$M$16:$N$20,2,0)),"")</f>
        <v/>
      </c>
      <c r="AC17" s="28" t="str">
        <f>+IFERROR((VLOOKUP(Base_de_respuestas!AC12,Back!$M$16:$N$20,2,0)),"")</f>
        <v/>
      </c>
      <c r="AD17" s="28" t="str">
        <f>+IFERROR((VLOOKUP(Base_de_respuestas!AD12,Back!$M$16:$N$20,2,0)),"")</f>
        <v/>
      </c>
      <c r="AE17" s="28" t="str">
        <f>+IFERROR((VLOOKUP(Base_de_respuestas!AE12,Back!$M$16:$N$20,2,0)),"")</f>
        <v/>
      </c>
      <c r="AF17" s="28" t="str">
        <f>+IFERROR((VLOOKUP(Base_de_respuestas!AF12,Back!$M$16:$N$20,2,0)),"")</f>
        <v/>
      </c>
      <c r="AG17" s="28" t="str">
        <f>+IFERROR((VLOOKUP(Base_de_respuestas!AG12,Back!$M$16:$N$20,2,0)),"")</f>
        <v/>
      </c>
      <c r="AH17" s="28" t="str">
        <f>+IFERROR((VLOOKUP(Base_de_respuestas!AH12,Back!$M$16:$N$20,2,0)),"")</f>
        <v/>
      </c>
      <c r="AI17" s="28" t="str">
        <f>+IFERROR((VLOOKUP(Base_de_respuestas!AI12,Back!$M$16:$N$20,2,0)),"")</f>
        <v/>
      </c>
      <c r="AJ17" s="28" t="str">
        <f>+IFERROR((VLOOKUP(Base_de_respuestas!AJ12,Back!$M$16:$N$20,2,0)),"")</f>
        <v/>
      </c>
      <c r="AK17" s="28" t="str">
        <f>+IFERROR((VLOOKUP(Base_de_respuestas!AK12,Back!$M$16:$N$20,2,0)),"")</f>
        <v/>
      </c>
      <c r="AL17" s="28" t="str">
        <f>+IFERROR((VLOOKUP(Base_de_respuestas!AL12,Back!$M$16:$N$20,2,0)),"")</f>
        <v/>
      </c>
      <c r="AM17" s="28" t="str">
        <f>+IFERROR((VLOOKUP(Base_de_respuestas!AM12,Back!$M$16:$N$20,2,0)),"")</f>
        <v/>
      </c>
      <c r="AN17" s="28" t="str">
        <f>+IFERROR((VLOOKUP(Base_de_respuestas!AN12,Back!$M$16:$N$20,2,0)),"")</f>
        <v/>
      </c>
      <c r="AO17" s="28" t="str">
        <f>+IFERROR((VLOOKUP(Base_de_respuestas!AO12,Back!$M$16:$N$20,2,0)),"")</f>
        <v/>
      </c>
      <c r="AP17" s="28" t="str">
        <f>+IFERROR((VLOOKUP(Base_de_respuestas!AP12,Back!$M$16:$N$20,2,0)),"")</f>
        <v/>
      </c>
      <c r="AQ17" s="28" t="str">
        <f>+IFERROR((VLOOKUP(Base_de_respuestas!AQ12,Back!$M$16:$N$20,2,0)),"")</f>
        <v/>
      </c>
      <c r="AR17" s="28" t="str">
        <f>+IFERROR((VLOOKUP(Base_de_respuestas!AR12,Back!$M$16:$N$20,2,0)),"")</f>
        <v/>
      </c>
      <c r="AS17" s="28" t="str">
        <f>+IFERROR((VLOOKUP(Base_de_respuestas!AS12,Back!$M$16:$N$20,2,0)),"")</f>
        <v/>
      </c>
      <c r="AT17" s="28" t="str">
        <f>+IFERROR((VLOOKUP(Base_de_respuestas!AT12,Back!$M$16:$N$20,2,0)),"")</f>
        <v/>
      </c>
      <c r="AU17" s="28" t="str">
        <f>+IFERROR((VLOOKUP(Base_de_respuestas!AU12,Back!$M$16:$N$20,2,0)),"")</f>
        <v/>
      </c>
      <c r="AV17" s="28" t="str">
        <f>+IFERROR((VLOOKUP(Base_de_respuestas!AV12,Back!$M$16:$N$20,2,0)),"")</f>
        <v/>
      </c>
      <c r="AW17" s="28" t="str">
        <f>+IFERROR((VLOOKUP(Base_de_respuestas!AW12,Back!$M$16:$N$20,2,0)),"")</f>
        <v/>
      </c>
      <c r="AX17" s="28" t="str">
        <f>+IFERROR((VLOOKUP(Base_de_respuestas!AX12,Back!$M$16:$N$20,2,0)),"")</f>
        <v/>
      </c>
      <c r="AY17" s="28" t="str">
        <f>+IFERROR((VLOOKUP(Base_de_respuestas!AY12,Back!$M$16:$N$20,2,0)),"")</f>
        <v/>
      </c>
      <c r="AZ17" s="28" t="str">
        <f>+IFERROR((VLOOKUP(Base_de_respuestas!AZ12,Back!$M$16:$N$20,2,0)),"")</f>
        <v/>
      </c>
      <c r="BA17" s="28" t="str">
        <f>+IFERROR((VLOOKUP(Base_de_respuestas!BA12,Back!$M$16:$N$20,2,0)),"")</f>
        <v/>
      </c>
      <c r="BB17" s="28" t="str">
        <f>+IFERROR((VLOOKUP(Base_de_respuestas!BB12,Back!$M$16:$N$20,2,0)),"")</f>
        <v/>
      </c>
      <c r="BC17" s="28" t="str">
        <f>+IFERROR((VLOOKUP(Base_de_respuestas!BC12,Back!$M$16:$N$20,2,0)),"")</f>
        <v/>
      </c>
      <c r="BD17" s="28" t="str">
        <f>+IFERROR((VLOOKUP(Base_de_respuestas!BD12,Back!$M$16:$N$20,2,0)),"")</f>
        <v/>
      </c>
    </row>
    <row r="18" spans="2:56" ht="30" customHeight="1" x14ac:dyDescent="0.3">
      <c r="B18" s="27" t="s">
        <v>176</v>
      </c>
      <c r="C18" s="94"/>
      <c r="D18" s="129" t="s">
        <v>194</v>
      </c>
      <c r="E18" s="97"/>
      <c r="F18" s="28" t="str">
        <f t="shared" si="0"/>
        <v/>
      </c>
      <c r="G18" s="28" t="str">
        <f>+IFERROR((VLOOKUP(Base_de_respuestas!G13,Back!$M$16:$N$20,2,0)),"")</f>
        <v/>
      </c>
      <c r="H18" s="28" t="str">
        <f>+IFERROR((VLOOKUP(Base_de_respuestas!H13,Back!$M$16:$N$20,2,0)),"")</f>
        <v/>
      </c>
      <c r="I18" s="28" t="str">
        <f>+IFERROR((VLOOKUP(Base_de_respuestas!I13,Back!$M$16:$N$20,2,0)),"")</f>
        <v/>
      </c>
      <c r="J18" s="28" t="str">
        <f>+IFERROR((VLOOKUP(Base_de_respuestas!J13,Back!$M$16:$N$20,2,0)),"")</f>
        <v/>
      </c>
      <c r="K18" s="28" t="str">
        <f>+IFERROR((VLOOKUP(Base_de_respuestas!K13,Back!$M$16:$N$20,2,0)),"")</f>
        <v/>
      </c>
      <c r="L18" s="28" t="str">
        <f>+IFERROR((VLOOKUP(Base_de_respuestas!L13,Back!$M$16:$N$20,2,0)),"")</f>
        <v/>
      </c>
      <c r="M18" s="28" t="str">
        <f>+IFERROR((VLOOKUP(Base_de_respuestas!M13,Back!$M$16:$N$20,2,0)),"")</f>
        <v/>
      </c>
      <c r="N18" s="28" t="str">
        <f>+IFERROR((VLOOKUP(Base_de_respuestas!N13,Back!$M$16:$N$20,2,0)),"")</f>
        <v/>
      </c>
      <c r="O18" s="28" t="str">
        <f>+IFERROR((VLOOKUP(Base_de_respuestas!O13,Back!$M$16:$N$20,2,0)),"")</f>
        <v/>
      </c>
      <c r="P18" s="28" t="str">
        <f>+IFERROR((VLOOKUP(Base_de_respuestas!P13,Back!$M$16:$N$20,2,0)),"")</f>
        <v/>
      </c>
      <c r="Q18" s="28" t="str">
        <f>+IFERROR((VLOOKUP(Base_de_respuestas!Q13,Back!$M$16:$N$20,2,0)),"")</f>
        <v/>
      </c>
      <c r="R18" s="28" t="str">
        <f>+IFERROR((VLOOKUP(Base_de_respuestas!R13,Back!$M$16:$N$20,2,0)),"")</f>
        <v/>
      </c>
      <c r="S18" s="28" t="str">
        <f>+IFERROR((VLOOKUP(Base_de_respuestas!S13,Back!$M$16:$N$20,2,0)),"")</f>
        <v/>
      </c>
      <c r="T18" s="28" t="str">
        <f>+IFERROR((VLOOKUP(Base_de_respuestas!T13,Back!$M$16:$N$20,2,0)),"")</f>
        <v/>
      </c>
      <c r="U18" s="28" t="str">
        <f>+IFERROR((VLOOKUP(Base_de_respuestas!U13,Back!$M$16:$N$20,2,0)),"")</f>
        <v/>
      </c>
      <c r="V18" s="28" t="str">
        <f>+IFERROR((VLOOKUP(Base_de_respuestas!V13,Back!$M$16:$N$20,2,0)),"")</f>
        <v/>
      </c>
      <c r="W18" s="28" t="str">
        <f>+IFERROR((VLOOKUP(Base_de_respuestas!W13,Back!$M$16:$N$20,2,0)),"")</f>
        <v/>
      </c>
      <c r="X18" s="28" t="str">
        <f>+IFERROR((VLOOKUP(Base_de_respuestas!X13,Back!$M$16:$N$20,2,0)),"")</f>
        <v/>
      </c>
      <c r="Y18" s="28" t="str">
        <f>+IFERROR((VLOOKUP(Base_de_respuestas!Y13,Back!$M$16:$N$20,2,0)),"")</f>
        <v/>
      </c>
      <c r="Z18" s="28" t="str">
        <f>+IFERROR((VLOOKUP(Base_de_respuestas!Z13,Back!$M$16:$N$20,2,0)),"")</f>
        <v/>
      </c>
      <c r="AA18" s="28" t="str">
        <f>+IFERROR((VLOOKUP(Base_de_respuestas!AA13,Back!$M$16:$N$20,2,0)),"")</f>
        <v/>
      </c>
      <c r="AB18" s="28" t="str">
        <f>+IFERROR((VLOOKUP(Base_de_respuestas!AB13,Back!$M$16:$N$20,2,0)),"")</f>
        <v/>
      </c>
      <c r="AC18" s="28" t="str">
        <f>+IFERROR((VLOOKUP(Base_de_respuestas!AC13,Back!$M$16:$N$20,2,0)),"")</f>
        <v/>
      </c>
      <c r="AD18" s="28" t="str">
        <f>+IFERROR((VLOOKUP(Base_de_respuestas!AD13,Back!$M$16:$N$20,2,0)),"")</f>
        <v/>
      </c>
      <c r="AE18" s="28" t="str">
        <f>+IFERROR((VLOOKUP(Base_de_respuestas!AE13,Back!$M$16:$N$20,2,0)),"")</f>
        <v/>
      </c>
      <c r="AF18" s="28" t="str">
        <f>+IFERROR((VLOOKUP(Base_de_respuestas!AF13,Back!$M$16:$N$20,2,0)),"")</f>
        <v/>
      </c>
      <c r="AG18" s="28" t="str">
        <f>+IFERROR((VLOOKUP(Base_de_respuestas!AG13,Back!$M$16:$N$20,2,0)),"")</f>
        <v/>
      </c>
      <c r="AH18" s="28" t="str">
        <f>+IFERROR((VLOOKUP(Base_de_respuestas!AH13,Back!$M$16:$N$20,2,0)),"")</f>
        <v/>
      </c>
      <c r="AI18" s="28" t="str">
        <f>+IFERROR((VLOOKUP(Base_de_respuestas!AI13,Back!$M$16:$N$20,2,0)),"")</f>
        <v/>
      </c>
      <c r="AJ18" s="28" t="str">
        <f>+IFERROR((VLOOKUP(Base_de_respuestas!AJ13,Back!$M$16:$N$20,2,0)),"")</f>
        <v/>
      </c>
      <c r="AK18" s="28" t="str">
        <f>+IFERROR((VLOOKUP(Base_de_respuestas!AK13,Back!$M$16:$N$20,2,0)),"")</f>
        <v/>
      </c>
      <c r="AL18" s="28" t="str">
        <f>+IFERROR((VLOOKUP(Base_de_respuestas!AL13,Back!$M$16:$N$20,2,0)),"")</f>
        <v/>
      </c>
      <c r="AM18" s="28" t="str">
        <f>+IFERROR((VLOOKUP(Base_de_respuestas!AM13,Back!$M$16:$N$20,2,0)),"")</f>
        <v/>
      </c>
      <c r="AN18" s="28" t="str">
        <f>+IFERROR((VLOOKUP(Base_de_respuestas!AN13,Back!$M$16:$N$20,2,0)),"")</f>
        <v/>
      </c>
      <c r="AO18" s="28" t="str">
        <f>+IFERROR((VLOOKUP(Base_de_respuestas!AO13,Back!$M$16:$N$20,2,0)),"")</f>
        <v/>
      </c>
      <c r="AP18" s="28" t="str">
        <f>+IFERROR((VLOOKUP(Base_de_respuestas!AP13,Back!$M$16:$N$20,2,0)),"")</f>
        <v/>
      </c>
      <c r="AQ18" s="28" t="str">
        <f>+IFERROR((VLOOKUP(Base_de_respuestas!AQ13,Back!$M$16:$N$20,2,0)),"")</f>
        <v/>
      </c>
      <c r="AR18" s="28" t="str">
        <f>+IFERROR((VLOOKUP(Base_de_respuestas!AR13,Back!$M$16:$N$20,2,0)),"")</f>
        <v/>
      </c>
      <c r="AS18" s="28" t="str">
        <f>+IFERROR((VLOOKUP(Base_de_respuestas!AS13,Back!$M$16:$N$20,2,0)),"")</f>
        <v/>
      </c>
      <c r="AT18" s="28" t="str">
        <f>+IFERROR((VLOOKUP(Base_de_respuestas!AT13,Back!$M$16:$N$20,2,0)),"")</f>
        <v/>
      </c>
      <c r="AU18" s="28" t="str">
        <f>+IFERROR((VLOOKUP(Base_de_respuestas!AU13,Back!$M$16:$N$20,2,0)),"")</f>
        <v/>
      </c>
      <c r="AV18" s="28" t="str">
        <f>+IFERROR((VLOOKUP(Base_de_respuestas!AV13,Back!$M$16:$N$20,2,0)),"")</f>
        <v/>
      </c>
      <c r="AW18" s="28" t="str">
        <f>+IFERROR((VLOOKUP(Base_de_respuestas!AW13,Back!$M$16:$N$20,2,0)),"")</f>
        <v/>
      </c>
      <c r="AX18" s="28" t="str">
        <f>+IFERROR((VLOOKUP(Base_de_respuestas!AX13,Back!$M$16:$N$20,2,0)),"")</f>
        <v/>
      </c>
      <c r="AY18" s="28" t="str">
        <f>+IFERROR((VLOOKUP(Base_de_respuestas!AY13,Back!$M$16:$N$20,2,0)),"")</f>
        <v/>
      </c>
      <c r="AZ18" s="28" t="str">
        <f>+IFERROR((VLOOKUP(Base_de_respuestas!AZ13,Back!$M$16:$N$20,2,0)),"")</f>
        <v/>
      </c>
      <c r="BA18" s="28" t="str">
        <f>+IFERROR((VLOOKUP(Base_de_respuestas!BA13,Back!$M$16:$N$20,2,0)),"")</f>
        <v/>
      </c>
      <c r="BB18" s="28" t="str">
        <f>+IFERROR((VLOOKUP(Base_de_respuestas!BB13,Back!$M$16:$N$20,2,0)),"")</f>
        <v/>
      </c>
      <c r="BC18" s="28" t="str">
        <f>+IFERROR((VLOOKUP(Base_de_respuestas!BC13,Back!$M$16:$N$20,2,0)),"")</f>
        <v/>
      </c>
      <c r="BD18" s="28" t="str">
        <f>+IFERROR((VLOOKUP(Base_de_respuestas!BD13,Back!$M$16:$N$20,2,0)),"")</f>
        <v/>
      </c>
    </row>
    <row r="19" spans="2:56" ht="30" customHeight="1" x14ac:dyDescent="0.3">
      <c r="B19" s="27" t="s">
        <v>176</v>
      </c>
      <c r="C19" s="105" t="s">
        <v>196</v>
      </c>
      <c r="D19" s="129" t="s">
        <v>197</v>
      </c>
      <c r="E19" s="97"/>
      <c r="F19" s="28" t="str">
        <f t="shared" si="0"/>
        <v/>
      </c>
      <c r="G19" s="28" t="str">
        <f>+IFERROR((VLOOKUP(Base_de_respuestas!G14,Back!$M$16:$N$20,2,0)),"")</f>
        <v/>
      </c>
      <c r="H19" s="28" t="str">
        <f>+IFERROR((VLOOKUP(Base_de_respuestas!H14,Back!$M$16:$N$20,2,0)),"")</f>
        <v/>
      </c>
      <c r="I19" s="28" t="str">
        <f>+IFERROR((VLOOKUP(Base_de_respuestas!I14,Back!$M$16:$N$20,2,0)),"")</f>
        <v/>
      </c>
      <c r="J19" s="28" t="str">
        <f>+IFERROR((VLOOKUP(Base_de_respuestas!J14,Back!$M$16:$N$20,2,0)),"")</f>
        <v/>
      </c>
      <c r="K19" s="28" t="str">
        <f>+IFERROR((VLOOKUP(Base_de_respuestas!K14,Back!$M$16:$N$20,2,0)),"")</f>
        <v/>
      </c>
      <c r="L19" s="28" t="str">
        <f>+IFERROR((VLOOKUP(Base_de_respuestas!L14,Back!$M$16:$N$20,2,0)),"")</f>
        <v/>
      </c>
      <c r="M19" s="28" t="str">
        <f>+IFERROR((VLOOKUP(Base_de_respuestas!M14,Back!$M$16:$N$20,2,0)),"")</f>
        <v/>
      </c>
      <c r="N19" s="28" t="str">
        <f>+IFERROR((VLOOKUP(Base_de_respuestas!N14,Back!$M$16:$N$20,2,0)),"")</f>
        <v/>
      </c>
      <c r="O19" s="28" t="str">
        <f>+IFERROR((VLOOKUP(Base_de_respuestas!O14,Back!$M$16:$N$20,2,0)),"")</f>
        <v/>
      </c>
      <c r="P19" s="28" t="str">
        <f>+IFERROR((VLOOKUP(Base_de_respuestas!P14,Back!$M$16:$N$20,2,0)),"")</f>
        <v/>
      </c>
      <c r="Q19" s="28" t="str">
        <f>+IFERROR((VLOOKUP(Base_de_respuestas!Q14,Back!$M$16:$N$20,2,0)),"")</f>
        <v/>
      </c>
      <c r="R19" s="28" t="str">
        <f>+IFERROR((VLOOKUP(Base_de_respuestas!R14,Back!$M$16:$N$20,2,0)),"")</f>
        <v/>
      </c>
      <c r="S19" s="28" t="str">
        <f>+IFERROR((VLOOKUP(Base_de_respuestas!S14,Back!$M$16:$N$20,2,0)),"")</f>
        <v/>
      </c>
      <c r="T19" s="28" t="str">
        <f>+IFERROR((VLOOKUP(Base_de_respuestas!T14,Back!$M$16:$N$20,2,0)),"")</f>
        <v/>
      </c>
      <c r="U19" s="28" t="str">
        <f>+IFERROR((VLOOKUP(Base_de_respuestas!U14,Back!$M$16:$N$20,2,0)),"")</f>
        <v/>
      </c>
      <c r="V19" s="28" t="str">
        <f>+IFERROR((VLOOKUP(Base_de_respuestas!V14,Back!$M$16:$N$20,2,0)),"")</f>
        <v/>
      </c>
      <c r="W19" s="28" t="str">
        <f>+IFERROR((VLOOKUP(Base_de_respuestas!W14,Back!$M$16:$N$20,2,0)),"")</f>
        <v/>
      </c>
      <c r="X19" s="28" t="str">
        <f>+IFERROR((VLOOKUP(Base_de_respuestas!X14,Back!$M$16:$N$20,2,0)),"")</f>
        <v/>
      </c>
      <c r="Y19" s="28" t="str">
        <f>+IFERROR((VLOOKUP(Base_de_respuestas!Y14,Back!$M$16:$N$20,2,0)),"")</f>
        <v/>
      </c>
      <c r="Z19" s="28" t="str">
        <f>+IFERROR((VLOOKUP(Base_de_respuestas!Z14,Back!$M$16:$N$20,2,0)),"")</f>
        <v/>
      </c>
      <c r="AA19" s="28" t="str">
        <f>+IFERROR((VLOOKUP(Base_de_respuestas!AA14,Back!$M$16:$N$20,2,0)),"")</f>
        <v/>
      </c>
      <c r="AB19" s="28" t="str">
        <f>+IFERROR((VLOOKUP(Base_de_respuestas!AB14,Back!$M$16:$N$20,2,0)),"")</f>
        <v/>
      </c>
      <c r="AC19" s="28" t="str">
        <f>+IFERROR((VLOOKUP(Base_de_respuestas!AC14,Back!$M$16:$N$20,2,0)),"")</f>
        <v/>
      </c>
      <c r="AD19" s="28" t="str">
        <f>+IFERROR((VLOOKUP(Base_de_respuestas!AD14,Back!$M$16:$N$20,2,0)),"")</f>
        <v/>
      </c>
      <c r="AE19" s="28" t="str">
        <f>+IFERROR((VLOOKUP(Base_de_respuestas!AE14,Back!$M$16:$N$20,2,0)),"")</f>
        <v/>
      </c>
      <c r="AF19" s="28" t="str">
        <f>+IFERROR((VLOOKUP(Base_de_respuestas!AF14,Back!$M$16:$N$20,2,0)),"")</f>
        <v/>
      </c>
      <c r="AG19" s="28" t="str">
        <f>+IFERROR((VLOOKUP(Base_de_respuestas!AG14,Back!$M$16:$N$20,2,0)),"")</f>
        <v/>
      </c>
      <c r="AH19" s="28" t="str">
        <f>+IFERROR((VLOOKUP(Base_de_respuestas!AH14,Back!$M$16:$N$20,2,0)),"")</f>
        <v/>
      </c>
      <c r="AI19" s="28" t="str">
        <f>+IFERROR((VLOOKUP(Base_de_respuestas!AI14,Back!$M$16:$N$20,2,0)),"")</f>
        <v/>
      </c>
      <c r="AJ19" s="28" t="str">
        <f>+IFERROR((VLOOKUP(Base_de_respuestas!AJ14,Back!$M$16:$N$20,2,0)),"")</f>
        <v/>
      </c>
      <c r="AK19" s="28" t="str">
        <f>+IFERROR((VLOOKUP(Base_de_respuestas!AK14,Back!$M$16:$N$20,2,0)),"")</f>
        <v/>
      </c>
      <c r="AL19" s="28" t="str">
        <f>+IFERROR((VLOOKUP(Base_de_respuestas!AL14,Back!$M$16:$N$20,2,0)),"")</f>
        <v/>
      </c>
      <c r="AM19" s="28" t="str">
        <f>+IFERROR((VLOOKUP(Base_de_respuestas!AM14,Back!$M$16:$N$20,2,0)),"")</f>
        <v/>
      </c>
      <c r="AN19" s="28" t="str">
        <f>+IFERROR((VLOOKUP(Base_de_respuestas!AN14,Back!$M$16:$N$20,2,0)),"")</f>
        <v/>
      </c>
      <c r="AO19" s="28" t="str">
        <f>+IFERROR((VLOOKUP(Base_de_respuestas!AO14,Back!$M$16:$N$20,2,0)),"")</f>
        <v/>
      </c>
      <c r="AP19" s="28" t="str">
        <f>+IFERROR((VLOOKUP(Base_de_respuestas!AP14,Back!$M$16:$N$20,2,0)),"")</f>
        <v/>
      </c>
      <c r="AQ19" s="28" t="str">
        <f>+IFERROR((VLOOKUP(Base_de_respuestas!AQ14,Back!$M$16:$N$20,2,0)),"")</f>
        <v/>
      </c>
      <c r="AR19" s="28" t="str">
        <f>+IFERROR((VLOOKUP(Base_de_respuestas!AR14,Back!$M$16:$N$20,2,0)),"")</f>
        <v/>
      </c>
      <c r="AS19" s="28" t="str">
        <f>+IFERROR((VLOOKUP(Base_de_respuestas!AS14,Back!$M$16:$N$20,2,0)),"")</f>
        <v/>
      </c>
      <c r="AT19" s="28" t="str">
        <f>+IFERROR((VLOOKUP(Base_de_respuestas!AT14,Back!$M$16:$N$20,2,0)),"")</f>
        <v/>
      </c>
      <c r="AU19" s="28" t="str">
        <f>+IFERROR((VLOOKUP(Base_de_respuestas!AU14,Back!$M$16:$N$20,2,0)),"")</f>
        <v/>
      </c>
      <c r="AV19" s="28" t="str">
        <f>+IFERROR((VLOOKUP(Base_de_respuestas!AV14,Back!$M$16:$N$20,2,0)),"")</f>
        <v/>
      </c>
      <c r="AW19" s="28" t="str">
        <f>+IFERROR((VLOOKUP(Base_de_respuestas!AW14,Back!$M$16:$N$20,2,0)),"")</f>
        <v/>
      </c>
      <c r="AX19" s="28" t="str">
        <f>+IFERROR((VLOOKUP(Base_de_respuestas!AX14,Back!$M$16:$N$20,2,0)),"")</f>
        <v/>
      </c>
      <c r="AY19" s="28" t="str">
        <f>+IFERROR((VLOOKUP(Base_de_respuestas!AY14,Back!$M$16:$N$20,2,0)),"")</f>
        <v/>
      </c>
      <c r="AZ19" s="28" t="str">
        <f>+IFERROR((VLOOKUP(Base_de_respuestas!AZ14,Back!$M$16:$N$20,2,0)),"")</f>
        <v/>
      </c>
      <c r="BA19" s="28" t="str">
        <f>+IFERROR((VLOOKUP(Base_de_respuestas!BA14,Back!$M$16:$N$20,2,0)),"")</f>
        <v/>
      </c>
      <c r="BB19" s="28" t="str">
        <f>+IFERROR((VLOOKUP(Base_de_respuestas!BB14,Back!$M$16:$N$20,2,0)),"")</f>
        <v/>
      </c>
      <c r="BC19" s="28" t="str">
        <f>+IFERROR((VLOOKUP(Base_de_respuestas!BC14,Back!$M$16:$N$20,2,0)),"")</f>
        <v/>
      </c>
      <c r="BD19" s="28" t="str">
        <f>+IFERROR((VLOOKUP(Base_de_respuestas!BD14,Back!$M$16:$N$20,2,0)),"")</f>
        <v/>
      </c>
    </row>
    <row r="20" spans="2:56" ht="30" customHeight="1" x14ac:dyDescent="0.3">
      <c r="B20" s="27" t="s">
        <v>176</v>
      </c>
      <c r="C20" s="101"/>
      <c r="D20" s="129" t="s">
        <v>199</v>
      </c>
      <c r="E20" s="97"/>
      <c r="F20" s="28" t="str">
        <f t="shared" si="0"/>
        <v/>
      </c>
      <c r="G20" s="28" t="str">
        <f>+IFERROR((AVERAGE(Espejo!H14:H15)),"")</f>
        <v/>
      </c>
      <c r="H20" s="28" t="str">
        <f>+IFERROR((AVERAGE(Espejo!I14:I15)),"")</f>
        <v/>
      </c>
      <c r="I20" s="28" t="str">
        <f>+IFERROR((AVERAGE(Espejo!J14:J15)),"")</f>
        <v/>
      </c>
      <c r="J20" s="28" t="str">
        <f>+IFERROR((AVERAGE(Espejo!K14:K15)),"")</f>
        <v/>
      </c>
      <c r="K20" s="28" t="str">
        <f>+IFERROR((AVERAGE(Espejo!L14:L15)),"")</f>
        <v/>
      </c>
      <c r="L20" s="28" t="str">
        <f>+IFERROR((AVERAGE(Espejo!M14:M15)),"")</f>
        <v/>
      </c>
      <c r="M20" s="28" t="str">
        <f>+IFERROR((AVERAGE(Espejo!N14:N15)),"")</f>
        <v/>
      </c>
      <c r="N20" s="28" t="str">
        <f>+IFERROR((AVERAGE(Espejo!O14:O15)),"")</f>
        <v/>
      </c>
      <c r="O20" s="28" t="str">
        <f>+IFERROR((AVERAGE(Espejo!P14:P15)),"")</f>
        <v/>
      </c>
      <c r="P20" s="28" t="str">
        <f>+IFERROR((AVERAGE(Espejo!Q14:Q15)),"")</f>
        <v/>
      </c>
      <c r="Q20" s="28" t="str">
        <f>+IFERROR((AVERAGE(Espejo!R14:R15)),"")</f>
        <v/>
      </c>
      <c r="R20" s="28" t="str">
        <f>+IFERROR((AVERAGE(Espejo!S14:S15)),"")</f>
        <v/>
      </c>
      <c r="S20" s="28" t="str">
        <f>+IFERROR((AVERAGE(Espejo!T14:T15)),"")</f>
        <v/>
      </c>
      <c r="T20" s="28" t="str">
        <f>+IFERROR((AVERAGE(Espejo!U14:U15)),"")</f>
        <v/>
      </c>
      <c r="U20" s="28" t="str">
        <f>+IFERROR((AVERAGE(Espejo!V14:V15)),"")</f>
        <v/>
      </c>
      <c r="V20" s="28" t="str">
        <f>+IFERROR((AVERAGE(Espejo!W14:W15)),"")</f>
        <v/>
      </c>
      <c r="W20" s="28" t="str">
        <f>+IFERROR((AVERAGE(Espejo!X14:X15)),"")</f>
        <v/>
      </c>
      <c r="X20" s="28" t="str">
        <f>+IFERROR((AVERAGE(Espejo!Y14:Y15)),"")</f>
        <v/>
      </c>
      <c r="Y20" s="28" t="str">
        <f>+IFERROR((AVERAGE(Espejo!Z14:Z15)),"")</f>
        <v/>
      </c>
      <c r="Z20" s="28" t="str">
        <f>+IFERROR((AVERAGE(Espejo!AA14:AA15)),"")</f>
        <v/>
      </c>
      <c r="AA20" s="28" t="str">
        <f>+IFERROR((AVERAGE(Espejo!AB14:AB15)),"")</f>
        <v/>
      </c>
      <c r="AB20" s="28" t="str">
        <f>+IFERROR((AVERAGE(Espejo!AC14:AC15)),"")</f>
        <v/>
      </c>
      <c r="AC20" s="28" t="str">
        <f>+IFERROR((AVERAGE(Espejo!AD14:AD15)),"")</f>
        <v/>
      </c>
      <c r="AD20" s="28" t="str">
        <f>+IFERROR((AVERAGE(Espejo!AE14:AE15)),"")</f>
        <v/>
      </c>
      <c r="AE20" s="28" t="str">
        <f>+IFERROR((AVERAGE(Espejo!AF14:AF15)),"")</f>
        <v/>
      </c>
      <c r="AF20" s="28" t="str">
        <f>+IFERROR((AVERAGE(Espejo!AG14:AG15)),"")</f>
        <v/>
      </c>
      <c r="AG20" s="28" t="str">
        <f>+IFERROR((AVERAGE(Espejo!AH14:AH15)),"")</f>
        <v/>
      </c>
      <c r="AH20" s="28" t="str">
        <f>+IFERROR((AVERAGE(Espejo!AI14:AI15)),"")</f>
        <v/>
      </c>
      <c r="AI20" s="28" t="str">
        <f>+IFERROR((AVERAGE(Espejo!AJ14:AJ15)),"")</f>
        <v/>
      </c>
      <c r="AJ20" s="28" t="str">
        <f>+IFERROR((AVERAGE(Espejo!AK14:AK15)),"")</f>
        <v/>
      </c>
      <c r="AK20" s="28" t="str">
        <f>+IFERROR((AVERAGE(Espejo!AL14:AL15)),"")</f>
        <v/>
      </c>
      <c r="AL20" s="28" t="str">
        <f>+IFERROR((AVERAGE(Espejo!AM14:AM15)),"")</f>
        <v/>
      </c>
      <c r="AM20" s="28" t="str">
        <f>+IFERROR((AVERAGE(Espejo!AN14:AN15)),"")</f>
        <v/>
      </c>
      <c r="AN20" s="28" t="str">
        <f>+IFERROR((AVERAGE(Espejo!AO14:AO15)),"")</f>
        <v/>
      </c>
      <c r="AO20" s="28" t="str">
        <f>+IFERROR((AVERAGE(Espejo!AP14:AP15)),"")</f>
        <v/>
      </c>
      <c r="AP20" s="28" t="str">
        <f>+IFERROR((AVERAGE(Espejo!AQ14:AQ15)),"")</f>
        <v/>
      </c>
      <c r="AQ20" s="28" t="str">
        <f>+IFERROR((AVERAGE(Espejo!AR14:AR15)),"")</f>
        <v/>
      </c>
      <c r="AR20" s="28" t="str">
        <f>+IFERROR((AVERAGE(Espejo!AS14:AS15)),"")</f>
        <v/>
      </c>
      <c r="AS20" s="28" t="str">
        <f>+IFERROR((AVERAGE(Espejo!AT14:AT15)),"")</f>
        <v/>
      </c>
      <c r="AT20" s="28" t="str">
        <f>+IFERROR((AVERAGE(Espejo!AU14:AU15)),"")</f>
        <v/>
      </c>
      <c r="AU20" s="28" t="str">
        <f>+IFERROR((AVERAGE(Espejo!AV14:AV15)),"")</f>
        <v/>
      </c>
      <c r="AV20" s="28" t="str">
        <f>+IFERROR((AVERAGE(Espejo!AW14:AW15)),"")</f>
        <v/>
      </c>
      <c r="AW20" s="28" t="str">
        <f>+IFERROR((AVERAGE(Espejo!AX14:AX15)),"")</f>
        <v/>
      </c>
      <c r="AX20" s="28" t="str">
        <f>+IFERROR((AVERAGE(Espejo!AY14:AY15)),"")</f>
        <v/>
      </c>
      <c r="AY20" s="28" t="str">
        <f>+IFERROR((AVERAGE(Espejo!AZ14:AZ15)),"")</f>
        <v/>
      </c>
      <c r="AZ20" s="28" t="str">
        <f>+IFERROR((AVERAGE(Espejo!BA14:BA15)),"")</f>
        <v/>
      </c>
      <c r="BA20" s="28" t="str">
        <f>+IFERROR((AVERAGE(Espejo!BB14:BB15)),"")</f>
        <v/>
      </c>
      <c r="BB20" s="28" t="str">
        <f>+IFERROR((AVERAGE(Espejo!BC14:BC15)),"")</f>
        <v/>
      </c>
      <c r="BC20" s="28" t="str">
        <f>+IFERROR((AVERAGE(Espejo!BD14:BD15)),"")</f>
        <v/>
      </c>
      <c r="BD20" s="28" t="str">
        <f>+IFERROR((AVERAGE(Espejo!BE14:BE15)),"")</f>
        <v/>
      </c>
    </row>
    <row r="21" spans="2:56" ht="30" customHeight="1" x14ac:dyDescent="0.3">
      <c r="B21" s="27" t="s">
        <v>176</v>
      </c>
      <c r="C21" s="105" t="s">
        <v>202</v>
      </c>
      <c r="D21" s="129" t="s">
        <v>203</v>
      </c>
      <c r="E21" s="97"/>
      <c r="F21" s="28" t="str">
        <f t="shared" si="0"/>
        <v/>
      </c>
      <c r="G21" s="28" t="str">
        <f>+IFERROR((VLOOKUP(Base_de_respuestas!G17,Back!$M$16:$N$20,2,0)),"")</f>
        <v/>
      </c>
      <c r="H21" s="28" t="str">
        <f>+IFERROR((VLOOKUP(Base_de_respuestas!H17,Back!$M$16:$N$20,2,0)),"")</f>
        <v/>
      </c>
      <c r="I21" s="28" t="str">
        <f>+IFERROR((VLOOKUP(Base_de_respuestas!I17,Back!$M$16:$N$20,2,0)),"")</f>
        <v/>
      </c>
      <c r="J21" s="28" t="str">
        <f>+IFERROR((VLOOKUP(Base_de_respuestas!J17,Back!$M$16:$N$20,2,0)),"")</f>
        <v/>
      </c>
      <c r="K21" s="28" t="str">
        <f>+IFERROR((VLOOKUP(Base_de_respuestas!K17,Back!$M$16:$N$20,2,0)),"")</f>
        <v/>
      </c>
      <c r="L21" s="28" t="str">
        <f>+IFERROR((VLOOKUP(Base_de_respuestas!L17,Back!$M$16:$N$20,2,0)),"")</f>
        <v/>
      </c>
      <c r="M21" s="28" t="str">
        <f>+IFERROR((VLOOKUP(Base_de_respuestas!M17,Back!$M$16:$N$20,2,0)),"")</f>
        <v/>
      </c>
      <c r="N21" s="28" t="str">
        <f>+IFERROR((VLOOKUP(Base_de_respuestas!N17,Back!$M$16:$N$20,2,0)),"")</f>
        <v/>
      </c>
      <c r="O21" s="28" t="str">
        <f>+IFERROR((VLOOKUP(Base_de_respuestas!O17,Back!$M$16:$N$20,2,0)),"")</f>
        <v/>
      </c>
      <c r="P21" s="28" t="str">
        <f>+IFERROR((VLOOKUP(Base_de_respuestas!P17,Back!$M$16:$N$20,2,0)),"")</f>
        <v/>
      </c>
      <c r="Q21" s="28" t="str">
        <f>+IFERROR((VLOOKUP(Base_de_respuestas!Q17,Back!$M$16:$N$20,2,0)),"")</f>
        <v/>
      </c>
      <c r="R21" s="28" t="str">
        <f>+IFERROR((VLOOKUP(Base_de_respuestas!R17,Back!$M$16:$N$20,2,0)),"")</f>
        <v/>
      </c>
      <c r="S21" s="28" t="str">
        <f>+IFERROR((VLOOKUP(Base_de_respuestas!S17,Back!$M$16:$N$20,2,0)),"")</f>
        <v/>
      </c>
      <c r="T21" s="28" t="str">
        <f>+IFERROR((VLOOKUP(Base_de_respuestas!T17,Back!$M$16:$N$20,2,0)),"")</f>
        <v/>
      </c>
      <c r="U21" s="28" t="str">
        <f>+IFERROR((VLOOKUP(Base_de_respuestas!U17,Back!$M$16:$N$20,2,0)),"")</f>
        <v/>
      </c>
      <c r="V21" s="28" t="str">
        <f>+IFERROR((VLOOKUP(Base_de_respuestas!V17,Back!$M$16:$N$20,2,0)),"")</f>
        <v/>
      </c>
      <c r="W21" s="28" t="str">
        <f>+IFERROR((VLOOKUP(Base_de_respuestas!W17,Back!$M$16:$N$20,2,0)),"")</f>
        <v/>
      </c>
      <c r="X21" s="28" t="str">
        <f>+IFERROR((VLOOKUP(Base_de_respuestas!X17,Back!$M$16:$N$20,2,0)),"")</f>
        <v/>
      </c>
      <c r="Y21" s="28" t="str">
        <f>+IFERROR((VLOOKUP(Base_de_respuestas!Y17,Back!$M$16:$N$20,2,0)),"")</f>
        <v/>
      </c>
      <c r="Z21" s="28" t="str">
        <f>+IFERROR((VLOOKUP(Base_de_respuestas!Z17,Back!$M$16:$N$20,2,0)),"")</f>
        <v/>
      </c>
      <c r="AA21" s="28" t="str">
        <f>+IFERROR((VLOOKUP(Base_de_respuestas!AA17,Back!$M$16:$N$20,2,0)),"")</f>
        <v/>
      </c>
      <c r="AB21" s="28" t="str">
        <f>+IFERROR((VLOOKUP(Base_de_respuestas!AB17,Back!$M$16:$N$20,2,0)),"")</f>
        <v/>
      </c>
      <c r="AC21" s="28" t="str">
        <f>+IFERROR((VLOOKUP(Base_de_respuestas!AC17,Back!$M$16:$N$20,2,0)),"")</f>
        <v/>
      </c>
      <c r="AD21" s="28" t="str">
        <f>+IFERROR((VLOOKUP(Base_de_respuestas!AD17,Back!$M$16:$N$20,2,0)),"")</f>
        <v/>
      </c>
      <c r="AE21" s="28" t="str">
        <f>+IFERROR((VLOOKUP(Base_de_respuestas!AE17,Back!$M$16:$N$20,2,0)),"")</f>
        <v/>
      </c>
      <c r="AF21" s="28" t="str">
        <f>+IFERROR((VLOOKUP(Base_de_respuestas!AF17,Back!$M$16:$N$20,2,0)),"")</f>
        <v/>
      </c>
      <c r="AG21" s="28" t="str">
        <f>+IFERROR((VLOOKUP(Base_de_respuestas!AG17,Back!$M$16:$N$20,2,0)),"")</f>
        <v/>
      </c>
      <c r="AH21" s="28" t="str">
        <f>+IFERROR((VLOOKUP(Base_de_respuestas!AH17,Back!$M$16:$N$20,2,0)),"")</f>
        <v/>
      </c>
      <c r="AI21" s="28" t="str">
        <f>+IFERROR((VLOOKUP(Base_de_respuestas!AI17,Back!$M$16:$N$20,2,0)),"")</f>
        <v/>
      </c>
      <c r="AJ21" s="28" t="str">
        <f>+IFERROR((VLOOKUP(Base_de_respuestas!AJ17,Back!$M$16:$N$20,2,0)),"")</f>
        <v/>
      </c>
      <c r="AK21" s="28" t="str">
        <f>+IFERROR((VLOOKUP(Base_de_respuestas!AK17,Back!$M$16:$N$20,2,0)),"")</f>
        <v/>
      </c>
      <c r="AL21" s="28" t="str">
        <f>+IFERROR((VLOOKUP(Base_de_respuestas!AL17,Back!$M$16:$N$20,2,0)),"")</f>
        <v/>
      </c>
      <c r="AM21" s="28" t="str">
        <f>+IFERROR((VLOOKUP(Base_de_respuestas!AM17,Back!$M$16:$N$20,2,0)),"")</f>
        <v/>
      </c>
      <c r="AN21" s="28" t="str">
        <f>+IFERROR((VLOOKUP(Base_de_respuestas!AN17,Back!$M$16:$N$20,2,0)),"")</f>
        <v/>
      </c>
      <c r="AO21" s="28" t="str">
        <f>+IFERROR((VLOOKUP(Base_de_respuestas!AO17,Back!$M$16:$N$20,2,0)),"")</f>
        <v/>
      </c>
      <c r="AP21" s="28" t="str">
        <f>+IFERROR((VLOOKUP(Base_de_respuestas!AP17,Back!$M$16:$N$20,2,0)),"")</f>
        <v/>
      </c>
      <c r="AQ21" s="28" t="str">
        <f>+IFERROR((VLOOKUP(Base_de_respuestas!AQ17,Back!$M$16:$N$20,2,0)),"")</f>
        <v/>
      </c>
      <c r="AR21" s="28" t="str">
        <f>+IFERROR((VLOOKUP(Base_de_respuestas!AR17,Back!$M$16:$N$20,2,0)),"")</f>
        <v/>
      </c>
      <c r="AS21" s="28" t="str">
        <f>+IFERROR((VLOOKUP(Base_de_respuestas!AS17,Back!$M$16:$N$20,2,0)),"")</f>
        <v/>
      </c>
      <c r="AT21" s="28" t="str">
        <f>+IFERROR((VLOOKUP(Base_de_respuestas!AT17,Back!$M$16:$N$20,2,0)),"")</f>
        <v/>
      </c>
      <c r="AU21" s="28" t="str">
        <f>+IFERROR((VLOOKUP(Base_de_respuestas!AU17,Back!$M$16:$N$20,2,0)),"")</f>
        <v/>
      </c>
      <c r="AV21" s="28" t="str">
        <f>+IFERROR((VLOOKUP(Base_de_respuestas!AV17,Back!$M$16:$N$20,2,0)),"")</f>
        <v/>
      </c>
      <c r="AW21" s="28" t="str">
        <f>+IFERROR((VLOOKUP(Base_de_respuestas!AW17,Back!$M$16:$N$20,2,0)),"")</f>
        <v/>
      </c>
      <c r="AX21" s="28" t="str">
        <f>+IFERROR((VLOOKUP(Base_de_respuestas!AX17,Back!$M$16:$N$20,2,0)),"")</f>
        <v/>
      </c>
      <c r="AY21" s="28" t="str">
        <f>+IFERROR((VLOOKUP(Base_de_respuestas!AY17,Back!$M$16:$N$20,2,0)),"")</f>
        <v/>
      </c>
      <c r="AZ21" s="28" t="str">
        <f>+IFERROR((VLOOKUP(Base_de_respuestas!AZ17,Back!$M$16:$N$20,2,0)),"")</f>
        <v/>
      </c>
      <c r="BA21" s="28" t="str">
        <f>+IFERROR((VLOOKUP(Base_de_respuestas!BA17,Back!$M$16:$N$20,2,0)),"")</f>
        <v/>
      </c>
      <c r="BB21" s="28" t="str">
        <f>+IFERROR((VLOOKUP(Base_de_respuestas!BB17,Back!$M$16:$N$20,2,0)),"")</f>
        <v/>
      </c>
      <c r="BC21" s="28" t="str">
        <f>+IFERROR((VLOOKUP(Base_de_respuestas!BC17,Back!$M$16:$N$20,2,0)),"")</f>
        <v/>
      </c>
      <c r="BD21" s="28" t="str">
        <f>+IFERROR((VLOOKUP(Base_de_respuestas!BD17,Back!$M$16:$N$20,2,0)),"")</f>
        <v/>
      </c>
    </row>
    <row r="22" spans="2:56" ht="30" customHeight="1" x14ac:dyDescent="0.3">
      <c r="B22" s="27" t="s">
        <v>176</v>
      </c>
      <c r="C22" s="101"/>
      <c r="D22" s="129" t="s">
        <v>205</v>
      </c>
      <c r="E22" s="97"/>
      <c r="F22" s="28" t="str">
        <f t="shared" si="0"/>
        <v/>
      </c>
      <c r="G22" s="28" t="str">
        <f>+IFERROR((VLOOKUP(Base_de_respuestas!G18,Back!$M$16:$N$20,2,0)),"")</f>
        <v/>
      </c>
      <c r="H22" s="28" t="str">
        <f>+IFERROR((VLOOKUP(Base_de_respuestas!H18,Back!$M$16:$N$20,2,0)),"")</f>
        <v/>
      </c>
      <c r="I22" s="28" t="str">
        <f>+IFERROR((VLOOKUP(Base_de_respuestas!I18,Back!$M$16:$N$20,2,0)),"")</f>
        <v/>
      </c>
      <c r="J22" s="28" t="str">
        <f>+IFERROR((VLOOKUP(Base_de_respuestas!J18,Back!$M$16:$N$20,2,0)),"")</f>
        <v/>
      </c>
      <c r="K22" s="28" t="str">
        <f>+IFERROR((VLOOKUP(Base_de_respuestas!K18,Back!$M$16:$N$20,2,0)),"")</f>
        <v/>
      </c>
      <c r="L22" s="28" t="str">
        <f>+IFERROR((VLOOKUP(Base_de_respuestas!L18,Back!$M$16:$N$20,2,0)),"")</f>
        <v/>
      </c>
      <c r="M22" s="28" t="str">
        <f>+IFERROR((VLOOKUP(Base_de_respuestas!M18,Back!$M$16:$N$20,2,0)),"")</f>
        <v/>
      </c>
      <c r="N22" s="28" t="str">
        <f>+IFERROR((VLOOKUP(Base_de_respuestas!N18,Back!$M$16:$N$20,2,0)),"")</f>
        <v/>
      </c>
      <c r="O22" s="28" t="str">
        <f>+IFERROR((VLOOKUP(Base_de_respuestas!O18,Back!$M$16:$N$20,2,0)),"")</f>
        <v/>
      </c>
      <c r="P22" s="28" t="str">
        <f>+IFERROR((VLOOKUP(Base_de_respuestas!P18,Back!$M$16:$N$20,2,0)),"")</f>
        <v/>
      </c>
      <c r="Q22" s="28" t="str">
        <f>+IFERROR((VLOOKUP(Base_de_respuestas!Q18,Back!$M$16:$N$20,2,0)),"")</f>
        <v/>
      </c>
      <c r="R22" s="28" t="str">
        <f>+IFERROR((VLOOKUP(Base_de_respuestas!R18,Back!$M$16:$N$20,2,0)),"")</f>
        <v/>
      </c>
      <c r="S22" s="28" t="str">
        <f>+IFERROR((VLOOKUP(Base_de_respuestas!S18,Back!$M$16:$N$20,2,0)),"")</f>
        <v/>
      </c>
      <c r="T22" s="28" t="str">
        <f>+IFERROR((VLOOKUP(Base_de_respuestas!T18,Back!$M$16:$N$20,2,0)),"")</f>
        <v/>
      </c>
      <c r="U22" s="28" t="str">
        <f>+IFERROR((VLOOKUP(Base_de_respuestas!U18,Back!$M$16:$N$20,2,0)),"")</f>
        <v/>
      </c>
      <c r="V22" s="28" t="str">
        <f>+IFERROR((VLOOKUP(Base_de_respuestas!V18,Back!$M$16:$N$20,2,0)),"")</f>
        <v/>
      </c>
      <c r="W22" s="28" t="str">
        <f>+IFERROR((VLOOKUP(Base_de_respuestas!W18,Back!$M$16:$N$20,2,0)),"")</f>
        <v/>
      </c>
      <c r="X22" s="28" t="str">
        <f>+IFERROR((VLOOKUP(Base_de_respuestas!X18,Back!$M$16:$N$20,2,0)),"")</f>
        <v/>
      </c>
      <c r="Y22" s="28" t="str">
        <f>+IFERROR((VLOOKUP(Base_de_respuestas!Y18,Back!$M$16:$N$20,2,0)),"")</f>
        <v/>
      </c>
      <c r="Z22" s="28" t="str">
        <f>+IFERROR((VLOOKUP(Base_de_respuestas!Z18,Back!$M$16:$N$20,2,0)),"")</f>
        <v/>
      </c>
      <c r="AA22" s="28" t="str">
        <f>+IFERROR((VLOOKUP(Base_de_respuestas!AA18,Back!$M$16:$N$20,2,0)),"")</f>
        <v/>
      </c>
      <c r="AB22" s="28" t="str">
        <f>+IFERROR((VLOOKUP(Base_de_respuestas!AB18,Back!$M$16:$N$20,2,0)),"")</f>
        <v/>
      </c>
      <c r="AC22" s="28" t="str">
        <f>+IFERROR((VLOOKUP(Base_de_respuestas!AC18,Back!$M$16:$N$20,2,0)),"")</f>
        <v/>
      </c>
      <c r="AD22" s="28" t="str">
        <f>+IFERROR((VLOOKUP(Base_de_respuestas!AD18,Back!$M$16:$N$20,2,0)),"")</f>
        <v/>
      </c>
      <c r="AE22" s="28" t="str">
        <f>+IFERROR((VLOOKUP(Base_de_respuestas!AE18,Back!$M$16:$N$20,2,0)),"")</f>
        <v/>
      </c>
      <c r="AF22" s="28" t="str">
        <f>+IFERROR((VLOOKUP(Base_de_respuestas!AF18,Back!$M$16:$N$20,2,0)),"")</f>
        <v/>
      </c>
      <c r="AG22" s="28" t="str">
        <f>+IFERROR((VLOOKUP(Base_de_respuestas!AG18,Back!$M$16:$N$20,2,0)),"")</f>
        <v/>
      </c>
      <c r="AH22" s="28" t="str">
        <f>+IFERROR((VLOOKUP(Base_de_respuestas!AH18,Back!$M$16:$N$20,2,0)),"")</f>
        <v/>
      </c>
      <c r="AI22" s="28" t="str">
        <f>+IFERROR((VLOOKUP(Base_de_respuestas!AI18,Back!$M$16:$N$20,2,0)),"")</f>
        <v/>
      </c>
      <c r="AJ22" s="28" t="str">
        <f>+IFERROR((VLOOKUP(Base_de_respuestas!AJ18,Back!$M$16:$N$20,2,0)),"")</f>
        <v/>
      </c>
      <c r="AK22" s="28" t="str">
        <f>+IFERROR((VLOOKUP(Base_de_respuestas!AK18,Back!$M$16:$N$20,2,0)),"")</f>
        <v/>
      </c>
      <c r="AL22" s="28" t="str">
        <f>+IFERROR((VLOOKUP(Base_de_respuestas!AL18,Back!$M$16:$N$20,2,0)),"")</f>
        <v/>
      </c>
      <c r="AM22" s="28" t="str">
        <f>+IFERROR((VLOOKUP(Base_de_respuestas!AM18,Back!$M$16:$N$20,2,0)),"")</f>
        <v/>
      </c>
      <c r="AN22" s="28" t="str">
        <f>+IFERROR((VLOOKUP(Base_de_respuestas!AN18,Back!$M$16:$N$20,2,0)),"")</f>
        <v/>
      </c>
      <c r="AO22" s="28" t="str">
        <f>+IFERROR((VLOOKUP(Base_de_respuestas!AO18,Back!$M$16:$N$20,2,0)),"")</f>
        <v/>
      </c>
      <c r="AP22" s="28" t="str">
        <f>+IFERROR((VLOOKUP(Base_de_respuestas!AP18,Back!$M$16:$N$20,2,0)),"")</f>
        <v/>
      </c>
      <c r="AQ22" s="28" t="str">
        <f>+IFERROR((VLOOKUP(Base_de_respuestas!AQ18,Back!$M$16:$N$20,2,0)),"")</f>
        <v/>
      </c>
      <c r="AR22" s="28" t="str">
        <f>+IFERROR((VLOOKUP(Base_de_respuestas!AR18,Back!$M$16:$N$20,2,0)),"")</f>
        <v/>
      </c>
      <c r="AS22" s="28" t="str">
        <f>+IFERROR((VLOOKUP(Base_de_respuestas!AS18,Back!$M$16:$N$20,2,0)),"")</f>
        <v/>
      </c>
      <c r="AT22" s="28" t="str">
        <f>+IFERROR((VLOOKUP(Base_de_respuestas!AT18,Back!$M$16:$N$20,2,0)),"")</f>
        <v/>
      </c>
      <c r="AU22" s="28" t="str">
        <f>+IFERROR((VLOOKUP(Base_de_respuestas!AU18,Back!$M$16:$N$20,2,0)),"")</f>
        <v/>
      </c>
      <c r="AV22" s="28" t="str">
        <f>+IFERROR((VLOOKUP(Base_de_respuestas!AV18,Back!$M$16:$N$20,2,0)),"")</f>
        <v/>
      </c>
      <c r="AW22" s="28" t="str">
        <f>+IFERROR((VLOOKUP(Base_de_respuestas!AW18,Back!$M$16:$N$20,2,0)),"")</f>
        <v/>
      </c>
      <c r="AX22" s="28" t="str">
        <f>+IFERROR((VLOOKUP(Base_de_respuestas!AX18,Back!$M$16:$N$20,2,0)),"")</f>
        <v/>
      </c>
      <c r="AY22" s="28" t="str">
        <f>+IFERROR((VLOOKUP(Base_de_respuestas!AY18,Back!$M$16:$N$20,2,0)),"")</f>
        <v/>
      </c>
      <c r="AZ22" s="28" t="str">
        <f>+IFERROR((VLOOKUP(Base_de_respuestas!AZ18,Back!$M$16:$N$20,2,0)),"")</f>
        <v/>
      </c>
      <c r="BA22" s="28" t="str">
        <f>+IFERROR((VLOOKUP(Base_de_respuestas!BA18,Back!$M$16:$N$20,2,0)),"")</f>
        <v/>
      </c>
      <c r="BB22" s="28" t="str">
        <f>+IFERROR((VLOOKUP(Base_de_respuestas!BB18,Back!$M$16:$N$20,2,0)),"")</f>
        <v/>
      </c>
      <c r="BC22" s="28" t="str">
        <f>+IFERROR((VLOOKUP(Base_de_respuestas!BC18,Back!$M$16:$N$20,2,0)),"")</f>
        <v/>
      </c>
      <c r="BD22" s="28" t="str">
        <f>+IFERROR((VLOOKUP(Base_de_respuestas!BD18,Back!$M$16:$N$20,2,0)),"")</f>
        <v/>
      </c>
    </row>
    <row r="23" spans="2:56" ht="30" customHeight="1" x14ac:dyDescent="0.3">
      <c r="B23" s="27" t="s">
        <v>176</v>
      </c>
      <c r="C23" s="94"/>
      <c r="D23" s="129" t="s">
        <v>207</v>
      </c>
      <c r="E23" s="97"/>
      <c r="F23" s="28" t="str">
        <f t="shared" si="0"/>
        <v/>
      </c>
      <c r="G23" s="28" t="str">
        <f>+IFERROR((VLOOKUP(Base_de_respuestas!G19,Back!$M$16:$N$20,2,0)),"")</f>
        <v/>
      </c>
      <c r="H23" s="28" t="str">
        <f>+IFERROR((VLOOKUP(Base_de_respuestas!H19,Back!$M$16:$N$20,2,0)),"")</f>
        <v/>
      </c>
      <c r="I23" s="28" t="str">
        <f>+IFERROR((VLOOKUP(Base_de_respuestas!I19,Back!$M$16:$N$20,2,0)),"")</f>
        <v/>
      </c>
      <c r="J23" s="28" t="str">
        <f>+IFERROR((VLOOKUP(Base_de_respuestas!J19,Back!$M$16:$N$20,2,0)),"")</f>
        <v/>
      </c>
      <c r="K23" s="28" t="str">
        <f>+IFERROR((VLOOKUP(Base_de_respuestas!K19,Back!$M$16:$N$20,2,0)),"")</f>
        <v/>
      </c>
      <c r="L23" s="28" t="str">
        <f>+IFERROR((VLOOKUP(Base_de_respuestas!L19,Back!$M$16:$N$20,2,0)),"")</f>
        <v/>
      </c>
      <c r="M23" s="28" t="str">
        <f>+IFERROR((VLOOKUP(Base_de_respuestas!M19,Back!$M$16:$N$20,2,0)),"")</f>
        <v/>
      </c>
      <c r="N23" s="28" t="str">
        <f>+IFERROR((VLOOKUP(Base_de_respuestas!N19,Back!$M$16:$N$20,2,0)),"")</f>
        <v/>
      </c>
      <c r="O23" s="28" t="str">
        <f>+IFERROR((VLOOKUP(Base_de_respuestas!O19,Back!$M$16:$N$20,2,0)),"")</f>
        <v/>
      </c>
      <c r="P23" s="28" t="str">
        <f>+IFERROR((VLOOKUP(Base_de_respuestas!P19,Back!$M$16:$N$20,2,0)),"")</f>
        <v/>
      </c>
      <c r="Q23" s="28" t="str">
        <f>+IFERROR((VLOOKUP(Base_de_respuestas!Q19,Back!$M$16:$N$20,2,0)),"")</f>
        <v/>
      </c>
      <c r="R23" s="28" t="str">
        <f>+IFERROR((VLOOKUP(Base_de_respuestas!R19,Back!$M$16:$N$20,2,0)),"")</f>
        <v/>
      </c>
      <c r="S23" s="28" t="str">
        <f>+IFERROR((VLOOKUP(Base_de_respuestas!S19,Back!$M$16:$N$20,2,0)),"")</f>
        <v/>
      </c>
      <c r="T23" s="28" t="str">
        <f>+IFERROR((VLOOKUP(Base_de_respuestas!T19,Back!$M$16:$N$20,2,0)),"")</f>
        <v/>
      </c>
      <c r="U23" s="28" t="str">
        <f>+IFERROR((VLOOKUP(Base_de_respuestas!U19,Back!$M$16:$N$20,2,0)),"")</f>
        <v/>
      </c>
      <c r="V23" s="28" t="str">
        <f>+IFERROR((VLOOKUP(Base_de_respuestas!V19,Back!$M$16:$N$20,2,0)),"")</f>
        <v/>
      </c>
      <c r="W23" s="28" t="str">
        <f>+IFERROR((VLOOKUP(Base_de_respuestas!W19,Back!$M$16:$N$20,2,0)),"")</f>
        <v/>
      </c>
      <c r="X23" s="28" t="str">
        <f>+IFERROR((VLOOKUP(Base_de_respuestas!X19,Back!$M$16:$N$20,2,0)),"")</f>
        <v/>
      </c>
      <c r="Y23" s="28" t="str">
        <f>+IFERROR((VLOOKUP(Base_de_respuestas!Y19,Back!$M$16:$N$20,2,0)),"")</f>
        <v/>
      </c>
      <c r="Z23" s="28" t="str">
        <f>+IFERROR((VLOOKUP(Base_de_respuestas!Z19,Back!$M$16:$N$20,2,0)),"")</f>
        <v/>
      </c>
      <c r="AA23" s="28" t="str">
        <f>+IFERROR((VLOOKUP(Base_de_respuestas!AA19,Back!$M$16:$N$20,2,0)),"")</f>
        <v/>
      </c>
      <c r="AB23" s="28" t="str">
        <f>+IFERROR((VLOOKUP(Base_de_respuestas!AB19,Back!$M$16:$N$20,2,0)),"")</f>
        <v/>
      </c>
      <c r="AC23" s="28" t="str">
        <f>+IFERROR((VLOOKUP(Base_de_respuestas!AC19,Back!$M$16:$N$20,2,0)),"")</f>
        <v/>
      </c>
      <c r="AD23" s="28" t="str">
        <f>+IFERROR((VLOOKUP(Base_de_respuestas!AD19,Back!$M$16:$N$20,2,0)),"")</f>
        <v/>
      </c>
      <c r="AE23" s="28" t="str">
        <f>+IFERROR((VLOOKUP(Base_de_respuestas!AE19,Back!$M$16:$N$20,2,0)),"")</f>
        <v/>
      </c>
      <c r="AF23" s="28" t="str">
        <f>+IFERROR((VLOOKUP(Base_de_respuestas!AF19,Back!$M$16:$N$20,2,0)),"")</f>
        <v/>
      </c>
      <c r="AG23" s="28" t="str">
        <f>+IFERROR((VLOOKUP(Base_de_respuestas!AG19,Back!$M$16:$N$20,2,0)),"")</f>
        <v/>
      </c>
      <c r="AH23" s="28" t="str">
        <f>+IFERROR((VLOOKUP(Base_de_respuestas!AH19,Back!$M$16:$N$20,2,0)),"")</f>
        <v/>
      </c>
      <c r="AI23" s="28" t="str">
        <f>+IFERROR((VLOOKUP(Base_de_respuestas!AI19,Back!$M$16:$N$20,2,0)),"")</f>
        <v/>
      </c>
      <c r="AJ23" s="28" t="str">
        <f>+IFERROR((VLOOKUP(Base_de_respuestas!AJ19,Back!$M$16:$N$20,2,0)),"")</f>
        <v/>
      </c>
      <c r="AK23" s="28" t="str">
        <f>+IFERROR((VLOOKUP(Base_de_respuestas!AK19,Back!$M$16:$N$20,2,0)),"")</f>
        <v/>
      </c>
      <c r="AL23" s="28" t="str">
        <f>+IFERROR((VLOOKUP(Base_de_respuestas!AL19,Back!$M$16:$N$20,2,0)),"")</f>
        <v/>
      </c>
      <c r="AM23" s="28" t="str">
        <f>+IFERROR((VLOOKUP(Base_de_respuestas!AM19,Back!$M$16:$N$20,2,0)),"")</f>
        <v/>
      </c>
      <c r="AN23" s="28" t="str">
        <f>+IFERROR((VLOOKUP(Base_de_respuestas!AN19,Back!$M$16:$N$20,2,0)),"")</f>
        <v/>
      </c>
      <c r="AO23" s="28" t="str">
        <f>+IFERROR((VLOOKUP(Base_de_respuestas!AO19,Back!$M$16:$N$20,2,0)),"")</f>
        <v/>
      </c>
      <c r="AP23" s="28" t="str">
        <f>+IFERROR((VLOOKUP(Base_de_respuestas!AP19,Back!$M$16:$N$20,2,0)),"")</f>
        <v/>
      </c>
      <c r="AQ23" s="28" t="str">
        <f>+IFERROR((VLOOKUP(Base_de_respuestas!AQ19,Back!$M$16:$N$20,2,0)),"")</f>
        <v/>
      </c>
      <c r="AR23" s="28" t="str">
        <f>+IFERROR((VLOOKUP(Base_de_respuestas!AR19,Back!$M$16:$N$20,2,0)),"")</f>
        <v/>
      </c>
      <c r="AS23" s="28" t="str">
        <f>+IFERROR((VLOOKUP(Base_de_respuestas!AS19,Back!$M$16:$N$20,2,0)),"")</f>
        <v/>
      </c>
      <c r="AT23" s="28" t="str">
        <f>+IFERROR((VLOOKUP(Base_de_respuestas!AT19,Back!$M$16:$N$20,2,0)),"")</f>
        <v/>
      </c>
      <c r="AU23" s="28" t="str">
        <f>+IFERROR((VLOOKUP(Base_de_respuestas!AU19,Back!$M$16:$N$20,2,0)),"")</f>
        <v/>
      </c>
      <c r="AV23" s="28" t="str">
        <f>+IFERROR((VLOOKUP(Base_de_respuestas!AV19,Back!$M$16:$N$20,2,0)),"")</f>
        <v/>
      </c>
      <c r="AW23" s="28" t="str">
        <f>+IFERROR((VLOOKUP(Base_de_respuestas!AW19,Back!$M$16:$N$20,2,0)),"")</f>
        <v/>
      </c>
      <c r="AX23" s="28" t="str">
        <f>+IFERROR((VLOOKUP(Base_de_respuestas!AX19,Back!$M$16:$N$20,2,0)),"")</f>
        <v/>
      </c>
      <c r="AY23" s="28" t="str">
        <f>+IFERROR((VLOOKUP(Base_de_respuestas!AY19,Back!$M$16:$N$20,2,0)),"")</f>
        <v/>
      </c>
      <c r="AZ23" s="28" t="str">
        <f>+IFERROR((VLOOKUP(Base_de_respuestas!AZ19,Back!$M$16:$N$20,2,0)),"")</f>
        <v/>
      </c>
      <c r="BA23" s="28" t="str">
        <f>+IFERROR((VLOOKUP(Base_de_respuestas!BA19,Back!$M$16:$N$20,2,0)),"")</f>
        <v/>
      </c>
      <c r="BB23" s="28" t="str">
        <f>+IFERROR((VLOOKUP(Base_de_respuestas!BB19,Back!$M$16:$N$20,2,0)),"")</f>
        <v/>
      </c>
      <c r="BC23" s="28" t="str">
        <f>+IFERROR((VLOOKUP(Base_de_respuestas!BC19,Back!$M$16:$N$20,2,0)),"")</f>
        <v/>
      </c>
      <c r="BD23" s="28" t="str">
        <f>+IFERROR((VLOOKUP(Base_de_respuestas!BD19,Back!$M$16:$N$20,2,0)),"")</f>
        <v/>
      </c>
    </row>
    <row r="24" spans="2:56" ht="30" customHeight="1" x14ac:dyDescent="0.3">
      <c r="B24" s="27" t="s">
        <v>176</v>
      </c>
      <c r="C24" s="105" t="s">
        <v>209</v>
      </c>
      <c r="D24" s="129" t="s">
        <v>210</v>
      </c>
      <c r="E24" s="97"/>
      <c r="F24" s="28" t="str">
        <f t="shared" si="0"/>
        <v/>
      </c>
      <c r="G24" s="28" t="str">
        <f>+IFERROR((VLOOKUP(Base_de_respuestas!G20,Back!$M$16:$N$20,2,0)),"")</f>
        <v/>
      </c>
      <c r="H24" s="28" t="str">
        <f>+IFERROR((VLOOKUP(Base_de_respuestas!H20,Back!$M$16:$N$20,2,0)),"")</f>
        <v/>
      </c>
      <c r="I24" s="28" t="str">
        <f>+IFERROR((VLOOKUP(Base_de_respuestas!I20,Back!$M$16:$N$20,2,0)),"")</f>
        <v/>
      </c>
      <c r="J24" s="28" t="str">
        <f>+IFERROR((VLOOKUP(Base_de_respuestas!J20,Back!$M$16:$N$20,2,0)),"")</f>
        <v/>
      </c>
      <c r="K24" s="28" t="str">
        <f>+IFERROR((VLOOKUP(Base_de_respuestas!K20,Back!$M$16:$N$20,2,0)),"")</f>
        <v/>
      </c>
      <c r="L24" s="28" t="str">
        <f>+IFERROR((VLOOKUP(Base_de_respuestas!L20,Back!$M$16:$N$20,2,0)),"")</f>
        <v/>
      </c>
      <c r="M24" s="28" t="str">
        <f>+IFERROR((VLOOKUP(Base_de_respuestas!M20,Back!$M$16:$N$20,2,0)),"")</f>
        <v/>
      </c>
      <c r="N24" s="28" t="str">
        <f>+IFERROR((VLOOKUP(Base_de_respuestas!N20,Back!$M$16:$N$20,2,0)),"")</f>
        <v/>
      </c>
      <c r="O24" s="28" t="str">
        <f>+IFERROR((VLOOKUP(Base_de_respuestas!O20,Back!$M$16:$N$20,2,0)),"")</f>
        <v/>
      </c>
      <c r="P24" s="28" t="str">
        <f>+IFERROR((VLOOKUP(Base_de_respuestas!P20,Back!$M$16:$N$20,2,0)),"")</f>
        <v/>
      </c>
      <c r="Q24" s="28" t="str">
        <f>+IFERROR((VLOOKUP(Base_de_respuestas!Q20,Back!$M$16:$N$20,2,0)),"")</f>
        <v/>
      </c>
      <c r="R24" s="28" t="str">
        <f>+IFERROR((VLOOKUP(Base_de_respuestas!R20,Back!$M$16:$N$20,2,0)),"")</f>
        <v/>
      </c>
      <c r="S24" s="28" t="str">
        <f>+IFERROR((VLOOKUP(Base_de_respuestas!S20,Back!$M$16:$N$20,2,0)),"")</f>
        <v/>
      </c>
      <c r="T24" s="28" t="str">
        <f>+IFERROR((VLOOKUP(Base_de_respuestas!T20,Back!$M$16:$N$20,2,0)),"")</f>
        <v/>
      </c>
      <c r="U24" s="28" t="str">
        <f>+IFERROR((VLOOKUP(Base_de_respuestas!U20,Back!$M$16:$N$20,2,0)),"")</f>
        <v/>
      </c>
      <c r="V24" s="28" t="str">
        <f>+IFERROR((VLOOKUP(Base_de_respuestas!V20,Back!$M$16:$N$20,2,0)),"")</f>
        <v/>
      </c>
      <c r="W24" s="28" t="str">
        <f>+IFERROR((VLOOKUP(Base_de_respuestas!W20,Back!$M$16:$N$20,2,0)),"")</f>
        <v/>
      </c>
      <c r="X24" s="28" t="str">
        <f>+IFERROR((VLOOKUP(Base_de_respuestas!X20,Back!$M$16:$N$20,2,0)),"")</f>
        <v/>
      </c>
      <c r="Y24" s="28" t="str">
        <f>+IFERROR((VLOOKUP(Base_de_respuestas!Y20,Back!$M$16:$N$20,2,0)),"")</f>
        <v/>
      </c>
      <c r="Z24" s="28" t="str">
        <f>+IFERROR((VLOOKUP(Base_de_respuestas!Z20,Back!$M$16:$N$20,2,0)),"")</f>
        <v/>
      </c>
      <c r="AA24" s="28" t="str">
        <f>+IFERROR((VLOOKUP(Base_de_respuestas!AA20,Back!$M$16:$N$20,2,0)),"")</f>
        <v/>
      </c>
      <c r="AB24" s="28" t="str">
        <f>+IFERROR((VLOOKUP(Base_de_respuestas!AB20,Back!$M$16:$N$20,2,0)),"")</f>
        <v/>
      </c>
      <c r="AC24" s="28" t="str">
        <f>+IFERROR((VLOOKUP(Base_de_respuestas!AC20,Back!$M$16:$N$20,2,0)),"")</f>
        <v/>
      </c>
      <c r="AD24" s="28" t="str">
        <f>+IFERROR((VLOOKUP(Base_de_respuestas!AD20,Back!$M$16:$N$20,2,0)),"")</f>
        <v/>
      </c>
      <c r="AE24" s="28" t="str">
        <f>+IFERROR((VLOOKUP(Base_de_respuestas!AE20,Back!$M$16:$N$20,2,0)),"")</f>
        <v/>
      </c>
      <c r="AF24" s="28" t="str">
        <f>+IFERROR((VLOOKUP(Base_de_respuestas!AF20,Back!$M$16:$N$20,2,0)),"")</f>
        <v/>
      </c>
      <c r="AG24" s="28" t="str">
        <f>+IFERROR((VLOOKUP(Base_de_respuestas!AG20,Back!$M$16:$N$20,2,0)),"")</f>
        <v/>
      </c>
      <c r="AH24" s="28" t="str">
        <f>+IFERROR((VLOOKUP(Base_de_respuestas!AH20,Back!$M$16:$N$20,2,0)),"")</f>
        <v/>
      </c>
      <c r="AI24" s="28" t="str">
        <f>+IFERROR((VLOOKUP(Base_de_respuestas!AI20,Back!$M$16:$N$20,2,0)),"")</f>
        <v/>
      </c>
      <c r="AJ24" s="28" t="str">
        <f>+IFERROR((VLOOKUP(Base_de_respuestas!AJ20,Back!$M$16:$N$20,2,0)),"")</f>
        <v/>
      </c>
      <c r="AK24" s="28" t="str">
        <f>+IFERROR((VLOOKUP(Base_de_respuestas!AK20,Back!$M$16:$N$20,2,0)),"")</f>
        <v/>
      </c>
      <c r="AL24" s="28" t="str">
        <f>+IFERROR((VLOOKUP(Base_de_respuestas!AL20,Back!$M$16:$N$20,2,0)),"")</f>
        <v/>
      </c>
      <c r="AM24" s="28" t="str">
        <f>+IFERROR((VLOOKUP(Base_de_respuestas!AM20,Back!$M$16:$N$20,2,0)),"")</f>
        <v/>
      </c>
      <c r="AN24" s="28" t="str">
        <f>+IFERROR((VLOOKUP(Base_de_respuestas!AN20,Back!$M$16:$N$20,2,0)),"")</f>
        <v/>
      </c>
      <c r="AO24" s="28" t="str">
        <f>+IFERROR((VLOOKUP(Base_de_respuestas!AO20,Back!$M$16:$N$20,2,0)),"")</f>
        <v/>
      </c>
      <c r="AP24" s="28" t="str">
        <f>+IFERROR((VLOOKUP(Base_de_respuestas!AP20,Back!$M$16:$N$20,2,0)),"")</f>
        <v/>
      </c>
      <c r="AQ24" s="28" t="str">
        <f>+IFERROR((VLOOKUP(Base_de_respuestas!AQ20,Back!$M$16:$N$20,2,0)),"")</f>
        <v/>
      </c>
      <c r="AR24" s="28" t="str">
        <f>+IFERROR((VLOOKUP(Base_de_respuestas!AR20,Back!$M$16:$N$20,2,0)),"")</f>
        <v/>
      </c>
      <c r="AS24" s="28" t="str">
        <f>+IFERROR((VLOOKUP(Base_de_respuestas!AS20,Back!$M$16:$N$20,2,0)),"")</f>
        <v/>
      </c>
      <c r="AT24" s="28" t="str">
        <f>+IFERROR((VLOOKUP(Base_de_respuestas!AT20,Back!$M$16:$N$20,2,0)),"")</f>
        <v/>
      </c>
      <c r="AU24" s="28" t="str">
        <f>+IFERROR((VLOOKUP(Base_de_respuestas!AU20,Back!$M$16:$N$20,2,0)),"")</f>
        <v/>
      </c>
      <c r="AV24" s="28" t="str">
        <f>+IFERROR((VLOOKUP(Base_de_respuestas!AV20,Back!$M$16:$N$20,2,0)),"")</f>
        <v/>
      </c>
      <c r="AW24" s="28" t="str">
        <f>+IFERROR((VLOOKUP(Base_de_respuestas!AW20,Back!$M$16:$N$20,2,0)),"")</f>
        <v/>
      </c>
      <c r="AX24" s="28" t="str">
        <f>+IFERROR((VLOOKUP(Base_de_respuestas!AX20,Back!$M$16:$N$20,2,0)),"")</f>
        <v/>
      </c>
      <c r="AY24" s="28" t="str">
        <f>+IFERROR((VLOOKUP(Base_de_respuestas!AY20,Back!$M$16:$N$20,2,0)),"")</f>
        <v/>
      </c>
      <c r="AZ24" s="28" t="str">
        <f>+IFERROR((VLOOKUP(Base_de_respuestas!AZ20,Back!$M$16:$N$20,2,0)),"")</f>
        <v/>
      </c>
      <c r="BA24" s="28" t="str">
        <f>+IFERROR((VLOOKUP(Base_de_respuestas!BA20,Back!$M$16:$N$20,2,0)),"")</f>
        <v/>
      </c>
      <c r="BB24" s="28" t="str">
        <f>+IFERROR((VLOOKUP(Base_de_respuestas!BB20,Back!$M$16:$N$20,2,0)),"")</f>
        <v/>
      </c>
      <c r="BC24" s="28" t="str">
        <f>+IFERROR((VLOOKUP(Base_de_respuestas!BC20,Back!$M$16:$N$20,2,0)),"")</f>
        <v/>
      </c>
      <c r="BD24" s="28" t="str">
        <f>+IFERROR((VLOOKUP(Base_de_respuestas!BD20,Back!$M$16:$N$20,2,0)),"")</f>
        <v/>
      </c>
    </row>
    <row r="25" spans="2:56" ht="30" customHeight="1" x14ac:dyDescent="0.3">
      <c r="B25" s="27" t="s">
        <v>176</v>
      </c>
      <c r="C25" s="101"/>
      <c r="D25" s="129" t="s">
        <v>212</v>
      </c>
      <c r="E25" s="97"/>
      <c r="F25" s="28" t="str">
        <f t="shared" si="0"/>
        <v/>
      </c>
      <c r="G25" s="28" t="str">
        <f>+IFERROR((VLOOKUP(Base_de_respuestas!G21,Back!$M$16:$N$20,2,0)),"")</f>
        <v/>
      </c>
      <c r="H25" s="28" t="str">
        <f>+IFERROR((VLOOKUP(Base_de_respuestas!H21,Back!$M$16:$N$20,2,0)),"")</f>
        <v/>
      </c>
      <c r="I25" s="28" t="str">
        <f>+IFERROR((VLOOKUP(Base_de_respuestas!I21,Back!$M$16:$N$20,2,0)),"")</f>
        <v/>
      </c>
      <c r="J25" s="28" t="str">
        <f>+IFERROR((VLOOKUP(Base_de_respuestas!J21,Back!$M$16:$N$20,2,0)),"")</f>
        <v/>
      </c>
      <c r="K25" s="28" t="str">
        <f>+IFERROR((VLOOKUP(Base_de_respuestas!K21,Back!$M$16:$N$20,2,0)),"")</f>
        <v/>
      </c>
      <c r="L25" s="28" t="str">
        <f>+IFERROR((VLOOKUP(Base_de_respuestas!L21,Back!$M$16:$N$20,2,0)),"")</f>
        <v/>
      </c>
      <c r="M25" s="28" t="str">
        <f>+IFERROR((VLOOKUP(Base_de_respuestas!M21,Back!$M$16:$N$20,2,0)),"")</f>
        <v/>
      </c>
      <c r="N25" s="28" t="str">
        <f>+IFERROR((VLOOKUP(Base_de_respuestas!N21,Back!$M$16:$N$20,2,0)),"")</f>
        <v/>
      </c>
      <c r="O25" s="28" t="str">
        <f>+IFERROR((VLOOKUP(Base_de_respuestas!O21,Back!$M$16:$N$20,2,0)),"")</f>
        <v/>
      </c>
      <c r="P25" s="28" t="str">
        <f>+IFERROR((VLOOKUP(Base_de_respuestas!P21,Back!$M$16:$N$20,2,0)),"")</f>
        <v/>
      </c>
      <c r="Q25" s="28" t="str">
        <f>+IFERROR((VLOOKUP(Base_de_respuestas!Q21,Back!$M$16:$N$20,2,0)),"")</f>
        <v/>
      </c>
      <c r="R25" s="28" t="str">
        <f>+IFERROR((VLOOKUP(Base_de_respuestas!R21,Back!$M$16:$N$20,2,0)),"")</f>
        <v/>
      </c>
      <c r="S25" s="28" t="str">
        <f>+IFERROR((VLOOKUP(Base_de_respuestas!S21,Back!$M$16:$N$20,2,0)),"")</f>
        <v/>
      </c>
      <c r="T25" s="28" t="str">
        <f>+IFERROR((VLOOKUP(Base_de_respuestas!T21,Back!$M$16:$N$20,2,0)),"")</f>
        <v/>
      </c>
      <c r="U25" s="28" t="str">
        <f>+IFERROR((VLOOKUP(Base_de_respuestas!U21,Back!$M$16:$N$20,2,0)),"")</f>
        <v/>
      </c>
      <c r="V25" s="28" t="str">
        <f>+IFERROR((VLOOKUP(Base_de_respuestas!V21,Back!$M$16:$N$20,2,0)),"")</f>
        <v/>
      </c>
      <c r="W25" s="28" t="str">
        <f>+IFERROR((VLOOKUP(Base_de_respuestas!W21,Back!$M$16:$N$20,2,0)),"")</f>
        <v/>
      </c>
      <c r="X25" s="28" t="str">
        <f>+IFERROR((VLOOKUP(Base_de_respuestas!X21,Back!$M$16:$N$20,2,0)),"")</f>
        <v/>
      </c>
      <c r="Y25" s="28" t="str">
        <f>+IFERROR((VLOOKUP(Base_de_respuestas!Y21,Back!$M$16:$N$20,2,0)),"")</f>
        <v/>
      </c>
      <c r="Z25" s="28" t="str">
        <f>+IFERROR((VLOOKUP(Base_de_respuestas!Z21,Back!$M$16:$N$20,2,0)),"")</f>
        <v/>
      </c>
      <c r="AA25" s="28" t="str">
        <f>+IFERROR((VLOOKUP(Base_de_respuestas!AA21,Back!$M$16:$N$20,2,0)),"")</f>
        <v/>
      </c>
      <c r="AB25" s="28" t="str">
        <f>+IFERROR((VLOOKUP(Base_de_respuestas!AB21,Back!$M$16:$N$20,2,0)),"")</f>
        <v/>
      </c>
      <c r="AC25" s="28" t="str">
        <f>+IFERROR((VLOOKUP(Base_de_respuestas!AC21,Back!$M$16:$N$20,2,0)),"")</f>
        <v/>
      </c>
      <c r="AD25" s="28" t="str">
        <f>+IFERROR((VLOOKUP(Base_de_respuestas!AD21,Back!$M$16:$N$20,2,0)),"")</f>
        <v/>
      </c>
      <c r="AE25" s="28" t="str">
        <f>+IFERROR((VLOOKUP(Base_de_respuestas!AE21,Back!$M$16:$N$20,2,0)),"")</f>
        <v/>
      </c>
      <c r="AF25" s="28" t="str">
        <f>+IFERROR((VLOOKUP(Base_de_respuestas!AF21,Back!$M$16:$N$20,2,0)),"")</f>
        <v/>
      </c>
      <c r="AG25" s="28" t="str">
        <f>+IFERROR((VLOOKUP(Base_de_respuestas!AG21,Back!$M$16:$N$20,2,0)),"")</f>
        <v/>
      </c>
      <c r="AH25" s="28" t="str">
        <f>+IFERROR((VLOOKUP(Base_de_respuestas!AH21,Back!$M$16:$N$20,2,0)),"")</f>
        <v/>
      </c>
      <c r="AI25" s="28" t="str">
        <f>+IFERROR((VLOOKUP(Base_de_respuestas!AI21,Back!$M$16:$N$20,2,0)),"")</f>
        <v/>
      </c>
      <c r="AJ25" s="28" t="str">
        <f>+IFERROR((VLOOKUP(Base_de_respuestas!AJ21,Back!$M$16:$N$20,2,0)),"")</f>
        <v/>
      </c>
      <c r="AK25" s="28" t="str">
        <f>+IFERROR((VLOOKUP(Base_de_respuestas!AK21,Back!$M$16:$N$20,2,0)),"")</f>
        <v/>
      </c>
      <c r="AL25" s="28" t="str">
        <f>+IFERROR((VLOOKUP(Base_de_respuestas!AL21,Back!$M$16:$N$20,2,0)),"")</f>
        <v/>
      </c>
      <c r="AM25" s="28" t="str">
        <f>+IFERROR((VLOOKUP(Base_de_respuestas!AM21,Back!$M$16:$N$20,2,0)),"")</f>
        <v/>
      </c>
      <c r="AN25" s="28" t="str">
        <f>+IFERROR((VLOOKUP(Base_de_respuestas!AN21,Back!$M$16:$N$20,2,0)),"")</f>
        <v/>
      </c>
      <c r="AO25" s="28" t="str">
        <f>+IFERROR((VLOOKUP(Base_de_respuestas!AO21,Back!$M$16:$N$20,2,0)),"")</f>
        <v/>
      </c>
      <c r="AP25" s="28" t="str">
        <f>+IFERROR((VLOOKUP(Base_de_respuestas!AP21,Back!$M$16:$N$20,2,0)),"")</f>
        <v/>
      </c>
      <c r="AQ25" s="28" t="str">
        <f>+IFERROR((VLOOKUP(Base_de_respuestas!AQ21,Back!$M$16:$N$20,2,0)),"")</f>
        <v/>
      </c>
      <c r="AR25" s="28" t="str">
        <f>+IFERROR((VLOOKUP(Base_de_respuestas!AR21,Back!$M$16:$N$20,2,0)),"")</f>
        <v/>
      </c>
      <c r="AS25" s="28" t="str">
        <f>+IFERROR((VLOOKUP(Base_de_respuestas!AS21,Back!$M$16:$N$20,2,0)),"")</f>
        <v/>
      </c>
      <c r="AT25" s="28" t="str">
        <f>+IFERROR((VLOOKUP(Base_de_respuestas!AT21,Back!$M$16:$N$20,2,0)),"")</f>
        <v/>
      </c>
      <c r="AU25" s="28" t="str">
        <f>+IFERROR((VLOOKUP(Base_de_respuestas!AU21,Back!$M$16:$N$20,2,0)),"")</f>
        <v/>
      </c>
      <c r="AV25" s="28" t="str">
        <f>+IFERROR((VLOOKUP(Base_de_respuestas!AV21,Back!$M$16:$N$20,2,0)),"")</f>
        <v/>
      </c>
      <c r="AW25" s="28" t="str">
        <f>+IFERROR((VLOOKUP(Base_de_respuestas!AW21,Back!$M$16:$N$20,2,0)),"")</f>
        <v/>
      </c>
      <c r="AX25" s="28" t="str">
        <f>+IFERROR((VLOOKUP(Base_de_respuestas!AX21,Back!$M$16:$N$20,2,0)),"")</f>
        <v/>
      </c>
      <c r="AY25" s="28" t="str">
        <f>+IFERROR((VLOOKUP(Base_de_respuestas!AY21,Back!$M$16:$N$20,2,0)),"")</f>
        <v/>
      </c>
      <c r="AZ25" s="28" t="str">
        <f>+IFERROR((VLOOKUP(Base_de_respuestas!AZ21,Back!$M$16:$N$20,2,0)),"")</f>
        <v/>
      </c>
      <c r="BA25" s="28" t="str">
        <f>+IFERROR((VLOOKUP(Base_de_respuestas!BA21,Back!$M$16:$N$20,2,0)),"")</f>
        <v/>
      </c>
      <c r="BB25" s="28" t="str">
        <f>+IFERROR((VLOOKUP(Base_de_respuestas!BB21,Back!$M$16:$N$20,2,0)),"")</f>
        <v/>
      </c>
      <c r="BC25" s="28" t="str">
        <f>+IFERROR((VLOOKUP(Base_de_respuestas!BC21,Back!$M$16:$N$20,2,0)),"")</f>
        <v/>
      </c>
      <c r="BD25" s="28" t="str">
        <f>+IFERROR((VLOOKUP(Base_de_respuestas!BD21,Back!$M$16:$N$20,2,0)),"")</f>
        <v/>
      </c>
    </row>
    <row r="26" spans="2:56" ht="30" customHeight="1" x14ac:dyDescent="0.3">
      <c r="B26" s="27" t="s">
        <v>176</v>
      </c>
      <c r="C26" s="94"/>
      <c r="D26" s="129" t="s">
        <v>214</v>
      </c>
      <c r="E26" s="97"/>
      <c r="F26" s="28" t="str">
        <f t="shared" si="0"/>
        <v/>
      </c>
      <c r="G26" s="28" t="str">
        <f>+IFERROR((VLOOKUP(Base_de_respuestas!G22,Back!$M$16:$N$20,2,0)),"")</f>
        <v/>
      </c>
      <c r="H26" s="28" t="str">
        <f>+IFERROR((VLOOKUP(Base_de_respuestas!H22,Back!$M$16:$N$20,2,0)),"")</f>
        <v/>
      </c>
      <c r="I26" s="28" t="str">
        <f>+IFERROR((VLOOKUP(Base_de_respuestas!I22,Back!$M$16:$N$20,2,0)),"")</f>
        <v/>
      </c>
      <c r="J26" s="28" t="str">
        <f>+IFERROR((VLOOKUP(Base_de_respuestas!J22,Back!$M$16:$N$20,2,0)),"")</f>
        <v/>
      </c>
      <c r="K26" s="28" t="str">
        <f>+IFERROR((VLOOKUP(Base_de_respuestas!K22,Back!$M$16:$N$20,2,0)),"")</f>
        <v/>
      </c>
      <c r="L26" s="28" t="str">
        <f>+IFERROR((VLOOKUP(Base_de_respuestas!L22,Back!$M$16:$N$20,2,0)),"")</f>
        <v/>
      </c>
      <c r="M26" s="28" t="str">
        <f>+IFERROR((VLOOKUP(Base_de_respuestas!M22,Back!$M$16:$N$20,2,0)),"")</f>
        <v/>
      </c>
      <c r="N26" s="28" t="str">
        <f>+IFERROR((VLOOKUP(Base_de_respuestas!N22,Back!$M$16:$N$20,2,0)),"")</f>
        <v/>
      </c>
      <c r="O26" s="28" t="str">
        <f>+IFERROR((VLOOKUP(Base_de_respuestas!O22,Back!$M$16:$N$20,2,0)),"")</f>
        <v/>
      </c>
      <c r="P26" s="28" t="str">
        <f>+IFERROR((VLOOKUP(Base_de_respuestas!P22,Back!$M$16:$N$20,2,0)),"")</f>
        <v/>
      </c>
      <c r="Q26" s="28" t="str">
        <f>+IFERROR((VLOOKUP(Base_de_respuestas!Q22,Back!$M$16:$N$20,2,0)),"")</f>
        <v/>
      </c>
      <c r="R26" s="28" t="str">
        <f>+IFERROR((VLOOKUP(Base_de_respuestas!R22,Back!$M$16:$N$20,2,0)),"")</f>
        <v/>
      </c>
      <c r="S26" s="28" t="str">
        <f>+IFERROR((VLOOKUP(Base_de_respuestas!S22,Back!$M$16:$N$20,2,0)),"")</f>
        <v/>
      </c>
      <c r="T26" s="28" t="str">
        <f>+IFERROR((VLOOKUP(Base_de_respuestas!T22,Back!$M$16:$N$20,2,0)),"")</f>
        <v/>
      </c>
      <c r="U26" s="28" t="str">
        <f>+IFERROR((VLOOKUP(Base_de_respuestas!U22,Back!$M$16:$N$20,2,0)),"")</f>
        <v/>
      </c>
      <c r="V26" s="28" t="str">
        <f>+IFERROR((VLOOKUP(Base_de_respuestas!V22,Back!$M$16:$N$20,2,0)),"")</f>
        <v/>
      </c>
      <c r="W26" s="28" t="str">
        <f>+IFERROR((VLOOKUP(Base_de_respuestas!W22,Back!$M$16:$N$20,2,0)),"")</f>
        <v/>
      </c>
      <c r="X26" s="28" t="str">
        <f>+IFERROR((VLOOKUP(Base_de_respuestas!X22,Back!$M$16:$N$20,2,0)),"")</f>
        <v/>
      </c>
      <c r="Y26" s="28" t="str">
        <f>+IFERROR((VLOOKUP(Base_de_respuestas!Y22,Back!$M$16:$N$20,2,0)),"")</f>
        <v/>
      </c>
      <c r="Z26" s="28" t="str">
        <f>+IFERROR((VLOOKUP(Base_de_respuestas!Z22,Back!$M$16:$N$20,2,0)),"")</f>
        <v/>
      </c>
      <c r="AA26" s="28" t="str">
        <f>+IFERROR((VLOOKUP(Base_de_respuestas!AA22,Back!$M$16:$N$20,2,0)),"")</f>
        <v/>
      </c>
      <c r="AB26" s="28" t="str">
        <f>+IFERROR((VLOOKUP(Base_de_respuestas!AB22,Back!$M$16:$N$20,2,0)),"")</f>
        <v/>
      </c>
      <c r="AC26" s="28" t="str">
        <f>+IFERROR((VLOOKUP(Base_de_respuestas!AC22,Back!$M$16:$N$20,2,0)),"")</f>
        <v/>
      </c>
      <c r="AD26" s="28" t="str">
        <f>+IFERROR((VLOOKUP(Base_de_respuestas!AD22,Back!$M$16:$N$20,2,0)),"")</f>
        <v/>
      </c>
      <c r="AE26" s="28" t="str">
        <f>+IFERROR((VLOOKUP(Base_de_respuestas!AE22,Back!$M$16:$N$20,2,0)),"")</f>
        <v/>
      </c>
      <c r="AF26" s="28" t="str">
        <f>+IFERROR((VLOOKUP(Base_de_respuestas!AF22,Back!$M$16:$N$20,2,0)),"")</f>
        <v/>
      </c>
      <c r="AG26" s="28" t="str">
        <f>+IFERROR((VLOOKUP(Base_de_respuestas!AG22,Back!$M$16:$N$20,2,0)),"")</f>
        <v/>
      </c>
      <c r="AH26" s="28" t="str">
        <f>+IFERROR((VLOOKUP(Base_de_respuestas!AH22,Back!$M$16:$N$20,2,0)),"")</f>
        <v/>
      </c>
      <c r="AI26" s="28" t="str">
        <f>+IFERROR((VLOOKUP(Base_de_respuestas!AI22,Back!$M$16:$N$20,2,0)),"")</f>
        <v/>
      </c>
      <c r="AJ26" s="28" t="str">
        <f>+IFERROR((VLOOKUP(Base_de_respuestas!AJ22,Back!$M$16:$N$20,2,0)),"")</f>
        <v/>
      </c>
      <c r="AK26" s="28" t="str">
        <f>+IFERROR((VLOOKUP(Base_de_respuestas!AK22,Back!$M$16:$N$20,2,0)),"")</f>
        <v/>
      </c>
      <c r="AL26" s="28" t="str">
        <f>+IFERROR((VLOOKUP(Base_de_respuestas!AL22,Back!$M$16:$N$20,2,0)),"")</f>
        <v/>
      </c>
      <c r="AM26" s="28" t="str">
        <f>+IFERROR((VLOOKUP(Base_de_respuestas!AM22,Back!$M$16:$N$20,2,0)),"")</f>
        <v/>
      </c>
      <c r="AN26" s="28" t="str">
        <f>+IFERROR((VLOOKUP(Base_de_respuestas!AN22,Back!$M$16:$N$20,2,0)),"")</f>
        <v/>
      </c>
      <c r="AO26" s="28" t="str">
        <f>+IFERROR((VLOOKUP(Base_de_respuestas!AO22,Back!$M$16:$N$20,2,0)),"")</f>
        <v/>
      </c>
      <c r="AP26" s="28" t="str">
        <f>+IFERROR((VLOOKUP(Base_de_respuestas!AP22,Back!$M$16:$N$20,2,0)),"")</f>
        <v/>
      </c>
      <c r="AQ26" s="28" t="str">
        <f>+IFERROR((VLOOKUP(Base_de_respuestas!AQ22,Back!$M$16:$N$20,2,0)),"")</f>
        <v/>
      </c>
      <c r="AR26" s="28" t="str">
        <f>+IFERROR((VLOOKUP(Base_de_respuestas!AR22,Back!$M$16:$N$20,2,0)),"")</f>
        <v/>
      </c>
      <c r="AS26" s="28" t="str">
        <f>+IFERROR((VLOOKUP(Base_de_respuestas!AS22,Back!$M$16:$N$20,2,0)),"")</f>
        <v/>
      </c>
      <c r="AT26" s="28" t="str">
        <f>+IFERROR((VLOOKUP(Base_de_respuestas!AT22,Back!$M$16:$N$20,2,0)),"")</f>
        <v/>
      </c>
      <c r="AU26" s="28" t="str">
        <f>+IFERROR((VLOOKUP(Base_de_respuestas!AU22,Back!$M$16:$N$20,2,0)),"")</f>
        <v/>
      </c>
      <c r="AV26" s="28" t="str">
        <f>+IFERROR((VLOOKUP(Base_de_respuestas!AV22,Back!$M$16:$N$20,2,0)),"")</f>
        <v/>
      </c>
      <c r="AW26" s="28" t="str">
        <f>+IFERROR((VLOOKUP(Base_de_respuestas!AW22,Back!$M$16:$N$20,2,0)),"")</f>
        <v/>
      </c>
      <c r="AX26" s="28" t="str">
        <f>+IFERROR((VLOOKUP(Base_de_respuestas!AX22,Back!$M$16:$N$20,2,0)),"")</f>
        <v/>
      </c>
      <c r="AY26" s="28" t="str">
        <f>+IFERROR((VLOOKUP(Base_de_respuestas!AY22,Back!$M$16:$N$20,2,0)),"")</f>
        <v/>
      </c>
      <c r="AZ26" s="28" t="str">
        <f>+IFERROR((VLOOKUP(Base_de_respuestas!AZ22,Back!$M$16:$N$20,2,0)),"")</f>
        <v/>
      </c>
      <c r="BA26" s="28" t="str">
        <f>+IFERROR((VLOOKUP(Base_de_respuestas!BA22,Back!$M$16:$N$20,2,0)),"")</f>
        <v/>
      </c>
      <c r="BB26" s="28" t="str">
        <f>+IFERROR((VLOOKUP(Base_de_respuestas!BB22,Back!$M$16:$N$20,2,0)),"")</f>
        <v/>
      </c>
      <c r="BC26" s="28" t="str">
        <f>+IFERROR((VLOOKUP(Base_de_respuestas!BC22,Back!$M$16:$N$20,2,0)),"")</f>
        <v/>
      </c>
      <c r="BD26" s="28" t="str">
        <f>+IFERROR((VLOOKUP(Base_de_respuestas!BD22,Back!$M$16:$N$20,2,0)),"")</f>
        <v/>
      </c>
    </row>
    <row r="27" spans="2:56" ht="30" customHeight="1" x14ac:dyDescent="0.3">
      <c r="B27" s="27" t="s">
        <v>176</v>
      </c>
      <c r="C27" s="105" t="s">
        <v>216</v>
      </c>
      <c r="D27" s="129" t="s">
        <v>217</v>
      </c>
      <c r="E27" s="97"/>
      <c r="F27" s="28" t="str">
        <f t="shared" si="0"/>
        <v/>
      </c>
      <c r="G27" s="28" t="str">
        <f>+IFERROR((VLOOKUP(Base_de_respuestas!G23,Back!$M$16:$N$20,2,0)),"")</f>
        <v/>
      </c>
      <c r="H27" s="28" t="str">
        <f>+IFERROR((VLOOKUP(Base_de_respuestas!H23,Back!$M$16:$N$20,2,0)),"")</f>
        <v/>
      </c>
      <c r="I27" s="28" t="str">
        <f>+IFERROR((VLOOKUP(Base_de_respuestas!I23,Back!$M$16:$N$20,2,0)),"")</f>
        <v/>
      </c>
      <c r="J27" s="28" t="str">
        <f>+IFERROR((VLOOKUP(Base_de_respuestas!J23,Back!$M$16:$N$20,2,0)),"")</f>
        <v/>
      </c>
      <c r="K27" s="28" t="str">
        <f>+IFERROR((VLOOKUP(Base_de_respuestas!K23,Back!$M$16:$N$20,2,0)),"")</f>
        <v/>
      </c>
      <c r="L27" s="28" t="str">
        <f>+IFERROR((VLOOKUP(Base_de_respuestas!L23,Back!$M$16:$N$20,2,0)),"")</f>
        <v/>
      </c>
      <c r="M27" s="28" t="str">
        <f>+IFERROR((VLOOKUP(Base_de_respuestas!M23,Back!$M$16:$N$20,2,0)),"")</f>
        <v/>
      </c>
      <c r="N27" s="28" t="str">
        <f>+IFERROR((VLOOKUP(Base_de_respuestas!N23,Back!$M$16:$N$20,2,0)),"")</f>
        <v/>
      </c>
      <c r="O27" s="28" t="str">
        <f>+IFERROR((VLOOKUP(Base_de_respuestas!O23,Back!$M$16:$N$20,2,0)),"")</f>
        <v/>
      </c>
      <c r="P27" s="28" t="str">
        <f>+IFERROR((VLOOKUP(Base_de_respuestas!P23,Back!$M$16:$N$20,2,0)),"")</f>
        <v/>
      </c>
      <c r="Q27" s="28" t="str">
        <f>+IFERROR((VLOOKUP(Base_de_respuestas!Q23,Back!$M$16:$N$20,2,0)),"")</f>
        <v/>
      </c>
      <c r="R27" s="28" t="str">
        <f>+IFERROR((VLOOKUP(Base_de_respuestas!R23,Back!$M$16:$N$20,2,0)),"")</f>
        <v/>
      </c>
      <c r="S27" s="28" t="str">
        <f>+IFERROR((VLOOKUP(Base_de_respuestas!S23,Back!$M$16:$N$20,2,0)),"")</f>
        <v/>
      </c>
      <c r="T27" s="28" t="str">
        <f>+IFERROR((VLOOKUP(Base_de_respuestas!T23,Back!$M$16:$N$20,2,0)),"")</f>
        <v/>
      </c>
      <c r="U27" s="28" t="str">
        <f>+IFERROR((VLOOKUP(Base_de_respuestas!U23,Back!$M$16:$N$20,2,0)),"")</f>
        <v/>
      </c>
      <c r="V27" s="28" t="str">
        <f>+IFERROR((VLOOKUP(Base_de_respuestas!V23,Back!$M$16:$N$20,2,0)),"")</f>
        <v/>
      </c>
      <c r="W27" s="28" t="str">
        <f>+IFERROR((VLOOKUP(Base_de_respuestas!W23,Back!$M$16:$N$20,2,0)),"")</f>
        <v/>
      </c>
      <c r="X27" s="28" t="str">
        <f>+IFERROR((VLOOKUP(Base_de_respuestas!X23,Back!$M$16:$N$20,2,0)),"")</f>
        <v/>
      </c>
      <c r="Y27" s="28" t="str">
        <f>+IFERROR((VLOOKUP(Base_de_respuestas!Y23,Back!$M$16:$N$20,2,0)),"")</f>
        <v/>
      </c>
      <c r="Z27" s="28" t="str">
        <f>+IFERROR((VLOOKUP(Base_de_respuestas!Z23,Back!$M$16:$N$20,2,0)),"")</f>
        <v/>
      </c>
      <c r="AA27" s="28" t="str">
        <f>+IFERROR((VLOOKUP(Base_de_respuestas!AA23,Back!$M$16:$N$20,2,0)),"")</f>
        <v/>
      </c>
      <c r="AB27" s="28" t="str">
        <f>+IFERROR((VLOOKUP(Base_de_respuestas!AB23,Back!$M$16:$N$20,2,0)),"")</f>
        <v/>
      </c>
      <c r="AC27" s="28" t="str">
        <f>+IFERROR((VLOOKUP(Base_de_respuestas!AC23,Back!$M$16:$N$20,2,0)),"")</f>
        <v/>
      </c>
      <c r="AD27" s="28" t="str">
        <f>+IFERROR((VLOOKUP(Base_de_respuestas!AD23,Back!$M$16:$N$20,2,0)),"")</f>
        <v/>
      </c>
      <c r="AE27" s="28" t="str">
        <f>+IFERROR((VLOOKUP(Base_de_respuestas!AE23,Back!$M$16:$N$20,2,0)),"")</f>
        <v/>
      </c>
      <c r="AF27" s="28" t="str">
        <f>+IFERROR((VLOOKUP(Base_de_respuestas!AF23,Back!$M$16:$N$20,2,0)),"")</f>
        <v/>
      </c>
      <c r="AG27" s="28" t="str">
        <f>+IFERROR((VLOOKUP(Base_de_respuestas!AG23,Back!$M$16:$N$20,2,0)),"")</f>
        <v/>
      </c>
      <c r="AH27" s="28" t="str">
        <f>+IFERROR((VLOOKUP(Base_de_respuestas!AH23,Back!$M$16:$N$20,2,0)),"")</f>
        <v/>
      </c>
      <c r="AI27" s="28" t="str">
        <f>+IFERROR((VLOOKUP(Base_de_respuestas!AI23,Back!$M$16:$N$20,2,0)),"")</f>
        <v/>
      </c>
      <c r="AJ27" s="28" t="str">
        <f>+IFERROR((VLOOKUP(Base_de_respuestas!AJ23,Back!$M$16:$N$20,2,0)),"")</f>
        <v/>
      </c>
      <c r="AK27" s="28" t="str">
        <f>+IFERROR((VLOOKUP(Base_de_respuestas!AK23,Back!$M$16:$N$20,2,0)),"")</f>
        <v/>
      </c>
      <c r="AL27" s="28" t="str">
        <f>+IFERROR((VLOOKUP(Base_de_respuestas!AL23,Back!$M$16:$N$20,2,0)),"")</f>
        <v/>
      </c>
      <c r="AM27" s="28" t="str">
        <f>+IFERROR((VLOOKUP(Base_de_respuestas!AM23,Back!$M$16:$N$20,2,0)),"")</f>
        <v/>
      </c>
      <c r="AN27" s="28" t="str">
        <f>+IFERROR((VLOOKUP(Base_de_respuestas!AN23,Back!$M$16:$N$20,2,0)),"")</f>
        <v/>
      </c>
      <c r="AO27" s="28" t="str">
        <f>+IFERROR((VLOOKUP(Base_de_respuestas!AO23,Back!$M$16:$N$20,2,0)),"")</f>
        <v/>
      </c>
      <c r="AP27" s="28" t="str">
        <f>+IFERROR((VLOOKUP(Base_de_respuestas!AP23,Back!$M$16:$N$20,2,0)),"")</f>
        <v/>
      </c>
      <c r="AQ27" s="28" t="str">
        <f>+IFERROR((VLOOKUP(Base_de_respuestas!AQ23,Back!$M$16:$N$20,2,0)),"")</f>
        <v/>
      </c>
      <c r="AR27" s="28" t="str">
        <f>+IFERROR((VLOOKUP(Base_de_respuestas!AR23,Back!$M$16:$N$20,2,0)),"")</f>
        <v/>
      </c>
      <c r="AS27" s="28" t="str">
        <f>+IFERROR((VLOOKUP(Base_de_respuestas!AS23,Back!$M$16:$N$20,2,0)),"")</f>
        <v/>
      </c>
      <c r="AT27" s="28" t="str">
        <f>+IFERROR((VLOOKUP(Base_de_respuestas!AT23,Back!$M$16:$N$20,2,0)),"")</f>
        <v/>
      </c>
      <c r="AU27" s="28" t="str">
        <f>+IFERROR((VLOOKUP(Base_de_respuestas!AU23,Back!$M$16:$N$20,2,0)),"")</f>
        <v/>
      </c>
      <c r="AV27" s="28" t="str">
        <f>+IFERROR((VLOOKUP(Base_de_respuestas!AV23,Back!$M$16:$N$20,2,0)),"")</f>
        <v/>
      </c>
      <c r="AW27" s="28" t="str">
        <f>+IFERROR((VLOOKUP(Base_de_respuestas!AW23,Back!$M$16:$N$20,2,0)),"")</f>
        <v/>
      </c>
      <c r="AX27" s="28" t="str">
        <f>+IFERROR((VLOOKUP(Base_de_respuestas!AX23,Back!$M$16:$N$20,2,0)),"")</f>
        <v/>
      </c>
      <c r="AY27" s="28" t="str">
        <f>+IFERROR((VLOOKUP(Base_de_respuestas!AY23,Back!$M$16:$N$20,2,0)),"")</f>
        <v/>
      </c>
      <c r="AZ27" s="28" t="str">
        <f>+IFERROR((VLOOKUP(Base_de_respuestas!AZ23,Back!$M$16:$N$20,2,0)),"")</f>
        <v/>
      </c>
      <c r="BA27" s="28" t="str">
        <f>+IFERROR((VLOOKUP(Base_de_respuestas!BA23,Back!$M$16:$N$20,2,0)),"")</f>
        <v/>
      </c>
      <c r="BB27" s="28" t="str">
        <f>+IFERROR((VLOOKUP(Base_de_respuestas!BB23,Back!$M$16:$N$20,2,0)),"")</f>
        <v/>
      </c>
      <c r="BC27" s="28" t="str">
        <f>+IFERROR((VLOOKUP(Base_de_respuestas!BC23,Back!$M$16:$N$20,2,0)),"")</f>
        <v/>
      </c>
      <c r="BD27" s="28" t="str">
        <f>+IFERROR((VLOOKUP(Base_de_respuestas!BD23,Back!$M$16:$N$20,2,0)),"")</f>
        <v/>
      </c>
    </row>
    <row r="28" spans="2:56" ht="30" customHeight="1" x14ac:dyDescent="0.3">
      <c r="B28" s="27" t="s">
        <v>176</v>
      </c>
      <c r="C28" s="101"/>
      <c r="D28" s="129" t="s">
        <v>219</v>
      </c>
      <c r="E28" s="97"/>
      <c r="F28" s="28" t="str">
        <f t="shared" si="0"/>
        <v/>
      </c>
      <c r="G28" s="28" t="str">
        <f>+IFERROR((VLOOKUP(Base_de_respuestas!G24,Back!$M$16:$N$20,2,0)),"")</f>
        <v/>
      </c>
      <c r="H28" s="28" t="str">
        <f>+IFERROR((VLOOKUP(Base_de_respuestas!H24,Back!$M$16:$N$20,2,0)),"")</f>
        <v/>
      </c>
      <c r="I28" s="28" t="str">
        <f>+IFERROR((VLOOKUP(Base_de_respuestas!I24,Back!$M$16:$N$20,2,0)),"")</f>
        <v/>
      </c>
      <c r="J28" s="28" t="str">
        <f>+IFERROR((VLOOKUP(Base_de_respuestas!J24,Back!$M$16:$N$20,2,0)),"")</f>
        <v/>
      </c>
      <c r="K28" s="28" t="str">
        <f>+IFERROR((VLOOKUP(Base_de_respuestas!K24,Back!$M$16:$N$20,2,0)),"")</f>
        <v/>
      </c>
      <c r="L28" s="28" t="str">
        <f>+IFERROR((VLOOKUP(Base_de_respuestas!L24,Back!$M$16:$N$20,2,0)),"")</f>
        <v/>
      </c>
      <c r="M28" s="28" t="str">
        <f>+IFERROR((VLOOKUP(Base_de_respuestas!M24,Back!$M$16:$N$20,2,0)),"")</f>
        <v/>
      </c>
      <c r="N28" s="28" t="str">
        <f>+IFERROR((VLOOKUP(Base_de_respuestas!N24,Back!$M$16:$N$20,2,0)),"")</f>
        <v/>
      </c>
      <c r="O28" s="28" t="str">
        <f>+IFERROR((VLOOKUP(Base_de_respuestas!O24,Back!$M$16:$N$20,2,0)),"")</f>
        <v/>
      </c>
      <c r="P28" s="28" t="str">
        <f>+IFERROR((VLOOKUP(Base_de_respuestas!P24,Back!$M$16:$N$20,2,0)),"")</f>
        <v/>
      </c>
      <c r="Q28" s="28" t="str">
        <f>+IFERROR((VLOOKUP(Base_de_respuestas!Q24,Back!$M$16:$N$20,2,0)),"")</f>
        <v/>
      </c>
      <c r="R28" s="28" t="str">
        <f>+IFERROR((VLOOKUP(Base_de_respuestas!R24,Back!$M$16:$N$20,2,0)),"")</f>
        <v/>
      </c>
      <c r="S28" s="28" t="str">
        <f>+IFERROR((VLOOKUP(Base_de_respuestas!S24,Back!$M$16:$N$20,2,0)),"")</f>
        <v/>
      </c>
      <c r="T28" s="28" t="str">
        <f>+IFERROR((VLOOKUP(Base_de_respuestas!T24,Back!$M$16:$N$20,2,0)),"")</f>
        <v/>
      </c>
      <c r="U28" s="28" t="str">
        <f>+IFERROR((VLOOKUP(Base_de_respuestas!U24,Back!$M$16:$N$20,2,0)),"")</f>
        <v/>
      </c>
      <c r="V28" s="28" t="str">
        <f>+IFERROR((VLOOKUP(Base_de_respuestas!V24,Back!$M$16:$N$20,2,0)),"")</f>
        <v/>
      </c>
      <c r="W28" s="28" t="str">
        <f>+IFERROR((VLOOKUP(Base_de_respuestas!W24,Back!$M$16:$N$20,2,0)),"")</f>
        <v/>
      </c>
      <c r="X28" s="28" t="str">
        <f>+IFERROR((VLOOKUP(Base_de_respuestas!X24,Back!$M$16:$N$20,2,0)),"")</f>
        <v/>
      </c>
      <c r="Y28" s="28" t="str">
        <f>+IFERROR((VLOOKUP(Base_de_respuestas!Y24,Back!$M$16:$N$20,2,0)),"")</f>
        <v/>
      </c>
      <c r="Z28" s="28" t="str">
        <f>+IFERROR((VLOOKUP(Base_de_respuestas!Z24,Back!$M$16:$N$20,2,0)),"")</f>
        <v/>
      </c>
      <c r="AA28" s="28" t="str">
        <f>+IFERROR((VLOOKUP(Base_de_respuestas!AA24,Back!$M$16:$N$20,2,0)),"")</f>
        <v/>
      </c>
      <c r="AB28" s="28" t="str">
        <f>+IFERROR((VLOOKUP(Base_de_respuestas!AB24,Back!$M$16:$N$20,2,0)),"")</f>
        <v/>
      </c>
      <c r="AC28" s="28" t="str">
        <f>+IFERROR((VLOOKUP(Base_de_respuestas!AC24,Back!$M$16:$N$20,2,0)),"")</f>
        <v/>
      </c>
      <c r="AD28" s="28" t="str">
        <f>+IFERROR((VLOOKUP(Base_de_respuestas!AD24,Back!$M$16:$N$20,2,0)),"")</f>
        <v/>
      </c>
      <c r="AE28" s="28" t="str">
        <f>+IFERROR((VLOOKUP(Base_de_respuestas!AE24,Back!$M$16:$N$20,2,0)),"")</f>
        <v/>
      </c>
      <c r="AF28" s="28" t="str">
        <f>+IFERROR((VLOOKUP(Base_de_respuestas!AF24,Back!$M$16:$N$20,2,0)),"")</f>
        <v/>
      </c>
      <c r="AG28" s="28" t="str">
        <f>+IFERROR((VLOOKUP(Base_de_respuestas!AG24,Back!$M$16:$N$20,2,0)),"")</f>
        <v/>
      </c>
      <c r="AH28" s="28" t="str">
        <f>+IFERROR((VLOOKUP(Base_de_respuestas!AH24,Back!$M$16:$N$20,2,0)),"")</f>
        <v/>
      </c>
      <c r="AI28" s="28" t="str">
        <f>+IFERROR((VLOOKUP(Base_de_respuestas!AI24,Back!$M$16:$N$20,2,0)),"")</f>
        <v/>
      </c>
      <c r="AJ28" s="28" t="str">
        <f>+IFERROR((VLOOKUP(Base_de_respuestas!AJ24,Back!$M$16:$N$20,2,0)),"")</f>
        <v/>
      </c>
      <c r="AK28" s="28" t="str">
        <f>+IFERROR((VLOOKUP(Base_de_respuestas!AK24,Back!$M$16:$N$20,2,0)),"")</f>
        <v/>
      </c>
      <c r="AL28" s="28" t="str">
        <f>+IFERROR((VLOOKUP(Base_de_respuestas!AL24,Back!$M$16:$N$20,2,0)),"")</f>
        <v/>
      </c>
      <c r="AM28" s="28" t="str">
        <f>+IFERROR((VLOOKUP(Base_de_respuestas!AM24,Back!$M$16:$N$20,2,0)),"")</f>
        <v/>
      </c>
      <c r="AN28" s="28" t="str">
        <f>+IFERROR((VLOOKUP(Base_de_respuestas!AN24,Back!$M$16:$N$20,2,0)),"")</f>
        <v/>
      </c>
      <c r="AO28" s="28" t="str">
        <f>+IFERROR((VLOOKUP(Base_de_respuestas!AO24,Back!$M$16:$N$20,2,0)),"")</f>
        <v/>
      </c>
      <c r="AP28" s="28" t="str">
        <f>+IFERROR((VLOOKUP(Base_de_respuestas!AP24,Back!$M$16:$N$20,2,0)),"")</f>
        <v/>
      </c>
      <c r="AQ28" s="28" t="str">
        <f>+IFERROR((VLOOKUP(Base_de_respuestas!AQ24,Back!$M$16:$N$20,2,0)),"")</f>
        <v/>
      </c>
      <c r="AR28" s="28" t="str">
        <f>+IFERROR((VLOOKUP(Base_de_respuestas!AR24,Back!$M$16:$N$20,2,0)),"")</f>
        <v/>
      </c>
      <c r="AS28" s="28" t="str">
        <f>+IFERROR((VLOOKUP(Base_de_respuestas!AS24,Back!$M$16:$N$20,2,0)),"")</f>
        <v/>
      </c>
      <c r="AT28" s="28" t="str">
        <f>+IFERROR((VLOOKUP(Base_de_respuestas!AT24,Back!$M$16:$N$20,2,0)),"")</f>
        <v/>
      </c>
      <c r="AU28" s="28" t="str">
        <f>+IFERROR((VLOOKUP(Base_de_respuestas!AU24,Back!$M$16:$N$20,2,0)),"")</f>
        <v/>
      </c>
      <c r="AV28" s="28" t="str">
        <f>+IFERROR((VLOOKUP(Base_de_respuestas!AV24,Back!$M$16:$N$20,2,0)),"")</f>
        <v/>
      </c>
      <c r="AW28" s="28" t="str">
        <f>+IFERROR((VLOOKUP(Base_de_respuestas!AW24,Back!$M$16:$N$20,2,0)),"")</f>
        <v/>
      </c>
      <c r="AX28" s="28" t="str">
        <f>+IFERROR((VLOOKUP(Base_de_respuestas!AX24,Back!$M$16:$N$20,2,0)),"")</f>
        <v/>
      </c>
      <c r="AY28" s="28" t="str">
        <f>+IFERROR((VLOOKUP(Base_de_respuestas!AY24,Back!$M$16:$N$20,2,0)),"")</f>
        <v/>
      </c>
      <c r="AZ28" s="28" t="str">
        <f>+IFERROR((VLOOKUP(Base_de_respuestas!AZ24,Back!$M$16:$N$20,2,0)),"")</f>
        <v/>
      </c>
      <c r="BA28" s="28" t="str">
        <f>+IFERROR((VLOOKUP(Base_de_respuestas!BA24,Back!$M$16:$N$20,2,0)),"")</f>
        <v/>
      </c>
      <c r="BB28" s="28" t="str">
        <f>+IFERROR((VLOOKUP(Base_de_respuestas!BB24,Back!$M$16:$N$20,2,0)),"")</f>
        <v/>
      </c>
      <c r="BC28" s="28" t="str">
        <f>+IFERROR((VLOOKUP(Base_de_respuestas!BC24,Back!$M$16:$N$20,2,0)),"")</f>
        <v/>
      </c>
      <c r="BD28" s="28" t="str">
        <f>+IFERROR((VLOOKUP(Base_de_respuestas!BD24,Back!$M$16:$N$20,2,0)),"")</f>
        <v/>
      </c>
    </row>
    <row r="29" spans="2:56" ht="30" customHeight="1" x14ac:dyDescent="0.3">
      <c r="B29" s="27" t="s">
        <v>176</v>
      </c>
      <c r="C29" s="94"/>
      <c r="D29" s="129" t="s">
        <v>221</v>
      </c>
      <c r="E29" s="97"/>
      <c r="F29" s="28" t="str">
        <f t="shared" si="0"/>
        <v/>
      </c>
      <c r="G29" s="28" t="str">
        <f>+IFERROR((VLOOKUP(Base_de_respuestas!G25,Back!$M$16:$N$20,2,0)),"")</f>
        <v/>
      </c>
      <c r="H29" s="28" t="str">
        <f>+IFERROR((VLOOKUP(Base_de_respuestas!H25,Back!$M$16:$N$20,2,0)),"")</f>
        <v/>
      </c>
      <c r="I29" s="28" t="str">
        <f>+IFERROR((VLOOKUP(Base_de_respuestas!I25,Back!$M$16:$N$20,2,0)),"")</f>
        <v/>
      </c>
      <c r="J29" s="28" t="str">
        <f>+IFERROR((VLOOKUP(Base_de_respuestas!J25,Back!$M$16:$N$20,2,0)),"")</f>
        <v/>
      </c>
      <c r="K29" s="28" t="str">
        <f>+IFERROR((VLOOKUP(Base_de_respuestas!K25,Back!$M$16:$N$20,2,0)),"")</f>
        <v/>
      </c>
      <c r="L29" s="28" t="str">
        <f>+IFERROR((VLOOKUP(Base_de_respuestas!L25,Back!$M$16:$N$20,2,0)),"")</f>
        <v/>
      </c>
      <c r="M29" s="28" t="str">
        <f>+IFERROR((VLOOKUP(Base_de_respuestas!M25,Back!$M$16:$N$20,2,0)),"")</f>
        <v/>
      </c>
      <c r="N29" s="28" t="str">
        <f>+IFERROR((VLOOKUP(Base_de_respuestas!N25,Back!$M$16:$N$20,2,0)),"")</f>
        <v/>
      </c>
      <c r="O29" s="28" t="str">
        <f>+IFERROR((VLOOKUP(Base_de_respuestas!O25,Back!$M$16:$N$20,2,0)),"")</f>
        <v/>
      </c>
      <c r="P29" s="28" t="str">
        <f>+IFERROR((VLOOKUP(Base_de_respuestas!P25,Back!$M$16:$N$20,2,0)),"")</f>
        <v/>
      </c>
      <c r="Q29" s="28" t="str">
        <f>+IFERROR((VLOOKUP(Base_de_respuestas!Q25,Back!$M$16:$N$20,2,0)),"")</f>
        <v/>
      </c>
      <c r="R29" s="28" t="str">
        <f>+IFERROR((VLOOKUP(Base_de_respuestas!R25,Back!$M$16:$N$20,2,0)),"")</f>
        <v/>
      </c>
      <c r="S29" s="28" t="str">
        <f>+IFERROR((VLOOKUP(Base_de_respuestas!S25,Back!$M$16:$N$20,2,0)),"")</f>
        <v/>
      </c>
      <c r="T29" s="28" t="str">
        <f>+IFERROR((VLOOKUP(Base_de_respuestas!T25,Back!$M$16:$N$20,2,0)),"")</f>
        <v/>
      </c>
      <c r="U29" s="28" t="str">
        <f>+IFERROR((VLOOKUP(Base_de_respuestas!U25,Back!$M$16:$N$20,2,0)),"")</f>
        <v/>
      </c>
      <c r="V29" s="28" t="str">
        <f>+IFERROR((VLOOKUP(Base_de_respuestas!V25,Back!$M$16:$N$20,2,0)),"")</f>
        <v/>
      </c>
      <c r="W29" s="28" t="str">
        <f>+IFERROR((VLOOKUP(Base_de_respuestas!W25,Back!$M$16:$N$20,2,0)),"")</f>
        <v/>
      </c>
      <c r="X29" s="28" t="str">
        <f>+IFERROR((VLOOKUP(Base_de_respuestas!X25,Back!$M$16:$N$20,2,0)),"")</f>
        <v/>
      </c>
      <c r="Y29" s="28" t="str">
        <f>+IFERROR((VLOOKUP(Base_de_respuestas!Y25,Back!$M$16:$N$20,2,0)),"")</f>
        <v/>
      </c>
      <c r="Z29" s="28" t="str">
        <f>+IFERROR((VLOOKUP(Base_de_respuestas!Z25,Back!$M$16:$N$20,2,0)),"")</f>
        <v/>
      </c>
      <c r="AA29" s="28" t="str">
        <f>+IFERROR((VLOOKUP(Base_de_respuestas!AA25,Back!$M$16:$N$20,2,0)),"")</f>
        <v/>
      </c>
      <c r="AB29" s="28" t="str">
        <f>+IFERROR((VLOOKUP(Base_de_respuestas!AB25,Back!$M$16:$N$20,2,0)),"")</f>
        <v/>
      </c>
      <c r="AC29" s="28" t="str">
        <f>+IFERROR((VLOOKUP(Base_de_respuestas!AC25,Back!$M$16:$N$20,2,0)),"")</f>
        <v/>
      </c>
      <c r="AD29" s="28" t="str">
        <f>+IFERROR((VLOOKUP(Base_de_respuestas!AD25,Back!$M$16:$N$20,2,0)),"")</f>
        <v/>
      </c>
      <c r="AE29" s="28" t="str">
        <f>+IFERROR((VLOOKUP(Base_de_respuestas!AE25,Back!$M$16:$N$20,2,0)),"")</f>
        <v/>
      </c>
      <c r="AF29" s="28" t="str">
        <f>+IFERROR((VLOOKUP(Base_de_respuestas!AF25,Back!$M$16:$N$20,2,0)),"")</f>
        <v/>
      </c>
      <c r="AG29" s="28" t="str">
        <f>+IFERROR((VLOOKUP(Base_de_respuestas!AG25,Back!$M$16:$N$20,2,0)),"")</f>
        <v/>
      </c>
      <c r="AH29" s="28" t="str">
        <f>+IFERROR((VLOOKUP(Base_de_respuestas!AH25,Back!$M$16:$N$20,2,0)),"")</f>
        <v/>
      </c>
      <c r="AI29" s="28" t="str">
        <f>+IFERROR((VLOOKUP(Base_de_respuestas!AI25,Back!$M$16:$N$20,2,0)),"")</f>
        <v/>
      </c>
      <c r="AJ29" s="28" t="str">
        <f>+IFERROR((VLOOKUP(Base_de_respuestas!AJ25,Back!$M$16:$N$20,2,0)),"")</f>
        <v/>
      </c>
      <c r="AK29" s="28" t="str">
        <f>+IFERROR((VLOOKUP(Base_de_respuestas!AK25,Back!$M$16:$N$20,2,0)),"")</f>
        <v/>
      </c>
      <c r="AL29" s="28" t="str">
        <f>+IFERROR((VLOOKUP(Base_de_respuestas!AL25,Back!$M$16:$N$20,2,0)),"")</f>
        <v/>
      </c>
      <c r="AM29" s="28" t="str">
        <f>+IFERROR((VLOOKUP(Base_de_respuestas!AM25,Back!$M$16:$N$20,2,0)),"")</f>
        <v/>
      </c>
      <c r="AN29" s="28" t="str">
        <f>+IFERROR((VLOOKUP(Base_de_respuestas!AN25,Back!$M$16:$N$20,2,0)),"")</f>
        <v/>
      </c>
      <c r="AO29" s="28" t="str">
        <f>+IFERROR((VLOOKUP(Base_de_respuestas!AO25,Back!$M$16:$N$20,2,0)),"")</f>
        <v/>
      </c>
      <c r="AP29" s="28" t="str">
        <f>+IFERROR((VLOOKUP(Base_de_respuestas!AP25,Back!$M$16:$N$20,2,0)),"")</f>
        <v/>
      </c>
      <c r="AQ29" s="28" t="str">
        <f>+IFERROR((VLOOKUP(Base_de_respuestas!AQ25,Back!$M$16:$N$20,2,0)),"")</f>
        <v/>
      </c>
      <c r="AR29" s="28" t="str">
        <f>+IFERROR((VLOOKUP(Base_de_respuestas!AR25,Back!$M$16:$N$20,2,0)),"")</f>
        <v/>
      </c>
      <c r="AS29" s="28" t="str">
        <f>+IFERROR((VLOOKUP(Base_de_respuestas!AS25,Back!$M$16:$N$20,2,0)),"")</f>
        <v/>
      </c>
      <c r="AT29" s="28" t="str">
        <f>+IFERROR((VLOOKUP(Base_de_respuestas!AT25,Back!$M$16:$N$20,2,0)),"")</f>
        <v/>
      </c>
      <c r="AU29" s="28" t="str">
        <f>+IFERROR((VLOOKUP(Base_de_respuestas!AU25,Back!$M$16:$N$20,2,0)),"")</f>
        <v/>
      </c>
      <c r="AV29" s="28" t="str">
        <f>+IFERROR((VLOOKUP(Base_de_respuestas!AV25,Back!$M$16:$N$20,2,0)),"")</f>
        <v/>
      </c>
      <c r="AW29" s="28" t="str">
        <f>+IFERROR((VLOOKUP(Base_de_respuestas!AW25,Back!$M$16:$N$20,2,0)),"")</f>
        <v/>
      </c>
      <c r="AX29" s="28" t="str">
        <f>+IFERROR((VLOOKUP(Base_de_respuestas!AX25,Back!$M$16:$N$20,2,0)),"")</f>
        <v/>
      </c>
      <c r="AY29" s="28" t="str">
        <f>+IFERROR((VLOOKUP(Base_de_respuestas!AY25,Back!$M$16:$N$20,2,0)),"")</f>
        <v/>
      </c>
      <c r="AZ29" s="28" t="str">
        <f>+IFERROR((VLOOKUP(Base_de_respuestas!AZ25,Back!$M$16:$N$20,2,0)),"")</f>
        <v/>
      </c>
      <c r="BA29" s="28" t="str">
        <f>+IFERROR((VLOOKUP(Base_de_respuestas!BA25,Back!$M$16:$N$20,2,0)),"")</f>
        <v/>
      </c>
      <c r="BB29" s="28" t="str">
        <f>+IFERROR((VLOOKUP(Base_de_respuestas!BB25,Back!$M$16:$N$20,2,0)),"")</f>
        <v/>
      </c>
      <c r="BC29" s="28" t="str">
        <f>+IFERROR((VLOOKUP(Base_de_respuestas!BC25,Back!$M$16:$N$20,2,0)),"")</f>
        <v/>
      </c>
      <c r="BD29" s="28" t="str">
        <f>+IFERROR((VLOOKUP(Base_de_respuestas!BD25,Back!$M$16:$N$20,2,0)),"")</f>
        <v/>
      </c>
    </row>
    <row r="30" spans="2:56" ht="30" customHeight="1" x14ac:dyDescent="0.3">
      <c r="B30" s="27" t="s">
        <v>176</v>
      </c>
      <c r="C30" s="105" t="s">
        <v>223</v>
      </c>
      <c r="D30" s="129" t="s">
        <v>224</v>
      </c>
      <c r="E30" s="97"/>
      <c r="F30" s="28" t="str">
        <f t="shared" si="0"/>
        <v/>
      </c>
      <c r="G30" s="28" t="str">
        <f>+IFERROR((VLOOKUP(Base_de_respuestas!G26,Back!$M$16:$N$20,2,0)),"")</f>
        <v/>
      </c>
      <c r="H30" s="28" t="str">
        <f>+IFERROR((VLOOKUP(Base_de_respuestas!H26,Back!$M$16:$N$20,2,0)),"")</f>
        <v/>
      </c>
      <c r="I30" s="28" t="str">
        <f>+IFERROR((VLOOKUP(Base_de_respuestas!I26,Back!$M$16:$N$20,2,0)),"")</f>
        <v/>
      </c>
      <c r="J30" s="28" t="str">
        <f>+IFERROR((VLOOKUP(Base_de_respuestas!J26,Back!$M$16:$N$20,2,0)),"")</f>
        <v/>
      </c>
      <c r="K30" s="28" t="str">
        <f>+IFERROR((VLOOKUP(Base_de_respuestas!K26,Back!$M$16:$N$20,2,0)),"")</f>
        <v/>
      </c>
      <c r="L30" s="28" t="str">
        <f>+IFERROR((VLOOKUP(Base_de_respuestas!L26,Back!$M$16:$N$20,2,0)),"")</f>
        <v/>
      </c>
      <c r="M30" s="28" t="str">
        <f>+IFERROR((VLOOKUP(Base_de_respuestas!M26,Back!$M$16:$N$20,2,0)),"")</f>
        <v/>
      </c>
      <c r="N30" s="28" t="str">
        <f>+IFERROR((VLOOKUP(Base_de_respuestas!N26,Back!$M$16:$N$20,2,0)),"")</f>
        <v/>
      </c>
      <c r="O30" s="28" t="str">
        <f>+IFERROR((VLOOKUP(Base_de_respuestas!O26,Back!$M$16:$N$20,2,0)),"")</f>
        <v/>
      </c>
      <c r="P30" s="28" t="str">
        <f>+IFERROR((VLOOKUP(Base_de_respuestas!P26,Back!$M$16:$N$20,2,0)),"")</f>
        <v/>
      </c>
      <c r="Q30" s="28" t="str">
        <f>+IFERROR((VLOOKUP(Base_de_respuestas!Q26,Back!$M$16:$N$20,2,0)),"")</f>
        <v/>
      </c>
      <c r="R30" s="28" t="str">
        <f>+IFERROR((VLOOKUP(Base_de_respuestas!R26,Back!$M$16:$N$20,2,0)),"")</f>
        <v/>
      </c>
      <c r="S30" s="28" t="str">
        <f>+IFERROR((VLOOKUP(Base_de_respuestas!S26,Back!$M$16:$N$20,2,0)),"")</f>
        <v/>
      </c>
      <c r="T30" s="28" t="str">
        <f>+IFERROR((VLOOKUP(Base_de_respuestas!T26,Back!$M$16:$N$20,2,0)),"")</f>
        <v/>
      </c>
      <c r="U30" s="28" t="str">
        <f>+IFERROR((VLOOKUP(Base_de_respuestas!U26,Back!$M$16:$N$20,2,0)),"")</f>
        <v/>
      </c>
      <c r="V30" s="28" t="str">
        <f>+IFERROR((VLOOKUP(Base_de_respuestas!V26,Back!$M$16:$N$20,2,0)),"")</f>
        <v/>
      </c>
      <c r="W30" s="28" t="str">
        <f>+IFERROR((VLOOKUP(Base_de_respuestas!W26,Back!$M$16:$N$20,2,0)),"")</f>
        <v/>
      </c>
      <c r="X30" s="28" t="str">
        <f>+IFERROR((VLOOKUP(Base_de_respuestas!X26,Back!$M$16:$N$20,2,0)),"")</f>
        <v/>
      </c>
      <c r="Y30" s="28" t="str">
        <f>+IFERROR((VLOOKUP(Base_de_respuestas!Y26,Back!$M$16:$N$20,2,0)),"")</f>
        <v/>
      </c>
      <c r="Z30" s="28" t="str">
        <f>+IFERROR((VLOOKUP(Base_de_respuestas!Z26,Back!$M$16:$N$20,2,0)),"")</f>
        <v/>
      </c>
      <c r="AA30" s="28" t="str">
        <f>+IFERROR((VLOOKUP(Base_de_respuestas!AA26,Back!$M$16:$N$20,2,0)),"")</f>
        <v/>
      </c>
      <c r="AB30" s="28" t="str">
        <f>+IFERROR((VLOOKUP(Base_de_respuestas!AB26,Back!$M$16:$N$20,2,0)),"")</f>
        <v/>
      </c>
      <c r="AC30" s="28" t="str">
        <f>+IFERROR((VLOOKUP(Base_de_respuestas!AC26,Back!$M$16:$N$20,2,0)),"")</f>
        <v/>
      </c>
      <c r="AD30" s="28" t="str">
        <f>+IFERROR((VLOOKUP(Base_de_respuestas!AD26,Back!$M$16:$N$20,2,0)),"")</f>
        <v/>
      </c>
      <c r="AE30" s="28" t="str">
        <f>+IFERROR((VLOOKUP(Base_de_respuestas!AE26,Back!$M$16:$N$20,2,0)),"")</f>
        <v/>
      </c>
      <c r="AF30" s="28" t="str">
        <f>+IFERROR((VLOOKUP(Base_de_respuestas!AF26,Back!$M$16:$N$20,2,0)),"")</f>
        <v/>
      </c>
      <c r="AG30" s="28" t="str">
        <f>+IFERROR((VLOOKUP(Base_de_respuestas!AG26,Back!$M$16:$N$20,2,0)),"")</f>
        <v/>
      </c>
      <c r="AH30" s="28" t="str">
        <f>+IFERROR((VLOOKUP(Base_de_respuestas!AH26,Back!$M$16:$N$20,2,0)),"")</f>
        <v/>
      </c>
      <c r="AI30" s="28" t="str">
        <f>+IFERROR((VLOOKUP(Base_de_respuestas!AI26,Back!$M$16:$N$20,2,0)),"")</f>
        <v/>
      </c>
      <c r="AJ30" s="28" t="str">
        <f>+IFERROR((VLOOKUP(Base_de_respuestas!AJ26,Back!$M$16:$N$20,2,0)),"")</f>
        <v/>
      </c>
      <c r="AK30" s="28" t="str">
        <f>+IFERROR((VLOOKUP(Base_de_respuestas!AK26,Back!$M$16:$N$20,2,0)),"")</f>
        <v/>
      </c>
      <c r="AL30" s="28" t="str">
        <f>+IFERROR((VLOOKUP(Base_de_respuestas!AL26,Back!$M$16:$N$20,2,0)),"")</f>
        <v/>
      </c>
      <c r="AM30" s="28" t="str">
        <f>+IFERROR((VLOOKUP(Base_de_respuestas!AM26,Back!$M$16:$N$20,2,0)),"")</f>
        <v/>
      </c>
      <c r="AN30" s="28" t="str">
        <f>+IFERROR((VLOOKUP(Base_de_respuestas!AN26,Back!$M$16:$N$20,2,0)),"")</f>
        <v/>
      </c>
      <c r="AO30" s="28" t="str">
        <f>+IFERROR((VLOOKUP(Base_de_respuestas!AO26,Back!$M$16:$N$20,2,0)),"")</f>
        <v/>
      </c>
      <c r="AP30" s="28" t="str">
        <f>+IFERROR((VLOOKUP(Base_de_respuestas!AP26,Back!$M$16:$N$20,2,0)),"")</f>
        <v/>
      </c>
      <c r="AQ30" s="28" t="str">
        <f>+IFERROR((VLOOKUP(Base_de_respuestas!AQ26,Back!$M$16:$N$20,2,0)),"")</f>
        <v/>
      </c>
      <c r="AR30" s="28" t="str">
        <f>+IFERROR((VLOOKUP(Base_de_respuestas!AR26,Back!$M$16:$N$20,2,0)),"")</f>
        <v/>
      </c>
      <c r="AS30" s="28" t="str">
        <f>+IFERROR((VLOOKUP(Base_de_respuestas!AS26,Back!$M$16:$N$20,2,0)),"")</f>
        <v/>
      </c>
      <c r="AT30" s="28" t="str">
        <f>+IFERROR((VLOOKUP(Base_de_respuestas!AT26,Back!$M$16:$N$20,2,0)),"")</f>
        <v/>
      </c>
      <c r="AU30" s="28" t="str">
        <f>+IFERROR((VLOOKUP(Base_de_respuestas!AU26,Back!$M$16:$N$20,2,0)),"")</f>
        <v/>
      </c>
      <c r="AV30" s="28" t="str">
        <f>+IFERROR((VLOOKUP(Base_de_respuestas!AV26,Back!$M$16:$N$20,2,0)),"")</f>
        <v/>
      </c>
      <c r="AW30" s="28" t="str">
        <f>+IFERROR((VLOOKUP(Base_de_respuestas!AW26,Back!$M$16:$N$20,2,0)),"")</f>
        <v/>
      </c>
      <c r="AX30" s="28" t="str">
        <f>+IFERROR((VLOOKUP(Base_de_respuestas!AX26,Back!$M$16:$N$20,2,0)),"")</f>
        <v/>
      </c>
      <c r="AY30" s="28" t="str">
        <f>+IFERROR((VLOOKUP(Base_de_respuestas!AY26,Back!$M$16:$N$20,2,0)),"")</f>
        <v/>
      </c>
      <c r="AZ30" s="28" t="str">
        <f>+IFERROR((VLOOKUP(Base_de_respuestas!AZ26,Back!$M$16:$N$20,2,0)),"")</f>
        <v/>
      </c>
      <c r="BA30" s="28" t="str">
        <f>+IFERROR((VLOOKUP(Base_de_respuestas!BA26,Back!$M$16:$N$20,2,0)),"")</f>
        <v/>
      </c>
      <c r="BB30" s="28" t="str">
        <f>+IFERROR((VLOOKUP(Base_de_respuestas!BB26,Back!$M$16:$N$20,2,0)),"")</f>
        <v/>
      </c>
      <c r="BC30" s="28" t="str">
        <f>+IFERROR((VLOOKUP(Base_de_respuestas!BC26,Back!$M$16:$N$20,2,0)),"")</f>
        <v/>
      </c>
      <c r="BD30" s="28" t="str">
        <f>+IFERROR((VLOOKUP(Base_de_respuestas!BD26,Back!$M$16:$N$20,2,0)),"")</f>
        <v/>
      </c>
    </row>
    <row r="31" spans="2:56" ht="30" customHeight="1" x14ac:dyDescent="0.3">
      <c r="B31" s="27" t="s">
        <v>176</v>
      </c>
      <c r="C31" s="101"/>
      <c r="D31" s="129" t="s">
        <v>226</v>
      </c>
      <c r="E31" s="97"/>
      <c r="F31" s="28" t="str">
        <f t="shared" si="0"/>
        <v/>
      </c>
      <c r="G31" s="28" t="str">
        <f>+IFERROR((VLOOKUP(Base_de_respuestas!G27,Back!$M$16:$N$20,2,0)),"")</f>
        <v/>
      </c>
      <c r="H31" s="28" t="str">
        <f>+IFERROR((VLOOKUP(Base_de_respuestas!H27,Back!$M$16:$N$20,2,0)),"")</f>
        <v/>
      </c>
      <c r="I31" s="28" t="str">
        <f>+IFERROR((VLOOKUP(Base_de_respuestas!I27,Back!$M$16:$N$20,2,0)),"")</f>
        <v/>
      </c>
      <c r="J31" s="28" t="str">
        <f>+IFERROR((VLOOKUP(Base_de_respuestas!J27,Back!$M$16:$N$20,2,0)),"")</f>
        <v/>
      </c>
      <c r="K31" s="28" t="str">
        <f>+IFERROR((VLOOKUP(Base_de_respuestas!K27,Back!$M$16:$N$20,2,0)),"")</f>
        <v/>
      </c>
      <c r="L31" s="28" t="str">
        <f>+IFERROR((VLOOKUP(Base_de_respuestas!L27,Back!$M$16:$N$20,2,0)),"")</f>
        <v/>
      </c>
      <c r="M31" s="28" t="str">
        <f>+IFERROR((VLOOKUP(Base_de_respuestas!M27,Back!$M$16:$N$20,2,0)),"")</f>
        <v/>
      </c>
      <c r="N31" s="28" t="str">
        <f>+IFERROR((VLOOKUP(Base_de_respuestas!N27,Back!$M$16:$N$20,2,0)),"")</f>
        <v/>
      </c>
      <c r="O31" s="28" t="str">
        <f>+IFERROR((VLOOKUP(Base_de_respuestas!O27,Back!$M$16:$N$20,2,0)),"")</f>
        <v/>
      </c>
      <c r="P31" s="28" t="str">
        <f>+IFERROR((VLOOKUP(Base_de_respuestas!P27,Back!$M$16:$N$20,2,0)),"")</f>
        <v/>
      </c>
      <c r="Q31" s="28" t="str">
        <f>+IFERROR((VLOOKUP(Base_de_respuestas!Q27,Back!$M$16:$N$20,2,0)),"")</f>
        <v/>
      </c>
      <c r="R31" s="28" t="str">
        <f>+IFERROR((VLOOKUP(Base_de_respuestas!R27,Back!$M$16:$N$20,2,0)),"")</f>
        <v/>
      </c>
      <c r="S31" s="28" t="str">
        <f>+IFERROR((VLOOKUP(Base_de_respuestas!S27,Back!$M$16:$N$20,2,0)),"")</f>
        <v/>
      </c>
      <c r="T31" s="28" t="str">
        <f>+IFERROR((VLOOKUP(Base_de_respuestas!T27,Back!$M$16:$N$20,2,0)),"")</f>
        <v/>
      </c>
      <c r="U31" s="28" t="str">
        <f>+IFERROR((VLOOKUP(Base_de_respuestas!U27,Back!$M$16:$N$20,2,0)),"")</f>
        <v/>
      </c>
      <c r="V31" s="28" t="str">
        <f>+IFERROR((VLOOKUP(Base_de_respuestas!V27,Back!$M$16:$N$20,2,0)),"")</f>
        <v/>
      </c>
      <c r="W31" s="28" t="str">
        <f>+IFERROR((VLOOKUP(Base_de_respuestas!W27,Back!$M$16:$N$20,2,0)),"")</f>
        <v/>
      </c>
      <c r="X31" s="28" t="str">
        <f>+IFERROR((VLOOKUP(Base_de_respuestas!X27,Back!$M$16:$N$20,2,0)),"")</f>
        <v/>
      </c>
      <c r="Y31" s="28" t="str">
        <f>+IFERROR((VLOOKUP(Base_de_respuestas!Y27,Back!$M$16:$N$20,2,0)),"")</f>
        <v/>
      </c>
      <c r="Z31" s="28" t="str">
        <f>+IFERROR((VLOOKUP(Base_de_respuestas!Z27,Back!$M$16:$N$20,2,0)),"")</f>
        <v/>
      </c>
      <c r="AA31" s="28" t="str">
        <f>+IFERROR((VLOOKUP(Base_de_respuestas!AA27,Back!$M$16:$N$20,2,0)),"")</f>
        <v/>
      </c>
      <c r="AB31" s="28" t="str">
        <f>+IFERROR((VLOOKUP(Base_de_respuestas!AB27,Back!$M$16:$N$20,2,0)),"")</f>
        <v/>
      </c>
      <c r="AC31" s="28" t="str">
        <f>+IFERROR((VLOOKUP(Base_de_respuestas!AC27,Back!$M$16:$N$20,2,0)),"")</f>
        <v/>
      </c>
      <c r="AD31" s="28" t="str">
        <f>+IFERROR((VLOOKUP(Base_de_respuestas!AD27,Back!$M$16:$N$20,2,0)),"")</f>
        <v/>
      </c>
      <c r="AE31" s="28" t="str">
        <f>+IFERROR((VLOOKUP(Base_de_respuestas!AE27,Back!$M$16:$N$20,2,0)),"")</f>
        <v/>
      </c>
      <c r="AF31" s="28" t="str">
        <f>+IFERROR((VLOOKUP(Base_de_respuestas!AF27,Back!$M$16:$N$20,2,0)),"")</f>
        <v/>
      </c>
      <c r="AG31" s="28" t="str">
        <f>+IFERROR((VLOOKUP(Base_de_respuestas!AG27,Back!$M$16:$N$20,2,0)),"")</f>
        <v/>
      </c>
      <c r="AH31" s="28" t="str">
        <f>+IFERROR((VLOOKUP(Base_de_respuestas!AH27,Back!$M$16:$N$20,2,0)),"")</f>
        <v/>
      </c>
      <c r="AI31" s="28" t="str">
        <f>+IFERROR((VLOOKUP(Base_de_respuestas!AI27,Back!$M$16:$N$20,2,0)),"")</f>
        <v/>
      </c>
      <c r="AJ31" s="28" t="str">
        <f>+IFERROR((VLOOKUP(Base_de_respuestas!AJ27,Back!$M$16:$N$20,2,0)),"")</f>
        <v/>
      </c>
      <c r="AK31" s="28" t="str">
        <f>+IFERROR((VLOOKUP(Base_de_respuestas!AK27,Back!$M$16:$N$20,2,0)),"")</f>
        <v/>
      </c>
      <c r="AL31" s="28" t="str">
        <f>+IFERROR((VLOOKUP(Base_de_respuestas!AL27,Back!$M$16:$N$20,2,0)),"")</f>
        <v/>
      </c>
      <c r="AM31" s="28" t="str">
        <f>+IFERROR((VLOOKUP(Base_de_respuestas!AM27,Back!$M$16:$N$20,2,0)),"")</f>
        <v/>
      </c>
      <c r="AN31" s="28" t="str">
        <f>+IFERROR((VLOOKUP(Base_de_respuestas!AN27,Back!$M$16:$N$20,2,0)),"")</f>
        <v/>
      </c>
      <c r="AO31" s="28" t="str">
        <f>+IFERROR((VLOOKUP(Base_de_respuestas!AO27,Back!$M$16:$N$20,2,0)),"")</f>
        <v/>
      </c>
      <c r="AP31" s="28" t="str">
        <f>+IFERROR((VLOOKUP(Base_de_respuestas!AP27,Back!$M$16:$N$20,2,0)),"")</f>
        <v/>
      </c>
      <c r="AQ31" s="28" t="str">
        <f>+IFERROR((VLOOKUP(Base_de_respuestas!AQ27,Back!$M$16:$N$20,2,0)),"")</f>
        <v/>
      </c>
      <c r="AR31" s="28" t="str">
        <f>+IFERROR((VLOOKUP(Base_de_respuestas!AR27,Back!$M$16:$N$20,2,0)),"")</f>
        <v/>
      </c>
      <c r="AS31" s="28" t="str">
        <f>+IFERROR((VLOOKUP(Base_de_respuestas!AS27,Back!$M$16:$N$20,2,0)),"")</f>
        <v/>
      </c>
      <c r="AT31" s="28" t="str">
        <f>+IFERROR((VLOOKUP(Base_de_respuestas!AT27,Back!$M$16:$N$20,2,0)),"")</f>
        <v/>
      </c>
      <c r="AU31" s="28" t="str">
        <f>+IFERROR((VLOOKUP(Base_de_respuestas!AU27,Back!$M$16:$N$20,2,0)),"")</f>
        <v/>
      </c>
      <c r="AV31" s="28" t="str">
        <f>+IFERROR((VLOOKUP(Base_de_respuestas!AV27,Back!$M$16:$N$20,2,0)),"")</f>
        <v/>
      </c>
      <c r="AW31" s="28" t="str">
        <f>+IFERROR((VLOOKUP(Base_de_respuestas!AW27,Back!$M$16:$N$20,2,0)),"")</f>
        <v/>
      </c>
      <c r="AX31" s="28" t="str">
        <f>+IFERROR((VLOOKUP(Base_de_respuestas!AX27,Back!$M$16:$N$20,2,0)),"")</f>
        <v/>
      </c>
      <c r="AY31" s="28" t="str">
        <f>+IFERROR((VLOOKUP(Base_de_respuestas!AY27,Back!$M$16:$N$20,2,0)),"")</f>
        <v/>
      </c>
      <c r="AZ31" s="28" t="str">
        <f>+IFERROR((VLOOKUP(Base_de_respuestas!AZ27,Back!$M$16:$N$20,2,0)),"")</f>
        <v/>
      </c>
      <c r="BA31" s="28" t="str">
        <f>+IFERROR((VLOOKUP(Base_de_respuestas!BA27,Back!$M$16:$N$20,2,0)),"")</f>
        <v/>
      </c>
      <c r="BB31" s="28" t="str">
        <f>+IFERROR((VLOOKUP(Base_de_respuestas!BB27,Back!$M$16:$N$20,2,0)),"")</f>
        <v/>
      </c>
      <c r="BC31" s="28" t="str">
        <f>+IFERROR((VLOOKUP(Base_de_respuestas!BC27,Back!$M$16:$N$20,2,0)),"")</f>
        <v/>
      </c>
      <c r="BD31" s="28" t="str">
        <f>+IFERROR((VLOOKUP(Base_de_respuestas!BD27,Back!$M$16:$N$20,2,0)),"")</f>
        <v/>
      </c>
    </row>
    <row r="32" spans="2:56" ht="30" customHeight="1" x14ac:dyDescent="0.3">
      <c r="B32" s="27" t="s">
        <v>176</v>
      </c>
      <c r="C32" s="94"/>
      <c r="D32" s="129" t="s">
        <v>228</v>
      </c>
      <c r="E32" s="97"/>
      <c r="F32" s="28" t="str">
        <f t="shared" si="0"/>
        <v/>
      </c>
      <c r="G32" s="28" t="str">
        <f>+IFERROR((VLOOKUP(Base_de_respuestas!G28,Back!$M$16:$N$20,2,0)),"")</f>
        <v/>
      </c>
      <c r="H32" s="28" t="str">
        <f>+IFERROR((VLOOKUP(Base_de_respuestas!H28,Back!$M$16:$N$20,2,0)),"")</f>
        <v/>
      </c>
      <c r="I32" s="28" t="str">
        <f>+IFERROR((VLOOKUP(Base_de_respuestas!I28,Back!$M$16:$N$20,2,0)),"")</f>
        <v/>
      </c>
      <c r="J32" s="28" t="str">
        <f>+IFERROR((VLOOKUP(Base_de_respuestas!J28,Back!$M$16:$N$20,2,0)),"")</f>
        <v/>
      </c>
      <c r="K32" s="28" t="str">
        <f>+IFERROR((VLOOKUP(Base_de_respuestas!K28,Back!$M$16:$N$20,2,0)),"")</f>
        <v/>
      </c>
      <c r="L32" s="28" t="str">
        <f>+IFERROR((VLOOKUP(Base_de_respuestas!L28,Back!$M$16:$N$20,2,0)),"")</f>
        <v/>
      </c>
      <c r="M32" s="28" t="str">
        <f>+IFERROR((VLOOKUP(Base_de_respuestas!M28,Back!$M$16:$N$20,2,0)),"")</f>
        <v/>
      </c>
      <c r="N32" s="28" t="str">
        <f>+IFERROR((VLOOKUP(Base_de_respuestas!N28,Back!$M$16:$N$20,2,0)),"")</f>
        <v/>
      </c>
      <c r="O32" s="28" t="str">
        <f>+IFERROR((VLOOKUP(Base_de_respuestas!O28,Back!$M$16:$N$20,2,0)),"")</f>
        <v/>
      </c>
      <c r="P32" s="28" t="str">
        <f>+IFERROR((VLOOKUP(Base_de_respuestas!P28,Back!$M$16:$N$20,2,0)),"")</f>
        <v/>
      </c>
      <c r="Q32" s="28" t="str">
        <f>+IFERROR((VLOOKUP(Base_de_respuestas!Q28,Back!$M$16:$N$20,2,0)),"")</f>
        <v/>
      </c>
      <c r="R32" s="28" t="str">
        <f>+IFERROR((VLOOKUP(Base_de_respuestas!R28,Back!$M$16:$N$20,2,0)),"")</f>
        <v/>
      </c>
      <c r="S32" s="28" t="str">
        <f>+IFERROR((VLOOKUP(Base_de_respuestas!S28,Back!$M$16:$N$20,2,0)),"")</f>
        <v/>
      </c>
      <c r="T32" s="28" t="str">
        <f>+IFERROR((VLOOKUP(Base_de_respuestas!T28,Back!$M$16:$N$20,2,0)),"")</f>
        <v/>
      </c>
      <c r="U32" s="28" t="str">
        <f>+IFERROR((VLOOKUP(Base_de_respuestas!U28,Back!$M$16:$N$20,2,0)),"")</f>
        <v/>
      </c>
      <c r="V32" s="28" t="str">
        <f>+IFERROR((VLOOKUP(Base_de_respuestas!V28,Back!$M$16:$N$20,2,0)),"")</f>
        <v/>
      </c>
      <c r="W32" s="28" t="str">
        <f>+IFERROR((VLOOKUP(Base_de_respuestas!W28,Back!$M$16:$N$20,2,0)),"")</f>
        <v/>
      </c>
      <c r="X32" s="28" t="str">
        <f>+IFERROR((VLOOKUP(Base_de_respuestas!X28,Back!$M$16:$N$20,2,0)),"")</f>
        <v/>
      </c>
      <c r="Y32" s="28" t="str">
        <f>+IFERROR((VLOOKUP(Base_de_respuestas!Y28,Back!$M$16:$N$20,2,0)),"")</f>
        <v/>
      </c>
      <c r="Z32" s="28" t="str">
        <f>+IFERROR((VLOOKUP(Base_de_respuestas!Z28,Back!$M$16:$N$20,2,0)),"")</f>
        <v/>
      </c>
      <c r="AA32" s="28" t="str">
        <f>+IFERROR((VLOOKUP(Base_de_respuestas!AA28,Back!$M$16:$N$20,2,0)),"")</f>
        <v/>
      </c>
      <c r="AB32" s="28" t="str">
        <f>+IFERROR((VLOOKUP(Base_de_respuestas!AB28,Back!$M$16:$N$20,2,0)),"")</f>
        <v/>
      </c>
      <c r="AC32" s="28" t="str">
        <f>+IFERROR((VLOOKUP(Base_de_respuestas!AC28,Back!$M$16:$N$20,2,0)),"")</f>
        <v/>
      </c>
      <c r="AD32" s="28" t="str">
        <f>+IFERROR((VLOOKUP(Base_de_respuestas!AD28,Back!$M$16:$N$20,2,0)),"")</f>
        <v/>
      </c>
      <c r="AE32" s="28" t="str">
        <f>+IFERROR((VLOOKUP(Base_de_respuestas!AE28,Back!$M$16:$N$20,2,0)),"")</f>
        <v/>
      </c>
      <c r="AF32" s="28" t="str">
        <f>+IFERROR((VLOOKUP(Base_de_respuestas!AF28,Back!$M$16:$N$20,2,0)),"")</f>
        <v/>
      </c>
      <c r="AG32" s="28" t="str">
        <f>+IFERROR((VLOOKUP(Base_de_respuestas!AG28,Back!$M$16:$N$20,2,0)),"")</f>
        <v/>
      </c>
      <c r="AH32" s="28" t="str">
        <f>+IFERROR((VLOOKUP(Base_de_respuestas!AH28,Back!$M$16:$N$20,2,0)),"")</f>
        <v/>
      </c>
      <c r="AI32" s="28" t="str">
        <f>+IFERROR((VLOOKUP(Base_de_respuestas!AI28,Back!$M$16:$N$20,2,0)),"")</f>
        <v/>
      </c>
      <c r="AJ32" s="28" t="str">
        <f>+IFERROR((VLOOKUP(Base_de_respuestas!AJ28,Back!$M$16:$N$20,2,0)),"")</f>
        <v/>
      </c>
      <c r="AK32" s="28" t="str">
        <f>+IFERROR((VLOOKUP(Base_de_respuestas!AK28,Back!$M$16:$N$20,2,0)),"")</f>
        <v/>
      </c>
      <c r="AL32" s="28" t="str">
        <f>+IFERROR((VLOOKUP(Base_de_respuestas!AL28,Back!$M$16:$N$20,2,0)),"")</f>
        <v/>
      </c>
      <c r="AM32" s="28" t="str">
        <f>+IFERROR((VLOOKUP(Base_de_respuestas!AM28,Back!$M$16:$N$20,2,0)),"")</f>
        <v/>
      </c>
      <c r="AN32" s="28" t="str">
        <f>+IFERROR((VLOOKUP(Base_de_respuestas!AN28,Back!$M$16:$N$20,2,0)),"")</f>
        <v/>
      </c>
      <c r="AO32" s="28" t="str">
        <f>+IFERROR((VLOOKUP(Base_de_respuestas!AO28,Back!$M$16:$N$20,2,0)),"")</f>
        <v/>
      </c>
      <c r="AP32" s="28" t="str">
        <f>+IFERROR((VLOOKUP(Base_de_respuestas!AP28,Back!$M$16:$N$20,2,0)),"")</f>
        <v/>
      </c>
      <c r="AQ32" s="28" t="str">
        <f>+IFERROR((VLOOKUP(Base_de_respuestas!AQ28,Back!$M$16:$N$20,2,0)),"")</f>
        <v/>
      </c>
      <c r="AR32" s="28" t="str">
        <f>+IFERROR((VLOOKUP(Base_de_respuestas!AR28,Back!$M$16:$N$20,2,0)),"")</f>
        <v/>
      </c>
      <c r="AS32" s="28" t="str">
        <f>+IFERROR((VLOOKUP(Base_de_respuestas!AS28,Back!$M$16:$N$20,2,0)),"")</f>
        <v/>
      </c>
      <c r="AT32" s="28" t="str">
        <f>+IFERROR((VLOOKUP(Base_de_respuestas!AT28,Back!$M$16:$N$20,2,0)),"")</f>
        <v/>
      </c>
      <c r="AU32" s="28" t="str">
        <f>+IFERROR((VLOOKUP(Base_de_respuestas!AU28,Back!$M$16:$N$20,2,0)),"")</f>
        <v/>
      </c>
      <c r="AV32" s="28" t="str">
        <f>+IFERROR((VLOOKUP(Base_de_respuestas!AV28,Back!$M$16:$N$20,2,0)),"")</f>
        <v/>
      </c>
      <c r="AW32" s="28" t="str">
        <f>+IFERROR((VLOOKUP(Base_de_respuestas!AW28,Back!$M$16:$N$20,2,0)),"")</f>
        <v/>
      </c>
      <c r="AX32" s="28" t="str">
        <f>+IFERROR((VLOOKUP(Base_de_respuestas!AX28,Back!$M$16:$N$20,2,0)),"")</f>
        <v/>
      </c>
      <c r="AY32" s="28" t="str">
        <f>+IFERROR((VLOOKUP(Base_de_respuestas!AY28,Back!$M$16:$N$20,2,0)),"")</f>
        <v/>
      </c>
      <c r="AZ32" s="28" t="str">
        <f>+IFERROR((VLOOKUP(Base_de_respuestas!AZ28,Back!$M$16:$N$20,2,0)),"")</f>
        <v/>
      </c>
      <c r="BA32" s="28" t="str">
        <f>+IFERROR((VLOOKUP(Base_de_respuestas!BA28,Back!$M$16:$N$20,2,0)),"")</f>
        <v/>
      </c>
      <c r="BB32" s="28" t="str">
        <f>+IFERROR((VLOOKUP(Base_de_respuestas!BB28,Back!$M$16:$N$20,2,0)),"")</f>
        <v/>
      </c>
      <c r="BC32" s="28" t="str">
        <f>+IFERROR((VLOOKUP(Base_de_respuestas!BC28,Back!$M$16:$N$20,2,0)),"")</f>
        <v/>
      </c>
      <c r="BD32" s="28" t="str">
        <f>+IFERROR((VLOOKUP(Base_de_respuestas!BD28,Back!$M$16:$N$20,2,0)),"")</f>
        <v/>
      </c>
    </row>
    <row r="33" spans="2:56" ht="30" customHeight="1" x14ac:dyDescent="0.3">
      <c r="B33" s="27" t="s">
        <v>176</v>
      </c>
      <c r="C33" s="105" t="s">
        <v>230</v>
      </c>
      <c r="D33" s="129" t="s">
        <v>231</v>
      </c>
      <c r="E33" s="97"/>
      <c r="F33" s="28" t="str">
        <f t="shared" si="0"/>
        <v/>
      </c>
      <c r="G33" s="28" t="str">
        <f>+IFERROR((VLOOKUP(Base_de_respuestas!G29,Back!$M$16:$N$20,2,0)),"")</f>
        <v/>
      </c>
      <c r="H33" s="28" t="str">
        <f>+IFERROR((VLOOKUP(Base_de_respuestas!H29,Back!$M$16:$N$20,2,0)),"")</f>
        <v/>
      </c>
      <c r="I33" s="28" t="str">
        <f>+IFERROR((VLOOKUP(Base_de_respuestas!I29,Back!$M$16:$N$20,2,0)),"")</f>
        <v/>
      </c>
      <c r="J33" s="28" t="str">
        <f>+IFERROR((VLOOKUP(Base_de_respuestas!J29,Back!$M$16:$N$20,2,0)),"")</f>
        <v/>
      </c>
      <c r="K33" s="28" t="str">
        <f>+IFERROR((VLOOKUP(Base_de_respuestas!K29,Back!$M$16:$N$20,2,0)),"")</f>
        <v/>
      </c>
      <c r="L33" s="28" t="str">
        <f>+IFERROR((VLOOKUP(Base_de_respuestas!L29,Back!$M$16:$N$20,2,0)),"")</f>
        <v/>
      </c>
      <c r="M33" s="28" t="str">
        <f>+IFERROR((VLOOKUP(Base_de_respuestas!M29,Back!$M$16:$N$20,2,0)),"")</f>
        <v/>
      </c>
      <c r="N33" s="28" t="str">
        <f>+IFERROR((VLOOKUP(Base_de_respuestas!N29,Back!$M$16:$N$20,2,0)),"")</f>
        <v/>
      </c>
      <c r="O33" s="28" t="str">
        <f>+IFERROR((VLOOKUP(Base_de_respuestas!O29,Back!$M$16:$N$20,2,0)),"")</f>
        <v/>
      </c>
      <c r="P33" s="28" t="str">
        <f>+IFERROR((VLOOKUP(Base_de_respuestas!P29,Back!$M$16:$N$20,2,0)),"")</f>
        <v/>
      </c>
      <c r="Q33" s="28" t="str">
        <f>+IFERROR((VLOOKUP(Base_de_respuestas!Q29,Back!$M$16:$N$20,2,0)),"")</f>
        <v/>
      </c>
      <c r="R33" s="28" t="str">
        <f>+IFERROR((VLOOKUP(Base_de_respuestas!R29,Back!$M$16:$N$20,2,0)),"")</f>
        <v/>
      </c>
      <c r="S33" s="28" t="str">
        <f>+IFERROR((VLOOKUP(Base_de_respuestas!S29,Back!$M$16:$N$20,2,0)),"")</f>
        <v/>
      </c>
      <c r="T33" s="28" t="str">
        <f>+IFERROR((VLOOKUP(Base_de_respuestas!T29,Back!$M$16:$N$20,2,0)),"")</f>
        <v/>
      </c>
      <c r="U33" s="28" t="str">
        <f>+IFERROR((VLOOKUP(Base_de_respuestas!U29,Back!$M$16:$N$20,2,0)),"")</f>
        <v/>
      </c>
      <c r="V33" s="28" t="str">
        <f>+IFERROR((VLOOKUP(Base_de_respuestas!V29,Back!$M$16:$N$20,2,0)),"")</f>
        <v/>
      </c>
      <c r="W33" s="28" t="str">
        <f>+IFERROR((VLOOKUP(Base_de_respuestas!W29,Back!$M$16:$N$20,2,0)),"")</f>
        <v/>
      </c>
      <c r="X33" s="28" t="str">
        <f>+IFERROR((VLOOKUP(Base_de_respuestas!X29,Back!$M$16:$N$20,2,0)),"")</f>
        <v/>
      </c>
      <c r="Y33" s="28" t="str">
        <f>+IFERROR((VLOOKUP(Base_de_respuestas!Y29,Back!$M$16:$N$20,2,0)),"")</f>
        <v/>
      </c>
      <c r="Z33" s="28" t="str">
        <f>+IFERROR((VLOOKUP(Base_de_respuestas!Z29,Back!$M$16:$N$20,2,0)),"")</f>
        <v/>
      </c>
      <c r="AA33" s="28" t="str">
        <f>+IFERROR((VLOOKUP(Base_de_respuestas!AA29,Back!$M$16:$N$20,2,0)),"")</f>
        <v/>
      </c>
      <c r="AB33" s="28" t="str">
        <f>+IFERROR((VLOOKUP(Base_de_respuestas!AB29,Back!$M$16:$N$20,2,0)),"")</f>
        <v/>
      </c>
      <c r="AC33" s="28" t="str">
        <f>+IFERROR((VLOOKUP(Base_de_respuestas!AC29,Back!$M$16:$N$20,2,0)),"")</f>
        <v/>
      </c>
      <c r="AD33" s="28" t="str">
        <f>+IFERROR((VLOOKUP(Base_de_respuestas!AD29,Back!$M$16:$N$20,2,0)),"")</f>
        <v/>
      </c>
      <c r="AE33" s="28" t="str">
        <f>+IFERROR((VLOOKUP(Base_de_respuestas!AE29,Back!$M$16:$N$20,2,0)),"")</f>
        <v/>
      </c>
      <c r="AF33" s="28" t="str">
        <f>+IFERROR((VLOOKUP(Base_de_respuestas!AF29,Back!$M$16:$N$20,2,0)),"")</f>
        <v/>
      </c>
      <c r="AG33" s="28" t="str">
        <f>+IFERROR((VLOOKUP(Base_de_respuestas!AG29,Back!$M$16:$N$20,2,0)),"")</f>
        <v/>
      </c>
      <c r="AH33" s="28" t="str">
        <f>+IFERROR((VLOOKUP(Base_de_respuestas!AH29,Back!$M$16:$N$20,2,0)),"")</f>
        <v/>
      </c>
      <c r="AI33" s="28" t="str">
        <f>+IFERROR((VLOOKUP(Base_de_respuestas!AI29,Back!$M$16:$N$20,2,0)),"")</f>
        <v/>
      </c>
      <c r="AJ33" s="28" t="str">
        <f>+IFERROR((VLOOKUP(Base_de_respuestas!AJ29,Back!$M$16:$N$20,2,0)),"")</f>
        <v/>
      </c>
      <c r="AK33" s="28" t="str">
        <f>+IFERROR((VLOOKUP(Base_de_respuestas!AK29,Back!$M$16:$N$20,2,0)),"")</f>
        <v/>
      </c>
      <c r="AL33" s="28" t="str">
        <f>+IFERROR((VLOOKUP(Base_de_respuestas!AL29,Back!$M$16:$N$20,2,0)),"")</f>
        <v/>
      </c>
      <c r="AM33" s="28" t="str">
        <f>+IFERROR((VLOOKUP(Base_de_respuestas!AM29,Back!$M$16:$N$20,2,0)),"")</f>
        <v/>
      </c>
      <c r="AN33" s="28" t="str">
        <f>+IFERROR((VLOOKUP(Base_de_respuestas!AN29,Back!$M$16:$N$20,2,0)),"")</f>
        <v/>
      </c>
      <c r="AO33" s="28" t="str">
        <f>+IFERROR((VLOOKUP(Base_de_respuestas!AO29,Back!$M$16:$N$20,2,0)),"")</f>
        <v/>
      </c>
      <c r="AP33" s="28" t="str">
        <f>+IFERROR((VLOOKUP(Base_de_respuestas!AP29,Back!$M$16:$N$20,2,0)),"")</f>
        <v/>
      </c>
      <c r="AQ33" s="28" t="str">
        <f>+IFERROR((VLOOKUP(Base_de_respuestas!AQ29,Back!$M$16:$N$20,2,0)),"")</f>
        <v/>
      </c>
      <c r="AR33" s="28" t="str">
        <f>+IFERROR((VLOOKUP(Base_de_respuestas!AR29,Back!$M$16:$N$20,2,0)),"")</f>
        <v/>
      </c>
      <c r="AS33" s="28" t="str">
        <f>+IFERROR((VLOOKUP(Base_de_respuestas!AS29,Back!$M$16:$N$20,2,0)),"")</f>
        <v/>
      </c>
      <c r="AT33" s="28" t="str">
        <f>+IFERROR((VLOOKUP(Base_de_respuestas!AT29,Back!$M$16:$N$20,2,0)),"")</f>
        <v/>
      </c>
      <c r="AU33" s="28" t="str">
        <f>+IFERROR((VLOOKUP(Base_de_respuestas!AU29,Back!$M$16:$N$20,2,0)),"")</f>
        <v/>
      </c>
      <c r="AV33" s="28" t="str">
        <f>+IFERROR((VLOOKUP(Base_de_respuestas!AV29,Back!$M$16:$N$20,2,0)),"")</f>
        <v/>
      </c>
      <c r="AW33" s="28" t="str">
        <f>+IFERROR((VLOOKUP(Base_de_respuestas!AW29,Back!$M$16:$N$20,2,0)),"")</f>
        <v/>
      </c>
      <c r="AX33" s="28" t="str">
        <f>+IFERROR((VLOOKUP(Base_de_respuestas!AX29,Back!$M$16:$N$20,2,0)),"")</f>
        <v/>
      </c>
      <c r="AY33" s="28" t="str">
        <f>+IFERROR((VLOOKUP(Base_de_respuestas!AY29,Back!$M$16:$N$20,2,0)),"")</f>
        <v/>
      </c>
      <c r="AZ33" s="28" t="str">
        <f>+IFERROR((VLOOKUP(Base_de_respuestas!AZ29,Back!$M$16:$N$20,2,0)),"")</f>
        <v/>
      </c>
      <c r="BA33" s="28" t="str">
        <f>+IFERROR((VLOOKUP(Base_de_respuestas!BA29,Back!$M$16:$N$20,2,0)),"")</f>
        <v/>
      </c>
      <c r="BB33" s="28" t="str">
        <f>+IFERROR((VLOOKUP(Base_de_respuestas!BB29,Back!$M$16:$N$20,2,0)),"")</f>
        <v/>
      </c>
      <c r="BC33" s="28" t="str">
        <f>+IFERROR((VLOOKUP(Base_de_respuestas!BC29,Back!$M$16:$N$20,2,0)),"")</f>
        <v/>
      </c>
      <c r="BD33" s="28" t="str">
        <f>+IFERROR((VLOOKUP(Base_de_respuestas!BD29,Back!$M$16:$N$20,2,0)),"")</f>
        <v/>
      </c>
    </row>
    <row r="34" spans="2:56" ht="30" customHeight="1" x14ac:dyDescent="0.3">
      <c r="B34" s="27" t="s">
        <v>176</v>
      </c>
      <c r="C34" s="101"/>
      <c r="D34" s="129" t="s">
        <v>233</v>
      </c>
      <c r="E34" s="97"/>
      <c r="F34" s="28" t="str">
        <f t="shared" si="0"/>
        <v/>
      </c>
      <c r="G34" s="28" t="str">
        <f>+IFERROR((VLOOKUP(Base_de_respuestas!G30,Back!$M$16:$N$20,2,0)),"")</f>
        <v/>
      </c>
      <c r="H34" s="28" t="str">
        <f>+IFERROR((VLOOKUP(Base_de_respuestas!H30,Back!$M$16:$N$20,2,0)),"")</f>
        <v/>
      </c>
      <c r="I34" s="28" t="str">
        <f>+IFERROR((VLOOKUP(Base_de_respuestas!I30,Back!$M$16:$N$20,2,0)),"")</f>
        <v/>
      </c>
      <c r="J34" s="28" t="str">
        <f>+IFERROR((VLOOKUP(Base_de_respuestas!J30,Back!$M$16:$N$20,2,0)),"")</f>
        <v/>
      </c>
      <c r="K34" s="28" t="str">
        <f>+IFERROR((VLOOKUP(Base_de_respuestas!K30,Back!$M$16:$N$20,2,0)),"")</f>
        <v/>
      </c>
      <c r="L34" s="28" t="str">
        <f>+IFERROR((VLOOKUP(Base_de_respuestas!L30,Back!$M$16:$N$20,2,0)),"")</f>
        <v/>
      </c>
      <c r="M34" s="28" t="str">
        <f>+IFERROR((VLOOKUP(Base_de_respuestas!M30,Back!$M$16:$N$20,2,0)),"")</f>
        <v/>
      </c>
      <c r="N34" s="28" t="str">
        <f>+IFERROR((VLOOKUP(Base_de_respuestas!N30,Back!$M$16:$N$20,2,0)),"")</f>
        <v/>
      </c>
      <c r="O34" s="28" t="str">
        <f>+IFERROR((VLOOKUP(Base_de_respuestas!O30,Back!$M$16:$N$20,2,0)),"")</f>
        <v/>
      </c>
      <c r="P34" s="28" t="str">
        <f>+IFERROR((VLOOKUP(Base_de_respuestas!P30,Back!$M$16:$N$20,2,0)),"")</f>
        <v/>
      </c>
      <c r="Q34" s="28" t="str">
        <f>+IFERROR((VLOOKUP(Base_de_respuestas!Q30,Back!$M$16:$N$20,2,0)),"")</f>
        <v/>
      </c>
      <c r="R34" s="28" t="str">
        <f>+IFERROR((VLOOKUP(Base_de_respuestas!R30,Back!$M$16:$N$20,2,0)),"")</f>
        <v/>
      </c>
      <c r="S34" s="28" t="str">
        <f>+IFERROR((VLOOKUP(Base_de_respuestas!S30,Back!$M$16:$N$20,2,0)),"")</f>
        <v/>
      </c>
      <c r="T34" s="28" t="str">
        <f>+IFERROR((VLOOKUP(Base_de_respuestas!T30,Back!$M$16:$N$20,2,0)),"")</f>
        <v/>
      </c>
      <c r="U34" s="28" t="str">
        <f>+IFERROR((VLOOKUP(Base_de_respuestas!U30,Back!$M$16:$N$20,2,0)),"")</f>
        <v/>
      </c>
      <c r="V34" s="28" t="str">
        <f>+IFERROR((VLOOKUP(Base_de_respuestas!V30,Back!$M$16:$N$20,2,0)),"")</f>
        <v/>
      </c>
      <c r="W34" s="28" t="str">
        <f>+IFERROR((VLOOKUP(Base_de_respuestas!W30,Back!$M$16:$N$20,2,0)),"")</f>
        <v/>
      </c>
      <c r="X34" s="28" t="str">
        <f>+IFERROR((VLOOKUP(Base_de_respuestas!X30,Back!$M$16:$N$20,2,0)),"")</f>
        <v/>
      </c>
      <c r="Y34" s="28" t="str">
        <f>+IFERROR((VLOOKUP(Base_de_respuestas!Y30,Back!$M$16:$N$20,2,0)),"")</f>
        <v/>
      </c>
      <c r="Z34" s="28" t="str">
        <f>+IFERROR((VLOOKUP(Base_de_respuestas!Z30,Back!$M$16:$N$20,2,0)),"")</f>
        <v/>
      </c>
      <c r="AA34" s="28" t="str">
        <f>+IFERROR((VLOOKUP(Base_de_respuestas!AA30,Back!$M$16:$N$20,2,0)),"")</f>
        <v/>
      </c>
      <c r="AB34" s="28" t="str">
        <f>+IFERROR((VLOOKUP(Base_de_respuestas!AB30,Back!$M$16:$N$20,2,0)),"")</f>
        <v/>
      </c>
      <c r="AC34" s="28" t="str">
        <f>+IFERROR((VLOOKUP(Base_de_respuestas!AC30,Back!$M$16:$N$20,2,0)),"")</f>
        <v/>
      </c>
      <c r="AD34" s="28" t="str">
        <f>+IFERROR((VLOOKUP(Base_de_respuestas!AD30,Back!$M$16:$N$20,2,0)),"")</f>
        <v/>
      </c>
      <c r="AE34" s="28" t="str">
        <f>+IFERROR((VLOOKUP(Base_de_respuestas!AE30,Back!$M$16:$N$20,2,0)),"")</f>
        <v/>
      </c>
      <c r="AF34" s="28" t="str">
        <f>+IFERROR((VLOOKUP(Base_de_respuestas!AF30,Back!$M$16:$N$20,2,0)),"")</f>
        <v/>
      </c>
      <c r="AG34" s="28" t="str">
        <f>+IFERROR((VLOOKUP(Base_de_respuestas!AG30,Back!$M$16:$N$20,2,0)),"")</f>
        <v/>
      </c>
      <c r="AH34" s="28" t="str">
        <f>+IFERROR((VLOOKUP(Base_de_respuestas!AH30,Back!$M$16:$N$20,2,0)),"")</f>
        <v/>
      </c>
      <c r="AI34" s="28" t="str">
        <f>+IFERROR((VLOOKUP(Base_de_respuestas!AI30,Back!$M$16:$N$20,2,0)),"")</f>
        <v/>
      </c>
      <c r="AJ34" s="28" t="str">
        <f>+IFERROR((VLOOKUP(Base_de_respuestas!AJ30,Back!$M$16:$N$20,2,0)),"")</f>
        <v/>
      </c>
      <c r="AK34" s="28" t="str">
        <f>+IFERROR((VLOOKUP(Base_de_respuestas!AK30,Back!$M$16:$N$20,2,0)),"")</f>
        <v/>
      </c>
      <c r="AL34" s="28" t="str">
        <f>+IFERROR((VLOOKUP(Base_de_respuestas!AL30,Back!$M$16:$N$20,2,0)),"")</f>
        <v/>
      </c>
      <c r="AM34" s="28" t="str">
        <f>+IFERROR((VLOOKUP(Base_de_respuestas!AM30,Back!$M$16:$N$20,2,0)),"")</f>
        <v/>
      </c>
      <c r="AN34" s="28" t="str">
        <f>+IFERROR((VLOOKUP(Base_de_respuestas!AN30,Back!$M$16:$N$20,2,0)),"")</f>
        <v/>
      </c>
      <c r="AO34" s="28" t="str">
        <f>+IFERROR((VLOOKUP(Base_de_respuestas!AO30,Back!$M$16:$N$20,2,0)),"")</f>
        <v/>
      </c>
      <c r="AP34" s="28" t="str">
        <f>+IFERROR((VLOOKUP(Base_de_respuestas!AP30,Back!$M$16:$N$20,2,0)),"")</f>
        <v/>
      </c>
      <c r="AQ34" s="28" t="str">
        <f>+IFERROR((VLOOKUP(Base_de_respuestas!AQ30,Back!$M$16:$N$20,2,0)),"")</f>
        <v/>
      </c>
      <c r="AR34" s="28" t="str">
        <f>+IFERROR((VLOOKUP(Base_de_respuestas!AR30,Back!$M$16:$N$20,2,0)),"")</f>
        <v/>
      </c>
      <c r="AS34" s="28" t="str">
        <f>+IFERROR((VLOOKUP(Base_de_respuestas!AS30,Back!$M$16:$N$20,2,0)),"")</f>
        <v/>
      </c>
      <c r="AT34" s="28" t="str">
        <f>+IFERROR((VLOOKUP(Base_de_respuestas!AT30,Back!$M$16:$N$20,2,0)),"")</f>
        <v/>
      </c>
      <c r="AU34" s="28" t="str">
        <f>+IFERROR((VLOOKUP(Base_de_respuestas!AU30,Back!$M$16:$N$20,2,0)),"")</f>
        <v/>
      </c>
      <c r="AV34" s="28" t="str">
        <f>+IFERROR((VLOOKUP(Base_de_respuestas!AV30,Back!$M$16:$N$20,2,0)),"")</f>
        <v/>
      </c>
      <c r="AW34" s="28" t="str">
        <f>+IFERROR((VLOOKUP(Base_de_respuestas!AW30,Back!$M$16:$N$20,2,0)),"")</f>
        <v/>
      </c>
      <c r="AX34" s="28" t="str">
        <f>+IFERROR((VLOOKUP(Base_de_respuestas!AX30,Back!$M$16:$N$20,2,0)),"")</f>
        <v/>
      </c>
      <c r="AY34" s="28" t="str">
        <f>+IFERROR((VLOOKUP(Base_de_respuestas!AY30,Back!$M$16:$N$20,2,0)),"")</f>
        <v/>
      </c>
      <c r="AZ34" s="28" t="str">
        <f>+IFERROR((VLOOKUP(Base_de_respuestas!AZ30,Back!$M$16:$N$20,2,0)),"")</f>
        <v/>
      </c>
      <c r="BA34" s="28" t="str">
        <f>+IFERROR((VLOOKUP(Base_de_respuestas!BA30,Back!$M$16:$N$20,2,0)),"")</f>
        <v/>
      </c>
      <c r="BB34" s="28" t="str">
        <f>+IFERROR((VLOOKUP(Base_de_respuestas!BB30,Back!$M$16:$N$20,2,0)),"")</f>
        <v/>
      </c>
      <c r="BC34" s="28" t="str">
        <f>+IFERROR((VLOOKUP(Base_de_respuestas!BC30,Back!$M$16:$N$20,2,0)),"")</f>
        <v/>
      </c>
      <c r="BD34" s="28" t="str">
        <f>+IFERROR((VLOOKUP(Base_de_respuestas!BD30,Back!$M$16:$N$20,2,0)),"")</f>
        <v/>
      </c>
    </row>
    <row r="35" spans="2:56" ht="30" customHeight="1" x14ac:dyDescent="0.3">
      <c r="B35" s="27" t="s">
        <v>176</v>
      </c>
      <c r="C35" s="94"/>
      <c r="D35" s="129" t="s">
        <v>235</v>
      </c>
      <c r="E35" s="97"/>
      <c r="F35" s="28" t="str">
        <f t="shared" si="0"/>
        <v/>
      </c>
      <c r="G35" s="28" t="str">
        <f>+IFERROR((VLOOKUP(Base_de_respuestas!G31,Back!$M$16:$N$20,2,0)),"")</f>
        <v/>
      </c>
      <c r="H35" s="28" t="str">
        <f>+IFERROR((VLOOKUP(Base_de_respuestas!H31,Back!$M$16:$N$20,2,0)),"")</f>
        <v/>
      </c>
      <c r="I35" s="28" t="str">
        <f>+IFERROR((VLOOKUP(Base_de_respuestas!I31,Back!$M$16:$N$20,2,0)),"")</f>
        <v/>
      </c>
      <c r="J35" s="28" t="str">
        <f>+IFERROR((VLOOKUP(Base_de_respuestas!J31,Back!$M$16:$N$20,2,0)),"")</f>
        <v/>
      </c>
      <c r="K35" s="28" t="str">
        <f>+IFERROR((VLOOKUP(Base_de_respuestas!K31,Back!$M$16:$N$20,2,0)),"")</f>
        <v/>
      </c>
      <c r="L35" s="28" t="str">
        <f>+IFERROR((VLOOKUP(Base_de_respuestas!L31,Back!$M$16:$N$20,2,0)),"")</f>
        <v/>
      </c>
      <c r="M35" s="28" t="str">
        <f>+IFERROR((VLOOKUP(Base_de_respuestas!M31,Back!$M$16:$N$20,2,0)),"")</f>
        <v/>
      </c>
      <c r="N35" s="28" t="str">
        <f>+IFERROR((VLOOKUP(Base_de_respuestas!N31,Back!$M$16:$N$20,2,0)),"")</f>
        <v/>
      </c>
      <c r="O35" s="28" t="str">
        <f>+IFERROR((VLOOKUP(Base_de_respuestas!O31,Back!$M$16:$N$20,2,0)),"")</f>
        <v/>
      </c>
      <c r="P35" s="28" t="str">
        <f>+IFERROR((VLOOKUP(Base_de_respuestas!P31,Back!$M$16:$N$20,2,0)),"")</f>
        <v/>
      </c>
      <c r="Q35" s="28" t="str">
        <f>+IFERROR((VLOOKUP(Base_de_respuestas!Q31,Back!$M$16:$N$20,2,0)),"")</f>
        <v/>
      </c>
      <c r="R35" s="28" t="str">
        <f>+IFERROR((VLOOKUP(Base_de_respuestas!R31,Back!$M$16:$N$20,2,0)),"")</f>
        <v/>
      </c>
      <c r="S35" s="28" t="str">
        <f>+IFERROR((VLOOKUP(Base_de_respuestas!S31,Back!$M$16:$N$20,2,0)),"")</f>
        <v/>
      </c>
      <c r="T35" s="28" t="str">
        <f>+IFERROR((VLOOKUP(Base_de_respuestas!T31,Back!$M$16:$N$20,2,0)),"")</f>
        <v/>
      </c>
      <c r="U35" s="28" t="str">
        <f>+IFERROR((VLOOKUP(Base_de_respuestas!U31,Back!$M$16:$N$20,2,0)),"")</f>
        <v/>
      </c>
      <c r="V35" s="28" t="str">
        <f>+IFERROR((VLOOKUP(Base_de_respuestas!V31,Back!$M$16:$N$20,2,0)),"")</f>
        <v/>
      </c>
      <c r="W35" s="28" t="str">
        <f>+IFERROR((VLOOKUP(Base_de_respuestas!W31,Back!$M$16:$N$20,2,0)),"")</f>
        <v/>
      </c>
      <c r="X35" s="28" t="str">
        <f>+IFERROR((VLOOKUP(Base_de_respuestas!X31,Back!$M$16:$N$20,2,0)),"")</f>
        <v/>
      </c>
      <c r="Y35" s="28" t="str">
        <f>+IFERROR((VLOOKUP(Base_de_respuestas!Y31,Back!$M$16:$N$20,2,0)),"")</f>
        <v/>
      </c>
      <c r="Z35" s="28" t="str">
        <f>+IFERROR((VLOOKUP(Base_de_respuestas!Z31,Back!$M$16:$N$20,2,0)),"")</f>
        <v/>
      </c>
      <c r="AA35" s="28" t="str">
        <f>+IFERROR((VLOOKUP(Base_de_respuestas!AA31,Back!$M$16:$N$20,2,0)),"")</f>
        <v/>
      </c>
      <c r="AB35" s="28" t="str">
        <f>+IFERROR((VLOOKUP(Base_de_respuestas!AB31,Back!$M$16:$N$20,2,0)),"")</f>
        <v/>
      </c>
      <c r="AC35" s="28" t="str">
        <f>+IFERROR((VLOOKUP(Base_de_respuestas!AC31,Back!$M$16:$N$20,2,0)),"")</f>
        <v/>
      </c>
      <c r="AD35" s="28" t="str">
        <f>+IFERROR((VLOOKUP(Base_de_respuestas!AD31,Back!$M$16:$N$20,2,0)),"")</f>
        <v/>
      </c>
      <c r="AE35" s="28" t="str">
        <f>+IFERROR((VLOOKUP(Base_de_respuestas!AE31,Back!$M$16:$N$20,2,0)),"")</f>
        <v/>
      </c>
      <c r="AF35" s="28" t="str">
        <f>+IFERROR((VLOOKUP(Base_de_respuestas!AF31,Back!$M$16:$N$20,2,0)),"")</f>
        <v/>
      </c>
      <c r="AG35" s="28" t="str">
        <f>+IFERROR((VLOOKUP(Base_de_respuestas!AG31,Back!$M$16:$N$20,2,0)),"")</f>
        <v/>
      </c>
      <c r="AH35" s="28" t="str">
        <f>+IFERROR((VLOOKUP(Base_de_respuestas!AH31,Back!$M$16:$N$20,2,0)),"")</f>
        <v/>
      </c>
      <c r="AI35" s="28" t="str">
        <f>+IFERROR((VLOOKUP(Base_de_respuestas!AI31,Back!$M$16:$N$20,2,0)),"")</f>
        <v/>
      </c>
      <c r="AJ35" s="28" t="str">
        <f>+IFERROR((VLOOKUP(Base_de_respuestas!AJ31,Back!$M$16:$N$20,2,0)),"")</f>
        <v/>
      </c>
      <c r="AK35" s="28" t="str">
        <f>+IFERROR((VLOOKUP(Base_de_respuestas!AK31,Back!$M$16:$N$20,2,0)),"")</f>
        <v/>
      </c>
      <c r="AL35" s="28" t="str">
        <f>+IFERROR((VLOOKUP(Base_de_respuestas!AL31,Back!$M$16:$N$20,2,0)),"")</f>
        <v/>
      </c>
      <c r="AM35" s="28" t="str">
        <f>+IFERROR((VLOOKUP(Base_de_respuestas!AM31,Back!$M$16:$N$20,2,0)),"")</f>
        <v/>
      </c>
      <c r="AN35" s="28" t="str">
        <f>+IFERROR((VLOOKUP(Base_de_respuestas!AN31,Back!$M$16:$N$20,2,0)),"")</f>
        <v/>
      </c>
      <c r="AO35" s="28" t="str">
        <f>+IFERROR((VLOOKUP(Base_de_respuestas!AO31,Back!$M$16:$N$20,2,0)),"")</f>
        <v/>
      </c>
      <c r="AP35" s="28" t="str">
        <f>+IFERROR((VLOOKUP(Base_de_respuestas!AP31,Back!$M$16:$N$20,2,0)),"")</f>
        <v/>
      </c>
      <c r="AQ35" s="28" t="str">
        <f>+IFERROR((VLOOKUP(Base_de_respuestas!AQ31,Back!$M$16:$N$20,2,0)),"")</f>
        <v/>
      </c>
      <c r="AR35" s="28" t="str">
        <f>+IFERROR((VLOOKUP(Base_de_respuestas!AR31,Back!$M$16:$N$20,2,0)),"")</f>
        <v/>
      </c>
      <c r="AS35" s="28" t="str">
        <f>+IFERROR((VLOOKUP(Base_de_respuestas!AS31,Back!$M$16:$N$20,2,0)),"")</f>
        <v/>
      </c>
      <c r="AT35" s="28" t="str">
        <f>+IFERROR((VLOOKUP(Base_de_respuestas!AT31,Back!$M$16:$N$20,2,0)),"")</f>
        <v/>
      </c>
      <c r="AU35" s="28" t="str">
        <f>+IFERROR((VLOOKUP(Base_de_respuestas!AU31,Back!$M$16:$N$20,2,0)),"")</f>
        <v/>
      </c>
      <c r="AV35" s="28" t="str">
        <f>+IFERROR((VLOOKUP(Base_de_respuestas!AV31,Back!$M$16:$N$20,2,0)),"")</f>
        <v/>
      </c>
      <c r="AW35" s="28" t="str">
        <f>+IFERROR((VLOOKUP(Base_de_respuestas!AW31,Back!$M$16:$N$20,2,0)),"")</f>
        <v/>
      </c>
      <c r="AX35" s="28" t="str">
        <f>+IFERROR((VLOOKUP(Base_de_respuestas!AX31,Back!$M$16:$N$20,2,0)),"")</f>
        <v/>
      </c>
      <c r="AY35" s="28" t="str">
        <f>+IFERROR((VLOOKUP(Base_de_respuestas!AY31,Back!$M$16:$N$20,2,0)),"")</f>
        <v/>
      </c>
      <c r="AZ35" s="28" t="str">
        <f>+IFERROR((VLOOKUP(Base_de_respuestas!AZ31,Back!$M$16:$N$20,2,0)),"")</f>
        <v/>
      </c>
      <c r="BA35" s="28" t="str">
        <f>+IFERROR((VLOOKUP(Base_de_respuestas!BA31,Back!$M$16:$N$20,2,0)),"")</f>
        <v/>
      </c>
      <c r="BB35" s="28" t="str">
        <f>+IFERROR((VLOOKUP(Base_de_respuestas!BB31,Back!$M$16:$N$20,2,0)),"")</f>
        <v/>
      </c>
      <c r="BC35" s="28" t="str">
        <f>+IFERROR((VLOOKUP(Base_de_respuestas!BC31,Back!$M$16:$N$20,2,0)),"")</f>
        <v/>
      </c>
      <c r="BD35" s="28" t="str">
        <f>+IFERROR((VLOOKUP(Base_de_respuestas!BD31,Back!$M$16:$N$20,2,0)),"")</f>
        <v/>
      </c>
    </row>
    <row r="36" spans="2:56" ht="30" customHeight="1" x14ac:dyDescent="0.3">
      <c r="B36" s="27" t="s">
        <v>176</v>
      </c>
      <c r="C36" s="105" t="s">
        <v>237</v>
      </c>
      <c r="D36" s="129" t="s">
        <v>238</v>
      </c>
      <c r="E36" s="97"/>
      <c r="F36" s="28" t="str">
        <f t="shared" si="0"/>
        <v/>
      </c>
      <c r="G36" s="28" t="str">
        <f>+IFERROR((VLOOKUP(Base_de_respuestas!G32,Back!$M$16:$N$20,2,0)),"")</f>
        <v/>
      </c>
      <c r="H36" s="28" t="str">
        <f>+IFERROR((VLOOKUP(Base_de_respuestas!H32,Back!$M$16:$N$20,2,0)),"")</f>
        <v/>
      </c>
      <c r="I36" s="28" t="str">
        <f>+IFERROR((VLOOKUP(Base_de_respuestas!I32,Back!$M$16:$N$20,2,0)),"")</f>
        <v/>
      </c>
      <c r="J36" s="28" t="str">
        <f>+IFERROR((VLOOKUP(Base_de_respuestas!J32,Back!$M$16:$N$20,2,0)),"")</f>
        <v/>
      </c>
      <c r="K36" s="28" t="str">
        <f>+IFERROR((VLOOKUP(Base_de_respuestas!K32,Back!$M$16:$N$20,2,0)),"")</f>
        <v/>
      </c>
      <c r="L36" s="28" t="str">
        <f>+IFERROR((VLOOKUP(Base_de_respuestas!L32,Back!$M$16:$N$20,2,0)),"")</f>
        <v/>
      </c>
      <c r="M36" s="28" t="str">
        <f>+IFERROR((VLOOKUP(Base_de_respuestas!M32,Back!$M$16:$N$20,2,0)),"")</f>
        <v/>
      </c>
      <c r="N36" s="28" t="str">
        <f>+IFERROR((VLOOKUP(Base_de_respuestas!N32,Back!$M$16:$N$20,2,0)),"")</f>
        <v/>
      </c>
      <c r="O36" s="28" t="str">
        <f>+IFERROR((VLOOKUP(Base_de_respuestas!O32,Back!$M$16:$N$20,2,0)),"")</f>
        <v/>
      </c>
      <c r="P36" s="28" t="str">
        <f>+IFERROR((VLOOKUP(Base_de_respuestas!P32,Back!$M$16:$N$20,2,0)),"")</f>
        <v/>
      </c>
      <c r="Q36" s="28" t="str">
        <f>+IFERROR((VLOOKUP(Base_de_respuestas!Q32,Back!$M$16:$N$20,2,0)),"")</f>
        <v/>
      </c>
      <c r="R36" s="28" t="str">
        <f>+IFERROR((VLOOKUP(Base_de_respuestas!R32,Back!$M$16:$N$20,2,0)),"")</f>
        <v/>
      </c>
      <c r="S36" s="28" t="str">
        <f>+IFERROR((VLOOKUP(Base_de_respuestas!S32,Back!$M$16:$N$20,2,0)),"")</f>
        <v/>
      </c>
      <c r="T36" s="28" t="str">
        <f>+IFERROR((VLOOKUP(Base_de_respuestas!T32,Back!$M$16:$N$20,2,0)),"")</f>
        <v/>
      </c>
      <c r="U36" s="28" t="str">
        <f>+IFERROR((VLOOKUP(Base_de_respuestas!U32,Back!$M$16:$N$20,2,0)),"")</f>
        <v/>
      </c>
      <c r="V36" s="28" t="str">
        <f>+IFERROR((VLOOKUP(Base_de_respuestas!V32,Back!$M$16:$N$20,2,0)),"")</f>
        <v/>
      </c>
      <c r="W36" s="28" t="str">
        <f>+IFERROR((VLOOKUP(Base_de_respuestas!W32,Back!$M$16:$N$20,2,0)),"")</f>
        <v/>
      </c>
      <c r="X36" s="28" t="str">
        <f>+IFERROR((VLOOKUP(Base_de_respuestas!X32,Back!$M$16:$N$20,2,0)),"")</f>
        <v/>
      </c>
      <c r="Y36" s="28" t="str">
        <f>+IFERROR((VLOOKUP(Base_de_respuestas!Y32,Back!$M$16:$N$20,2,0)),"")</f>
        <v/>
      </c>
      <c r="Z36" s="28" t="str">
        <f>+IFERROR((VLOOKUP(Base_de_respuestas!Z32,Back!$M$16:$N$20,2,0)),"")</f>
        <v/>
      </c>
      <c r="AA36" s="28" t="str">
        <f>+IFERROR((VLOOKUP(Base_de_respuestas!AA32,Back!$M$16:$N$20,2,0)),"")</f>
        <v/>
      </c>
      <c r="AB36" s="28" t="str">
        <f>+IFERROR((VLOOKUP(Base_de_respuestas!AB32,Back!$M$16:$N$20,2,0)),"")</f>
        <v/>
      </c>
      <c r="AC36" s="28" t="str">
        <f>+IFERROR((VLOOKUP(Base_de_respuestas!AC32,Back!$M$16:$N$20,2,0)),"")</f>
        <v/>
      </c>
      <c r="AD36" s="28" t="str">
        <f>+IFERROR((VLOOKUP(Base_de_respuestas!AD32,Back!$M$16:$N$20,2,0)),"")</f>
        <v/>
      </c>
      <c r="AE36" s="28" t="str">
        <f>+IFERROR((VLOOKUP(Base_de_respuestas!AE32,Back!$M$16:$N$20,2,0)),"")</f>
        <v/>
      </c>
      <c r="AF36" s="28" t="str">
        <f>+IFERROR((VLOOKUP(Base_de_respuestas!AF32,Back!$M$16:$N$20,2,0)),"")</f>
        <v/>
      </c>
      <c r="AG36" s="28" t="str">
        <f>+IFERROR((VLOOKUP(Base_de_respuestas!AG32,Back!$M$16:$N$20,2,0)),"")</f>
        <v/>
      </c>
      <c r="AH36" s="28" t="str">
        <f>+IFERROR((VLOOKUP(Base_de_respuestas!AH32,Back!$M$16:$N$20,2,0)),"")</f>
        <v/>
      </c>
      <c r="AI36" s="28" t="str">
        <f>+IFERROR((VLOOKUP(Base_de_respuestas!AI32,Back!$M$16:$N$20,2,0)),"")</f>
        <v/>
      </c>
      <c r="AJ36" s="28" t="str">
        <f>+IFERROR((VLOOKUP(Base_de_respuestas!AJ32,Back!$M$16:$N$20,2,0)),"")</f>
        <v/>
      </c>
      <c r="AK36" s="28" t="str">
        <f>+IFERROR((VLOOKUP(Base_de_respuestas!AK32,Back!$M$16:$N$20,2,0)),"")</f>
        <v/>
      </c>
      <c r="AL36" s="28" t="str">
        <f>+IFERROR((VLOOKUP(Base_de_respuestas!AL32,Back!$M$16:$N$20,2,0)),"")</f>
        <v/>
      </c>
      <c r="AM36" s="28" t="str">
        <f>+IFERROR((VLOOKUP(Base_de_respuestas!AM32,Back!$M$16:$N$20,2,0)),"")</f>
        <v/>
      </c>
      <c r="AN36" s="28" t="str">
        <f>+IFERROR((VLOOKUP(Base_de_respuestas!AN32,Back!$M$16:$N$20,2,0)),"")</f>
        <v/>
      </c>
      <c r="AO36" s="28" t="str">
        <f>+IFERROR((VLOOKUP(Base_de_respuestas!AO32,Back!$M$16:$N$20,2,0)),"")</f>
        <v/>
      </c>
      <c r="AP36" s="28" t="str">
        <f>+IFERROR((VLOOKUP(Base_de_respuestas!AP32,Back!$M$16:$N$20,2,0)),"")</f>
        <v/>
      </c>
      <c r="AQ36" s="28" t="str">
        <f>+IFERROR((VLOOKUP(Base_de_respuestas!AQ32,Back!$M$16:$N$20,2,0)),"")</f>
        <v/>
      </c>
      <c r="AR36" s="28" t="str">
        <f>+IFERROR((VLOOKUP(Base_de_respuestas!AR32,Back!$M$16:$N$20,2,0)),"")</f>
        <v/>
      </c>
      <c r="AS36" s="28" t="str">
        <f>+IFERROR((VLOOKUP(Base_de_respuestas!AS32,Back!$M$16:$N$20,2,0)),"")</f>
        <v/>
      </c>
      <c r="AT36" s="28" t="str">
        <f>+IFERROR((VLOOKUP(Base_de_respuestas!AT32,Back!$M$16:$N$20,2,0)),"")</f>
        <v/>
      </c>
      <c r="AU36" s="28" t="str">
        <f>+IFERROR((VLOOKUP(Base_de_respuestas!AU32,Back!$M$16:$N$20,2,0)),"")</f>
        <v/>
      </c>
      <c r="AV36" s="28" t="str">
        <f>+IFERROR((VLOOKUP(Base_de_respuestas!AV32,Back!$M$16:$N$20,2,0)),"")</f>
        <v/>
      </c>
      <c r="AW36" s="28" t="str">
        <f>+IFERROR((VLOOKUP(Base_de_respuestas!AW32,Back!$M$16:$N$20,2,0)),"")</f>
        <v/>
      </c>
      <c r="AX36" s="28" t="str">
        <f>+IFERROR((VLOOKUP(Base_de_respuestas!AX32,Back!$M$16:$N$20,2,0)),"")</f>
        <v/>
      </c>
      <c r="AY36" s="28" t="str">
        <f>+IFERROR((VLOOKUP(Base_de_respuestas!AY32,Back!$M$16:$N$20,2,0)),"")</f>
        <v/>
      </c>
      <c r="AZ36" s="28" t="str">
        <f>+IFERROR((VLOOKUP(Base_de_respuestas!AZ32,Back!$M$16:$N$20,2,0)),"")</f>
        <v/>
      </c>
      <c r="BA36" s="28" t="str">
        <f>+IFERROR((VLOOKUP(Base_de_respuestas!BA32,Back!$M$16:$N$20,2,0)),"")</f>
        <v/>
      </c>
      <c r="BB36" s="28" t="str">
        <f>+IFERROR((VLOOKUP(Base_de_respuestas!BB32,Back!$M$16:$N$20,2,0)),"")</f>
        <v/>
      </c>
      <c r="BC36" s="28" t="str">
        <f>+IFERROR((VLOOKUP(Base_de_respuestas!BC32,Back!$M$16:$N$20,2,0)),"")</f>
        <v/>
      </c>
      <c r="BD36" s="28" t="str">
        <f>+IFERROR((VLOOKUP(Base_de_respuestas!BD32,Back!$M$16:$N$20,2,0)),"")</f>
        <v/>
      </c>
    </row>
    <row r="37" spans="2:56" ht="30" customHeight="1" x14ac:dyDescent="0.3">
      <c r="B37" s="27" t="s">
        <v>176</v>
      </c>
      <c r="C37" s="94"/>
      <c r="D37" s="129" t="s">
        <v>240</v>
      </c>
      <c r="E37" s="97"/>
      <c r="F37" s="28" t="str">
        <f t="shared" si="0"/>
        <v/>
      </c>
      <c r="G37" s="28" t="str">
        <f>+IFERROR((VLOOKUP(Base_de_respuestas!G33,Back!$M$16:$N$20,2,0)),"")</f>
        <v/>
      </c>
      <c r="H37" s="28" t="str">
        <f>+IFERROR((VLOOKUP(Base_de_respuestas!H33,Back!$M$16:$N$20,2,0)),"")</f>
        <v/>
      </c>
      <c r="I37" s="28" t="str">
        <f>+IFERROR((VLOOKUP(Base_de_respuestas!I33,Back!$M$16:$N$20,2,0)),"")</f>
        <v/>
      </c>
      <c r="J37" s="28" t="str">
        <f>+IFERROR((VLOOKUP(Base_de_respuestas!J33,Back!$M$16:$N$20,2,0)),"")</f>
        <v/>
      </c>
      <c r="K37" s="28" t="str">
        <f>+IFERROR((VLOOKUP(Base_de_respuestas!K33,Back!$M$16:$N$20,2,0)),"")</f>
        <v/>
      </c>
      <c r="L37" s="28" t="str">
        <f>+IFERROR((VLOOKUP(Base_de_respuestas!L33,Back!$M$16:$N$20,2,0)),"")</f>
        <v/>
      </c>
      <c r="M37" s="28" t="str">
        <f>+IFERROR((VLOOKUP(Base_de_respuestas!M33,Back!$M$16:$N$20,2,0)),"")</f>
        <v/>
      </c>
      <c r="N37" s="28" t="str">
        <f>+IFERROR((VLOOKUP(Base_de_respuestas!N33,Back!$M$16:$N$20,2,0)),"")</f>
        <v/>
      </c>
      <c r="O37" s="28" t="str">
        <f>+IFERROR((VLOOKUP(Base_de_respuestas!O33,Back!$M$16:$N$20,2,0)),"")</f>
        <v/>
      </c>
      <c r="P37" s="28" t="str">
        <f>+IFERROR((VLOOKUP(Base_de_respuestas!P33,Back!$M$16:$N$20,2,0)),"")</f>
        <v/>
      </c>
      <c r="Q37" s="28" t="str">
        <f>+IFERROR((VLOOKUP(Base_de_respuestas!Q33,Back!$M$16:$N$20,2,0)),"")</f>
        <v/>
      </c>
      <c r="R37" s="28" t="str">
        <f>+IFERROR((VLOOKUP(Base_de_respuestas!R33,Back!$M$16:$N$20,2,0)),"")</f>
        <v/>
      </c>
      <c r="S37" s="28" t="str">
        <f>+IFERROR((VLOOKUP(Base_de_respuestas!S33,Back!$M$16:$N$20,2,0)),"")</f>
        <v/>
      </c>
      <c r="T37" s="28" t="str">
        <f>+IFERROR((VLOOKUP(Base_de_respuestas!T33,Back!$M$16:$N$20,2,0)),"")</f>
        <v/>
      </c>
      <c r="U37" s="28" t="str">
        <f>+IFERROR((VLOOKUP(Base_de_respuestas!U33,Back!$M$16:$N$20,2,0)),"")</f>
        <v/>
      </c>
      <c r="V37" s="28" t="str">
        <f>+IFERROR((VLOOKUP(Base_de_respuestas!V33,Back!$M$16:$N$20,2,0)),"")</f>
        <v/>
      </c>
      <c r="W37" s="28" t="str">
        <f>+IFERROR((VLOOKUP(Base_de_respuestas!W33,Back!$M$16:$N$20,2,0)),"")</f>
        <v/>
      </c>
      <c r="X37" s="28" t="str">
        <f>+IFERROR((VLOOKUP(Base_de_respuestas!X33,Back!$M$16:$N$20,2,0)),"")</f>
        <v/>
      </c>
      <c r="Y37" s="28" t="str">
        <f>+IFERROR((VLOOKUP(Base_de_respuestas!Y33,Back!$M$16:$N$20,2,0)),"")</f>
        <v/>
      </c>
      <c r="Z37" s="28" t="str">
        <f>+IFERROR((VLOOKUP(Base_de_respuestas!Z33,Back!$M$16:$N$20,2,0)),"")</f>
        <v/>
      </c>
      <c r="AA37" s="28" t="str">
        <f>+IFERROR((VLOOKUP(Base_de_respuestas!AA33,Back!$M$16:$N$20,2,0)),"")</f>
        <v/>
      </c>
      <c r="AB37" s="28" t="str">
        <f>+IFERROR((VLOOKUP(Base_de_respuestas!AB33,Back!$M$16:$N$20,2,0)),"")</f>
        <v/>
      </c>
      <c r="AC37" s="28" t="str">
        <f>+IFERROR((VLOOKUP(Base_de_respuestas!AC33,Back!$M$16:$N$20,2,0)),"")</f>
        <v/>
      </c>
      <c r="AD37" s="28" t="str">
        <f>+IFERROR((VLOOKUP(Base_de_respuestas!AD33,Back!$M$16:$N$20,2,0)),"")</f>
        <v/>
      </c>
      <c r="AE37" s="28" t="str">
        <f>+IFERROR((VLOOKUP(Base_de_respuestas!AE33,Back!$M$16:$N$20,2,0)),"")</f>
        <v/>
      </c>
      <c r="AF37" s="28" t="str">
        <f>+IFERROR((VLOOKUP(Base_de_respuestas!AF33,Back!$M$16:$N$20,2,0)),"")</f>
        <v/>
      </c>
      <c r="AG37" s="28" t="str">
        <f>+IFERROR((VLOOKUP(Base_de_respuestas!AG33,Back!$M$16:$N$20,2,0)),"")</f>
        <v/>
      </c>
      <c r="AH37" s="28" t="str">
        <f>+IFERROR((VLOOKUP(Base_de_respuestas!AH33,Back!$M$16:$N$20,2,0)),"")</f>
        <v/>
      </c>
      <c r="AI37" s="28" t="str">
        <f>+IFERROR((VLOOKUP(Base_de_respuestas!AI33,Back!$M$16:$N$20,2,0)),"")</f>
        <v/>
      </c>
      <c r="AJ37" s="28" t="str">
        <f>+IFERROR((VLOOKUP(Base_de_respuestas!AJ33,Back!$M$16:$N$20,2,0)),"")</f>
        <v/>
      </c>
      <c r="AK37" s="28" t="str">
        <f>+IFERROR((VLOOKUP(Base_de_respuestas!AK33,Back!$M$16:$N$20,2,0)),"")</f>
        <v/>
      </c>
      <c r="AL37" s="28" t="str">
        <f>+IFERROR((VLOOKUP(Base_de_respuestas!AL33,Back!$M$16:$N$20,2,0)),"")</f>
        <v/>
      </c>
      <c r="AM37" s="28" t="str">
        <f>+IFERROR((VLOOKUP(Base_de_respuestas!AM33,Back!$M$16:$N$20,2,0)),"")</f>
        <v/>
      </c>
      <c r="AN37" s="28" t="str">
        <f>+IFERROR((VLOOKUP(Base_de_respuestas!AN33,Back!$M$16:$N$20,2,0)),"")</f>
        <v/>
      </c>
      <c r="AO37" s="28" t="str">
        <f>+IFERROR((VLOOKUP(Base_de_respuestas!AO33,Back!$M$16:$N$20,2,0)),"")</f>
        <v/>
      </c>
      <c r="AP37" s="28" t="str">
        <f>+IFERROR((VLOOKUP(Base_de_respuestas!AP33,Back!$M$16:$N$20,2,0)),"")</f>
        <v/>
      </c>
      <c r="AQ37" s="28" t="str">
        <f>+IFERROR((VLOOKUP(Base_de_respuestas!AQ33,Back!$M$16:$N$20,2,0)),"")</f>
        <v/>
      </c>
      <c r="AR37" s="28" t="str">
        <f>+IFERROR((VLOOKUP(Base_de_respuestas!AR33,Back!$M$16:$N$20,2,0)),"")</f>
        <v/>
      </c>
      <c r="AS37" s="28" t="str">
        <f>+IFERROR((VLOOKUP(Base_de_respuestas!AS33,Back!$M$16:$N$20,2,0)),"")</f>
        <v/>
      </c>
      <c r="AT37" s="28" t="str">
        <f>+IFERROR((VLOOKUP(Base_de_respuestas!AT33,Back!$M$16:$N$20,2,0)),"")</f>
        <v/>
      </c>
      <c r="AU37" s="28" t="str">
        <f>+IFERROR((VLOOKUP(Base_de_respuestas!AU33,Back!$M$16:$N$20,2,0)),"")</f>
        <v/>
      </c>
      <c r="AV37" s="28" t="str">
        <f>+IFERROR((VLOOKUP(Base_de_respuestas!AV33,Back!$M$16:$N$20,2,0)),"")</f>
        <v/>
      </c>
      <c r="AW37" s="28" t="str">
        <f>+IFERROR((VLOOKUP(Base_de_respuestas!AW33,Back!$M$16:$N$20,2,0)),"")</f>
        <v/>
      </c>
      <c r="AX37" s="28" t="str">
        <f>+IFERROR((VLOOKUP(Base_de_respuestas!AX33,Back!$M$16:$N$20,2,0)),"")</f>
        <v/>
      </c>
      <c r="AY37" s="28" t="str">
        <f>+IFERROR((VLOOKUP(Base_de_respuestas!AY33,Back!$M$16:$N$20,2,0)),"")</f>
        <v/>
      </c>
      <c r="AZ37" s="28" t="str">
        <f>+IFERROR((VLOOKUP(Base_de_respuestas!AZ33,Back!$M$16:$N$20,2,0)),"")</f>
        <v/>
      </c>
      <c r="BA37" s="28" t="str">
        <f>+IFERROR((VLOOKUP(Base_de_respuestas!BA33,Back!$M$16:$N$20,2,0)),"")</f>
        <v/>
      </c>
      <c r="BB37" s="28" t="str">
        <f>+IFERROR((VLOOKUP(Base_de_respuestas!BB33,Back!$M$16:$N$20,2,0)),"")</f>
        <v/>
      </c>
      <c r="BC37" s="28" t="str">
        <f>+IFERROR((VLOOKUP(Base_de_respuestas!BC33,Back!$M$16:$N$20,2,0)),"")</f>
        <v/>
      </c>
      <c r="BD37" s="28" t="str">
        <f>+IFERROR((VLOOKUP(Base_de_respuestas!BD33,Back!$M$16:$N$20,2,0)),"")</f>
        <v/>
      </c>
    </row>
    <row r="38" spans="2:56" ht="30" customHeight="1" x14ac:dyDescent="0.3">
      <c r="B38" s="27" t="s">
        <v>176</v>
      </c>
      <c r="C38" s="105" t="s">
        <v>242</v>
      </c>
      <c r="D38" s="129" t="s">
        <v>243</v>
      </c>
      <c r="E38" s="97"/>
      <c r="F38" s="28" t="str">
        <f t="shared" si="0"/>
        <v/>
      </c>
      <c r="G38" s="28" t="str">
        <f>+IFERROR((VLOOKUP(Base_de_respuestas!G34,Back!$M$16:$N$20,2,0)),"")</f>
        <v/>
      </c>
      <c r="H38" s="28" t="str">
        <f>+IFERROR((VLOOKUP(Base_de_respuestas!H34,Back!$M$16:$N$20,2,0)),"")</f>
        <v/>
      </c>
      <c r="I38" s="28" t="str">
        <f>+IFERROR((VLOOKUP(Base_de_respuestas!I34,Back!$M$16:$N$20,2,0)),"")</f>
        <v/>
      </c>
      <c r="J38" s="28" t="str">
        <f>+IFERROR((VLOOKUP(Base_de_respuestas!J34,Back!$M$16:$N$20,2,0)),"")</f>
        <v/>
      </c>
      <c r="K38" s="28" t="str">
        <f>+IFERROR((VLOOKUP(Base_de_respuestas!K34,Back!$M$16:$N$20,2,0)),"")</f>
        <v/>
      </c>
      <c r="L38" s="28" t="str">
        <f>+IFERROR((VLOOKUP(Base_de_respuestas!L34,Back!$M$16:$N$20,2,0)),"")</f>
        <v/>
      </c>
      <c r="M38" s="28" t="str">
        <f>+IFERROR((VLOOKUP(Base_de_respuestas!M34,Back!$M$16:$N$20,2,0)),"")</f>
        <v/>
      </c>
      <c r="N38" s="28" t="str">
        <f>+IFERROR((VLOOKUP(Base_de_respuestas!N34,Back!$M$16:$N$20,2,0)),"")</f>
        <v/>
      </c>
      <c r="O38" s="28" t="str">
        <f>+IFERROR((VLOOKUP(Base_de_respuestas!O34,Back!$M$16:$N$20,2,0)),"")</f>
        <v/>
      </c>
      <c r="P38" s="28" t="str">
        <f>+IFERROR((VLOOKUP(Base_de_respuestas!P34,Back!$M$16:$N$20,2,0)),"")</f>
        <v/>
      </c>
      <c r="Q38" s="28" t="str">
        <f>+IFERROR((VLOOKUP(Base_de_respuestas!Q34,Back!$M$16:$N$20,2,0)),"")</f>
        <v/>
      </c>
      <c r="R38" s="28" t="str">
        <f>+IFERROR((VLOOKUP(Base_de_respuestas!R34,Back!$M$16:$N$20,2,0)),"")</f>
        <v/>
      </c>
      <c r="S38" s="28" t="str">
        <f>+IFERROR((VLOOKUP(Base_de_respuestas!S34,Back!$M$16:$N$20,2,0)),"")</f>
        <v/>
      </c>
      <c r="T38" s="28" t="str">
        <f>+IFERROR((VLOOKUP(Base_de_respuestas!T34,Back!$M$16:$N$20,2,0)),"")</f>
        <v/>
      </c>
      <c r="U38" s="28" t="str">
        <f>+IFERROR((VLOOKUP(Base_de_respuestas!U34,Back!$M$16:$N$20,2,0)),"")</f>
        <v/>
      </c>
      <c r="V38" s="28" t="str">
        <f>+IFERROR((VLOOKUP(Base_de_respuestas!V34,Back!$M$16:$N$20,2,0)),"")</f>
        <v/>
      </c>
      <c r="W38" s="28" t="str">
        <f>+IFERROR((VLOOKUP(Base_de_respuestas!W34,Back!$M$16:$N$20,2,0)),"")</f>
        <v/>
      </c>
      <c r="X38" s="28" t="str">
        <f>+IFERROR((VLOOKUP(Base_de_respuestas!X34,Back!$M$16:$N$20,2,0)),"")</f>
        <v/>
      </c>
      <c r="Y38" s="28" t="str">
        <f>+IFERROR((VLOOKUP(Base_de_respuestas!Y34,Back!$M$16:$N$20,2,0)),"")</f>
        <v/>
      </c>
      <c r="Z38" s="28" t="str">
        <f>+IFERROR((VLOOKUP(Base_de_respuestas!Z34,Back!$M$16:$N$20,2,0)),"")</f>
        <v/>
      </c>
      <c r="AA38" s="28" t="str">
        <f>+IFERROR((VLOOKUP(Base_de_respuestas!AA34,Back!$M$16:$N$20,2,0)),"")</f>
        <v/>
      </c>
      <c r="AB38" s="28" t="str">
        <f>+IFERROR((VLOOKUP(Base_de_respuestas!AB34,Back!$M$16:$N$20,2,0)),"")</f>
        <v/>
      </c>
      <c r="AC38" s="28" t="str">
        <f>+IFERROR((VLOOKUP(Base_de_respuestas!AC34,Back!$M$16:$N$20,2,0)),"")</f>
        <v/>
      </c>
      <c r="AD38" s="28" t="str">
        <f>+IFERROR((VLOOKUP(Base_de_respuestas!AD34,Back!$M$16:$N$20,2,0)),"")</f>
        <v/>
      </c>
      <c r="AE38" s="28" t="str">
        <f>+IFERROR((VLOOKUP(Base_de_respuestas!AE34,Back!$M$16:$N$20,2,0)),"")</f>
        <v/>
      </c>
      <c r="AF38" s="28" t="str">
        <f>+IFERROR((VLOOKUP(Base_de_respuestas!AF34,Back!$M$16:$N$20,2,0)),"")</f>
        <v/>
      </c>
      <c r="AG38" s="28" t="str">
        <f>+IFERROR((VLOOKUP(Base_de_respuestas!AG34,Back!$M$16:$N$20,2,0)),"")</f>
        <v/>
      </c>
      <c r="AH38" s="28" t="str">
        <f>+IFERROR((VLOOKUP(Base_de_respuestas!AH34,Back!$M$16:$N$20,2,0)),"")</f>
        <v/>
      </c>
      <c r="AI38" s="28" t="str">
        <f>+IFERROR((VLOOKUP(Base_de_respuestas!AI34,Back!$M$16:$N$20,2,0)),"")</f>
        <v/>
      </c>
      <c r="AJ38" s="28" t="str">
        <f>+IFERROR((VLOOKUP(Base_de_respuestas!AJ34,Back!$M$16:$N$20,2,0)),"")</f>
        <v/>
      </c>
      <c r="AK38" s="28" t="str">
        <f>+IFERROR((VLOOKUP(Base_de_respuestas!AK34,Back!$M$16:$N$20,2,0)),"")</f>
        <v/>
      </c>
      <c r="AL38" s="28" t="str">
        <f>+IFERROR((VLOOKUP(Base_de_respuestas!AL34,Back!$M$16:$N$20,2,0)),"")</f>
        <v/>
      </c>
      <c r="AM38" s="28" t="str">
        <f>+IFERROR((VLOOKUP(Base_de_respuestas!AM34,Back!$M$16:$N$20,2,0)),"")</f>
        <v/>
      </c>
      <c r="AN38" s="28" t="str">
        <f>+IFERROR((VLOOKUP(Base_de_respuestas!AN34,Back!$M$16:$N$20,2,0)),"")</f>
        <v/>
      </c>
      <c r="AO38" s="28" t="str">
        <f>+IFERROR((VLOOKUP(Base_de_respuestas!AO34,Back!$M$16:$N$20,2,0)),"")</f>
        <v/>
      </c>
      <c r="AP38" s="28" t="str">
        <f>+IFERROR((VLOOKUP(Base_de_respuestas!AP34,Back!$M$16:$N$20,2,0)),"")</f>
        <v/>
      </c>
      <c r="AQ38" s="28" t="str">
        <f>+IFERROR((VLOOKUP(Base_de_respuestas!AQ34,Back!$M$16:$N$20,2,0)),"")</f>
        <v/>
      </c>
      <c r="AR38" s="28" t="str">
        <f>+IFERROR((VLOOKUP(Base_de_respuestas!AR34,Back!$M$16:$N$20,2,0)),"")</f>
        <v/>
      </c>
      <c r="AS38" s="28" t="str">
        <f>+IFERROR((VLOOKUP(Base_de_respuestas!AS34,Back!$M$16:$N$20,2,0)),"")</f>
        <v/>
      </c>
      <c r="AT38" s="28" t="str">
        <f>+IFERROR((VLOOKUP(Base_de_respuestas!AT34,Back!$M$16:$N$20,2,0)),"")</f>
        <v/>
      </c>
      <c r="AU38" s="28" t="str">
        <f>+IFERROR((VLOOKUP(Base_de_respuestas!AU34,Back!$M$16:$N$20,2,0)),"")</f>
        <v/>
      </c>
      <c r="AV38" s="28" t="str">
        <f>+IFERROR((VLOOKUP(Base_de_respuestas!AV34,Back!$M$16:$N$20,2,0)),"")</f>
        <v/>
      </c>
      <c r="AW38" s="28" t="str">
        <f>+IFERROR((VLOOKUP(Base_de_respuestas!AW34,Back!$M$16:$N$20,2,0)),"")</f>
        <v/>
      </c>
      <c r="AX38" s="28" t="str">
        <f>+IFERROR((VLOOKUP(Base_de_respuestas!AX34,Back!$M$16:$N$20,2,0)),"")</f>
        <v/>
      </c>
      <c r="AY38" s="28" t="str">
        <f>+IFERROR((VLOOKUP(Base_de_respuestas!AY34,Back!$M$16:$N$20,2,0)),"")</f>
        <v/>
      </c>
      <c r="AZ38" s="28" t="str">
        <f>+IFERROR((VLOOKUP(Base_de_respuestas!AZ34,Back!$M$16:$N$20,2,0)),"")</f>
        <v/>
      </c>
      <c r="BA38" s="28" t="str">
        <f>+IFERROR((VLOOKUP(Base_de_respuestas!BA34,Back!$M$16:$N$20,2,0)),"")</f>
        <v/>
      </c>
      <c r="BB38" s="28" t="str">
        <f>+IFERROR((VLOOKUP(Base_de_respuestas!BB34,Back!$M$16:$N$20,2,0)),"")</f>
        <v/>
      </c>
      <c r="BC38" s="28" t="str">
        <f>+IFERROR((VLOOKUP(Base_de_respuestas!BC34,Back!$M$16:$N$20,2,0)),"")</f>
        <v/>
      </c>
      <c r="BD38" s="28" t="str">
        <f>+IFERROR((VLOOKUP(Base_de_respuestas!BD34,Back!$M$16:$N$20,2,0)),"")</f>
        <v/>
      </c>
    </row>
    <row r="39" spans="2:56" ht="30" customHeight="1" x14ac:dyDescent="0.3">
      <c r="B39" s="27" t="s">
        <v>176</v>
      </c>
      <c r="C39" s="94"/>
      <c r="D39" s="129" t="s">
        <v>245</v>
      </c>
      <c r="E39" s="97"/>
      <c r="F39" s="28" t="str">
        <f t="shared" si="0"/>
        <v/>
      </c>
      <c r="G39" s="28" t="str">
        <f>+IFERROR((VLOOKUP(Base_de_respuestas!G35,Back!$M$16:$N$20,2,0)),"")</f>
        <v/>
      </c>
      <c r="H39" s="28" t="str">
        <f>+IFERROR((VLOOKUP(Base_de_respuestas!H35,Back!$M$16:$N$20,2,0)),"")</f>
        <v/>
      </c>
      <c r="I39" s="28" t="str">
        <f>+IFERROR((VLOOKUP(Base_de_respuestas!I35,Back!$M$16:$N$20,2,0)),"")</f>
        <v/>
      </c>
      <c r="J39" s="28" t="str">
        <f>+IFERROR((VLOOKUP(Base_de_respuestas!J35,Back!$M$16:$N$20,2,0)),"")</f>
        <v/>
      </c>
      <c r="K39" s="28" t="str">
        <f>+IFERROR((VLOOKUP(Base_de_respuestas!K35,Back!$M$16:$N$20,2,0)),"")</f>
        <v/>
      </c>
      <c r="L39" s="28" t="str">
        <f>+IFERROR((VLOOKUP(Base_de_respuestas!L35,Back!$M$16:$N$20,2,0)),"")</f>
        <v/>
      </c>
      <c r="M39" s="28" t="str">
        <f>+IFERROR((VLOOKUP(Base_de_respuestas!M35,Back!$M$16:$N$20,2,0)),"")</f>
        <v/>
      </c>
      <c r="N39" s="28" t="str">
        <f>+IFERROR((VLOOKUP(Base_de_respuestas!N35,Back!$M$16:$N$20,2,0)),"")</f>
        <v/>
      </c>
      <c r="O39" s="28" t="str">
        <f>+IFERROR((VLOOKUP(Base_de_respuestas!O35,Back!$M$16:$N$20,2,0)),"")</f>
        <v/>
      </c>
      <c r="P39" s="28" t="str">
        <f>+IFERROR((VLOOKUP(Base_de_respuestas!P35,Back!$M$16:$N$20,2,0)),"")</f>
        <v/>
      </c>
      <c r="Q39" s="28" t="str">
        <f>+IFERROR((VLOOKUP(Base_de_respuestas!Q35,Back!$M$16:$N$20,2,0)),"")</f>
        <v/>
      </c>
      <c r="R39" s="28" t="str">
        <f>+IFERROR((VLOOKUP(Base_de_respuestas!R35,Back!$M$16:$N$20,2,0)),"")</f>
        <v/>
      </c>
      <c r="S39" s="28" t="str">
        <f>+IFERROR((VLOOKUP(Base_de_respuestas!S35,Back!$M$16:$N$20,2,0)),"")</f>
        <v/>
      </c>
      <c r="T39" s="28" t="str">
        <f>+IFERROR((VLOOKUP(Base_de_respuestas!T35,Back!$M$16:$N$20,2,0)),"")</f>
        <v/>
      </c>
      <c r="U39" s="28" t="str">
        <f>+IFERROR((VLOOKUP(Base_de_respuestas!U35,Back!$M$16:$N$20,2,0)),"")</f>
        <v/>
      </c>
      <c r="V39" s="28" t="str">
        <f>+IFERROR((VLOOKUP(Base_de_respuestas!V35,Back!$M$16:$N$20,2,0)),"")</f>
        <v/>
      </c>
      <c r="W39" s="28" t="str">
        <f>+IFERROR((VLOOKUP(Base_de_respuestas!W35,Back!$M$16:$N$20,2,0)),"")</f>
        <v/>
      </c>
      <c r="X39" s="28" t="str">
        <f>+IFERROR((VLOOKUP(Base_de_respuestas!X35,Back!$M$16:$N$20,2,0)),"")</f>
        <v/>
      </c>
      <c r="Y39" s="28" t="str">
        <f>+IFERROR((VLOOKUP(Base_de_respuestas!Y35,Back!$M$16:$N$20,2,0)),"")</f>
        <v/>
      </c>
      <c r="Z39" s="28" t="str">
        <f>+IFERROR((VLOOKUP(Base_de_respuestas!Z35,Back!$M$16:$N$20,2,0)),"")</f>
        <v/>
      </c>
      <c r="AA39" s="28" t="str">
        <f>+IFERROR((VLOOKUP(Base_de_respuestas!AA35,Back!$M$16:$N$20,2,0)),"")</f>
        <v/>
      </c>
      <c r="AB39" s="28" t="str">
        <f>+IFERROR((VLOOKUP(Base_de_respuestas!AB35,Back!$M$16:$N$20,2,0)),"")</f>
        <v/>
      </c>
      <c r="AC39" s="28" t="str">
        <f>+IFERROR((VLOOKUP(Base_de_respuestas!AC35,Back!$M$16:$N$20,2,0)),"")</f>
        <v/>
      </c>
      <c r="AD39" s="28" t="str">
        <f>+IFERROR((VLOOKUP(Base_de_respuestas!AD35,Back!$M$16:$N$20,2,0)),"")</f>
        <v/>
      </c>
      <c r="AE39" s="28" t="str">
        <f>+IFERROR((VLOOKUP(Base_de_respuestas!AE35,Back!$M$16:$N$20,2,0)),"")</f>
        <v/>
      </c>
      <c r="AF39" s="28" t="str">
        <f>+IFERROR((VLOOKUP(Base_de_respuestas!AF35,Back!$M$16:$N$20,2,0)),"")</f>
        <v/>
      </c>
      <c r="AG39" s="28" t="str">
        <f>+IFERROR((VLOOKUP(Base_de_respuestas!AG35,Back!$M$16:$N$20,2,0)),"")</f>
        <v/>
      </c>
      <c r="AH39" s="28" t="str">
        <f>+IFERROR((VLOOKUP(Base_de_respuestas!AH35,Back!$M$16:$N$20,2,0)),"")</f>
        <v/>
      </c>
      <c r="AI39" s="28" t="str">
        <f>+IFERROR((VLOOKUP(Base_de_respuestas!AI35,Back!$M$16:$N$20,2,0)),"")</f>
        <v/>
      </c>
      <c r="AJ39" s="28" t="str">
        <f>+IFERROR((VLOOKUP(Base_de_respuestas!AJ35,Back!$M$16:$N$20,2,0)),"")</f>
        <v/>
      </c>
      <c r="AK39" s="28" t="str">
        <f>+IFERROR((VLOOKUP(Base_de_respuestas!AK35,Back!$M$16:$N$20,2,0)),"")</f>
        <v/>
      </c>
      <c r="AL39" s="28" t="str">
        <f>+IFERROR((VLOOKUP(Base_de_respuestas!AL35,Back!$M$16:$N$20,2,0)),"")</f>
        <v/>
      </c>
      <c r="AM39" s="28" t="str">
        <f>+IFERROR((VLOOKUP(Base_de_respuestas!AM35,Back!$M$16:$N$20,2,0)),"")</f>
        <v/>
      </c>
      <c r="AN39" s="28" t="str">
        <f>+IFERROR((VLOOKUP(Base_de_respuestas!AN35,Back!$M$16:$N$20,2,0)),"")</f>
        <v/>
      </c>
      <c r="AO39" s="28" t="str">
        <f>+IFERROR((VLOOKUP(Base_de_respuestas!AO35,Back!$M$16:$N$20,2,0)),"")</f>
        <v/>
      </c>
      <c r="AP39" s="28" t="str">
        <f>+IFERROR((VLOOKUP(Base_de_respuestas!AP35,Back!$M$16:$N$20,2,0)),"")</f>
        <v/>
      </c>
      <c r="AQ39" s="28" t="str">
        <f>+IFERROR((VLOOKUP(Base_de_respuestas!AQ35,Back!$M$16:$N$20,2,0)),"")</f>
        <v/>
      </c>
      <c r="AR39" s="28" t="str">
        <f>+IFERROR((VLOOKUP(Base_de_respuestas!AR35,Back!$M$16:$N$20,2,0)),"")</f>
        <v/>
      </c>
      <c r="AS39" s="28" t="str">
        <f>+IFERROR((VLOOKUP(Base_de_respuestas!AS35,Back!$M$16:$N$20,2,0)),"")</f>
        <v/>
      </c>
      <c r="AT39" s="28" t="str">
        <f>+IFERROR((VLOOKUP(Base_de_respuestas!AT35,Back!$M$16:$N$20,2,0)),"")</f>
        <v/>
      </c>
      <c r="AU39" s="28" t="str">
        <f>+IFERROR((VLOOKUP(Base_de_respuestas!AU35,Back!$M$16:$N$20,2,0)),"")</f>
        <v/>
      </c>
      <c r="AV39" s="28" t="str">
        <f>+IFERROR((VLOOKUP(Base_de_respuestas!AV35,Back!$M$16:$N$20,2,0)),"")</f>
        <v/>
      </c>
      <c r="AW39" s="28" t="str">
        <f>+IFERROR((VLOOKUP(Base_de_respuestas!AW35,Back!$M$16:$N$20,2,0)),"")</f>
        <v/>
      </c>
      <c r="AX39" s="28" t="str">
        <f>+IFERROR((VLOOKUP(Base_de_respuestas!AX35,Back!$M$16:$N$20,2,0)),"")</f>
        <v/>
      </c>
      <c r="AY39" s="28" t="str">
        <f>+IFERROR((VLOOKUP(Base_de_respuestas!AY35,Back!$M$16:$N$20,2,0)),"")</f>
        <v/>
      </c>
      <c r="AZ39" s="28" t="str">
        <f>+IFERROR((VLOOKUP(Base_de_respuestas!AZ35,Back!$M$16:$N$20,2,0)),"")</f>
        <v/>
      </c>
      <c r="BA39" s="28" t="str">
        <f>+IFERROR((VLOOKUP(Base_de_respuestas!BA35,Back!$M$16:$N$20,2,0)),"")</f>
        <v/>
      </c>
      <c r="BB39" s="28" t="str">
        <f>+IFERROR((VLOOKUP(Base_de_respuestas!BB35,Back!$M$16:$N$20,2,0)),"")</f>
        <v/>
      </c>
      <c r="BC39" s="28" t="str">
        <f>+IFERROR((VLOOKUP(Base_de_respuestas!BC35,Back!$M$16:$N$20,2,0)),"")</f>
        <v/>
      </c>
      <c r="BD39" s="28" t="str">
        <f>+IFERROR((VLOOKUP(Base_de_respuestas!BD35,Back!$M$16:$N$20,2,0)),"")</f>
        <v/>
      </c>
    </row>
    <row r="40" spans="2:56" ht="30" customHeight="1" x14ac:dyDescent="0.3">
      <c r="B40" s="27" t="s">
        <v>176</v>
      </c>
      <c r="C40" s="105" t="s">
        <v>247</v>
      </c>
      <c r="D40" s="129" t="s">
        <v>248</v>
      </c>
      <c r="E40" s="97"/>
      <c r="F40" s="28" t="str">
        <f t="shared" si="0"/>
        <v/>
      </c>
      <c r="G40" s="28" t="str">
        <f>+IFERROR((VLOOKUP(Base_de_respuestas!G36,Back!$M$16:$N$20,2,0)),"")</f>
        <v/>
      </c>
      <c r="H40" s="28" t="str">
        <f>+IFERROR((VLOOKUP(Base_de_respuestas!H36,Back!$M$16:$N$20,2,0)),"")</f>
        <v/>
      </c>
      <c r="I40" s="28" t="str">
        <f>+IFERROR((VLOOKUP(Base_de_respuestas!I36,Back!$M$16:$N$20,2,0)),"")</f>
        <v/>
      </c>
      <c r="J40" s="28" t="str">
        <f>+IFERROR((VLOOKUP(Base_de_respuestas!J36,Back!$M$16:$N$20,2,0)),"")</f>
        <v/>
      </c>
      <c r="K40" s="28" t="str">
        <f>+IFERROR((VLOOKUP(Base_de_respuestas!K36,Back!$M$16:$N$20,2,0)),"")</f>
        <v/>
      </c>
      <c r="L40" s="28" t="str">
        <f>+IFERROR((VLOOKUP(Base_de_respuestas!L36,Back!$M$16:$N$20,2,0)),"")</f>
        <v/>
      </c>
      <c r="M40" s="28" t="str">
        <f>+IFERROR((VLOOKUP(Base_de_respuestas!M36,Back!$M$16:$N$20,2,0)),"")</f>
        <v/>
      </c>
      <c r="N40" s="28" t="str">
        <f>+IFERROR((VLOOKUP(Base_de_respuestas!N36,Back!$M$16:$N$20,2,0)),"")</f>
        <v/>
      </c>
      <c r="O40" s="28" t="str">
        <f>+IFERROR((VLOOKUP(Base_de_respuestas!O36,Back!$M$16:$N$20,2,0)),"")</f>
        <v/>
      </c>
      <c r="P40" s="28" t="str">
        <f>+IFERROR((VLOOKUP(Base_de_respuestas!P36,Back!$M$16:$N$20,2,0)),"")</f>
        <v/>
      </c>
      <c r="Q40" s="28" t="str">
        <f>+IFERROR((VLOOKUP(Base_de_respuestas!Q36,Back!$M$16:$N$20,2,0)),"")</f>
        <v/>
      </c>
      <c r="R40" s="28" t="str">
        <f>+IFERROR((VLOOKUP(Base_de_respuestas!R36,Back!$M$16:$N$20,2,0)),"")</f>
        <v/>
      </c>
      <c r="S40" s="28" t="str">
        <f>+IFERROR((VLOOKUP(Base_de_respuestas!S36,Back!$M$16:$N$20,2,0)),"")</f>
        <v/>
      </c>
      <c r="T40" s="28" t="str">
        <f>+IFERROR((VLOOKUP(Base_de_respuestas!T36,Back!$M$16:$N$20,2,0)),"")</f>
        <v/>
      </c>
      <c r="U40" s="28" t="str">
        <f>+IFERROR((VLOOKUP(Base_de_respuestas!U36,Back!$M$16:$N$20,2,0)),"")</f>
        <v/>
      </c>
      <c r="V40" s="28" t="str">
        <f>+IFERROR((VLOOKUP(Base_de_respuestas!V36,Back!$M$16:$N$20,2,0)),"")</f>
        <v/>
      </c>
      <c r="W40" s="28" t="str">
        <f>+IFERROR((VLOOKUP(Base_de_respuestas!W36,Back!$M$16:$N$20,2,0)),"")</f>
        <v/>
      </c>
      <c r="X40" s="28" t="str">
        <f>+IFERROR((VLOOKUP(Base_de_respuestas!X36,Back!$M$16:$N$20,2,0)),"")</f>
        <v/>
      </c>
      <c r="Y40" s="28" t="str">
        <f>+IFERROR((VLOOKUP(Base_de_respuestas!Y36,Back!$M$16:$N$20,2,0)),"")</f>
        <v/>
      </c>
      <c r="Z40" s="28" t="str">
        <f>+IFERROR((VLOOKUP(Base_de_respuestas!Z36,Back!$M$16:$N$20,2,0)),"")</f>
        <v/>
      </c>
      <c r="AA40" s="28" t="str">
        <f>+IFERROR((VLOOKUP(Base_de_respuestas!AA36,Back!$M$16:$N$20,2,0)),"")</f>
        <v/>
      </c>
      <c r="AB40" s="28" t="str">
        <f>+IFERROR((VLOOKUP(Base_de_respuestas!AB36,Back!$M$16:$N$20,2,0)),"")</f>
        <v/>
      </c>
      <c r="AC40" s="28" t="str">
        <f>+IFERROR((VLOOKUP(Base_de_respuestas!AC36,Back!$M$16:$N$20,2,0)),"")</f>
        <v/>
      </c>
      <c r="AD40" s="28" t="str">
        <f>+IFERROR((VLOOKUP(Base_de_respuestas!AD36,Back!$M$16:$N$20,2,0)),"")</f>
        <v/>
      </c>
      <c r="AE40" s="28" t="str">
        <f>+IFERROR((VLOOKUP(Base_de_respuestas!AE36,Back!$M$16:$N$20,2,0)),"")</f>
        <v/>
      </c>
      <c r="AF40" s="28" t="str">
        <f>+IFERROR((VLOOKUP(Base_de_respuestas!AF36,Back!$M$16:$N$20,2,0)),"")</f>
        <v/>
      </c>
      <c r="AG40" s="28" t="str">
        <f>+IFERROR((VLOOKUP(Base_de_respuestas!AG36,Back!$M$16:$N$20,2,0)),"")</f>
        <v/>
      </c>
      <c r="AH40" s="28" t="str">
        <f>+IFERROR((VLOOKUP(Base_de_respuestas!AH36,Back!$M$16:$N$20,2,0)),"")</f>
        <v/>
      </c>
      <c r="AI40" s="28" t="str">
        <f>+IFERROR((VLOOKUP(Base_de_respuestas!AI36,Back!$M$16:$N$20,2,0)),"")</f>
        <v/>
      </c>
      <c r="AJ40" s="28" t="str">
        <f>+IFERROR((VLOOKUP(Base_de_respuestas!AJ36,Back!$M$16:$N$20,2,0)),"")</f>
        <v/>
      </c>
      <c r="AK40" s="28" t="str">
        <f>+IFERROR((VLOOKUP(Base_de_respuestas!AK36,Back!$M$16:$N$20,2,0)),"")</f>
        <v/>
      </c>
      <c r="AL40" s="28" t="str">
        <f>+IFERROR((VLOOKUP(Base_de_respuestas!AL36,Back!$M$16:$N$20,2,0)),"")</f>
        <v/>
      </c>
      <c r="AM40" s="28" t="str">
        <f>+IFERROR((VLOOKUP(Base_de_respuestas!AM36,Back!$M$16:$N$20,2,0)),"")</f>
        <v/>
      </c>
      <c r="AN40" s="28" t="str">
        <f>+IFERROR((VLOOKUP(Base_de_respuestas!AN36,Back!$M$16:$N$20,2,0)),"")</f>
        <v/>
      </c>
      <c r="AO40" s="28" t="str">
        <f>+IFERROR((VLOOKUP(Base_de_respuestas!AO36,Back!$M$16:$N$20,2,0)),"")</f>
        <v/>
      </c>
      <c r="AP40" s="28" t="str">
        <f>+IFERROR((VLOOKUP(Base_de_respuestas!AP36,Back!$M$16:$N$20,2,0)),"")</f>
        <v/>
      </c>
      <c r="AQ40" s="28" t="str">
        <f>+IFERROR((VLOOKUP(Base_de_respuestas!AQ36,Back!$M$16:$N$20,2,0)),"")</f>
        <v/>
      </c>
      <c r="AR40" s="28" t="str">
        <f>+IFERROR((VLOOKUP(Base_de_respuestas!AR36,Back!$M$16:$N$20,2,0)),"")</f>
        <v/>
      </c>
      <c r="AS40" s="28" t="str">
        <f>+IFERROR((VLOOKUP(Base_de_respuestas!AS36,Back!$M$16:$N$20,2,0)),"")</f>
        <v/>
      </c>
      <c r="AT40" s="28" t="str">
        <f>+IFERROR((VLOOKUP(Base_de_respuestas!AT36,Back!$M$16:$N$20,2,0)),"")</f>
        <v/>
      </c>
      <c r="AU40" s="28" t="str">
        <f>+IFERROR((VLOOKUP(Base_de_respuestas!AU36,Back!$M$16:$N$20,2,0)),"")</f>
        <v/>
      </c>
      <c r="AV40" s="28" t="str">
        <f>+IFERROR((VLOOKUP(Base_de_respuestas!AV36,Back!$M$16:$N$20,2,0)),"")</f>
        <v/>
      </c>
      <c r="AW40" s="28" t="str">
        <f>+IFERROR((VLOOKUP(Base_de_respuestas!AW36,Back!$M$16:$N$20,2,0)),"")</f>
        <v/>
      </c>
      <c r="AX40" s="28" t="str">
        <f>+IFERROR((VLOOKUP(Base_de_respuestas!AX36,Back!$M$16:$N$20,2,0)),"")</f>
        <v/>
      </c>
      <c r="AY40" s="28" t="str">
        <f>+IFERROR((VLOOKUP(Base_de_respuestas!AY36,Back!$M$16:$N$20,2,0)),"")</f>
        <v/>
      </c>
      <c r="AZ40" s="28" t="str">
        <f>+IFERROR((VLOOKUP(Base_de_respuestas!AZ36,Back!$M$16:$N$20,2,0)),"")</f>
        <v/>
      </c>
      <c r="BA40" s="28" t="str">
        <f>+IFERROR((VLOOKUP(Base_de_respuestas!BA36,Back!$M$16:$N$20,2,0)),"")</f>
        <v/>
      </c>
      <c r="BB40" s="28" t="str">
        <f>+IFERROR((VLOOKUP(Base_de_respuestas!BB36,Back!$M$16:$N$20,2,0)),"")</f>
        <v/>
      </c>
      <c r="BC40" s="28" t="str">
        <f>+IFERROR((VLOOKUP(Base_de_respuestas!BC36,Back!$M$16:$N$20,2,0)),"")</f>
        <v/>
      </c>
      <c r="BD40" s="28" t="str">
        <f>+IFERROR((VLOOKUP(Base_de_respuestas!BD36,Back!$M$16:$N$20,2,0)),"")</f>
        <v/>
      </c>
    </row>
    <row r="41" spans="2:56" ht="30" customHeight="1" x14ac:dyDescent="0.3">
      <c r="B41" s="27" t="s">
        <v>176</v>
      </c>
      <c r="C41" s="94"/>
      <c r="D41" s="129" t="s">
        <v>250</v>
      </c>
      <c r="E41" s="97"/>
      <c r="F41" s="28" t="str">
        <f t="shared" si="0"/>
        <v/>
      </c>
      <c r="G41" s="28" t="str">
        <f>+IFERROR((VLOOKUP(Base_de_respuestas!G37,Back!$M$16:$N$20,2,0)),"")</f>
        <v/>
      </c>
      <c r="H41" s="28" t="str">
        <f>+IFERROR((VLOOKUP(Base_de_respuestas!H37,Back!$M$16:$N$20,2,0)),"")</f>
        <v/>
      </c>
      <c r="I41" s="28" t="str">
        <f>+IFERROR((VLOOKUP(Base_de_respuestas!I37,Back!$M$16:$N$20,2,0)),"")</f>
        <v/>
      </c>
      <c r="J41" s="28" t="str">
        <f>+IFERROR((VLOOKUP(Base_de_respuestas!J37,Back!$M$16:$N$20,2,0)),"")</f>
        <v/>
      </c>
      <c r="K41" s="28" t="str">
        <f>+IFERROR((VLOOKUP(Base_de_respuestas!K37,Back!$M$16:$N$20,2,0)),"")</f>
        <v/>
      </c>
      <c r="L41" s="28" t="str">
        <f>+IFERROR((VLOOKUP(Base_de_respuestas!L37,Back!$M$16:$N$20,2,0)),"")</f>
        <v/>
      </c>
      <c r="M41" s="28" t="str">
        <f>+IFERROR((VLOOKUP(Base_de_respuestas!M37,Back!$M$16:$N$20,2,0)),"")</f>
        <v/>
      </c>
      <c r="N41" s="28" t="str">
        <f>+IFERROR((VLOOKUP(Base_de_respuestas!N37,Back!$M$16:$N$20,2,0)),"")</f>
        <v/>
      </c>
      <c r="O41" s="28" t="str">
        <f>+IFERROR((VLOOKUP(Base_de_respuestas!O37,Back!$M$16:$N$20,2,0)),"")</f>
        <v/>
      </c>
      <c r="P41" s="28" t="str">
        <f>+IFERROR((VLOOKUP(Base_de_respuestas!P37,Back!$M$16:$N$20,2,0)),"")</f>
        <v/>
      </c>
      <c r="Q41" s="28" t="str">
        <f>+IFERROR((VLOOKUP(Base_de_respuestas!Q37,Back!$M$16:$N$20,2,0)),"")</f>
        <v/>
      </c>
      <c r="R41" s="28" t="str">
        <f>+IFERROR((VLOOKUP(Base_de_respuestas!R37,Back!$M$16:$N$20,2,0)),"")</f>
        <v/>
      </c>
      <c r="S41" s="28" t="str">
        <f>+IFERROR((VLOOKUP(Base_de_respuestas!S37,Back!$M$16:$N$20,2,0)),"")</f>
        <v/>
      </c>
      <c r="T41" s="28" t="str">
        <f>+IFERROR((VLOOKUP(Base_de_respuestas!T37,Back!$M$16:$N$20,2,0)),"")</f>
        <v/>
      </c>
      <c r="U41" s="28" t="str">
        <f>+IFERROR((VLOOKUP(Base_de_respuestas!U37,Back!$M$16:$N$20,2,0)),"")</f>
        <v/>
      </c>
      <c r="V41" s="28" t="str">
        <f>+IFERROR((VLOOKUP(Base_de_respuestas!V37,Back!$M$16:$N$20,2,0)),"")</f>
        <v/>
      </c>
      <c r="W41" s="28" t="str">
        <f>+IFERROR((VLOOKUP(Base_de_respuestas!W37,Back!$M$16:$N$20,2,0)),"")</f>
        <v/>
      </c>
      <c r="X41" s="28" t="str">
        <f>+IFERROR((VLOOKUP(Base_de_respuestas!X37,Back!$M$16:$N$20,2,0)),"")</f>
        <v/>
      </c>
      <c r="Y41" s="28" t="str">
        <f>+IFERROR((VLOOKUP(Base_de_respuestas!Y37,Back!$M$16:$N$20,2,0)),"")</f>
        <v/>
      </c>
      <c r="Z41" s="28" t="str">
        <f>+IFERROR((VLOOKUP(Base_de_respuestas!Z37,Back!$M$16:$N$20,2,0)),"")</f>
        <v/>
      </c>
      <c r="AA41" s="28" t="str">
        <f>+IFERROR((VLOOKUP(Base_de_respuestas!AA37,Back!$M$16:$N$20,2,0)),"")</f>
        <v/>
      </c>
      <c r="AB41" s="28" t="str">
        <f>+IFERROR((VLOOKUP(Base_de_respuestas!AB37,Back!$M$16:$N$20,2,0)),"")</f>
        <v/>
      </c>
      <c r="AC41" s="28" t="str">
        <f>+IFERROR((VLOOKUP(Base_de_respuestas!AC37,Back!$M$16:$N$20,2,0)),"")</f>
        <v/>
      </c>
      <c r="AD41" s="28" t="str">
        <f>+IFERROR((VLOOKUP(Base_de_respuestas!AD37,Back!$M$16:$N$20,2,0)),"")</f>
        <v/>
      </c>
      <c r="AE41" s="28" t="str">
        <f>+IFERROR((VLOOKUP(Base_de_respuestas!AE37,Back!$M$16:$N$20,2,0)),"")</f>
        <v/>
      </c>
      <c r="AF41" s="28" t="str">
        <f>+IFERROR((VLOOKUP(Base_de_respuestas!AF37,Back!$M$16:$N$20,2,0)),"")</f>
        <v/>
      </c>
      <c r="AG41" s="28" t="str">
        <f>+IFERROR((VLOOKUP(Base_de_respuestas!AG37,Back!$M$16:$N$20,2,0)),"")</f>
        <v/>
      </c>
      <c r="AH41" s="28" t="str">
        <f>+IFERROR((VLOOKUP(Base_de_respuestas!AH37,Back!$M$16:$N$20,2,0)),"")</f>
        <v/>
      </c>
      <c r="AI41" s="28" t="str">
        <f>+IFERROR((VLOOKUP(Base_de_respuestas!AI37,Back!$M$16:$N$20,2,0)),"")</f>
        <v/>
      </c>
      <c r="AJ41" s="28" t="str">
        <f>+IFERROR((VLOOKUP(Base_de_respuestas!AJ37,Back!$M$16:$N$20,2,0)),"")</f>
        <v/>
      </c>
      <c r="AK41" s="28" t="str">
        <f>+IFERROR((VLOOKUP(Base_de_respuestas!AK37,Back!$M$16:$N$20,2,0)),"")</f>
        <v/>
      </c>
      <c r="AL41" s="28" t="str">
        <f>+IFERROR((VLOOKUP(Base_de_respuestas!AL37,Back!$M$16:$N$20,2,0)),"")</f>
        <v/>
      </c>
      <c r="AM41" s="28" t="str">
        <f>+IFERROR((VLOOKUP(Base_de_respuestas!AM37,Back!$M$16:$N$20,2,0)),"")</f>
        <v/>
      </c>
      <c r="AN41" s="28" t="str">
        <f>+IFERROR((VLOOKUP(Base_de_respuestas!AN37,Back!$M$16:$N$20,2,0)),"")</f>
        <v/>
      </c>
      <c r="AO41" s="28" t="str">
        <f>+IFERROR((VLOOKUP(Base_de_respuestas!AO37,Back!$M$16:$N$20,2,0)),"")</f>
        <v/>
      </c>
      <c r="AP41" s="28" t="str">
        <f>+IFERROR((VLOOKUP(Base_de_respuestas!AP37,Back!$M$16:$N$20,2,0)),"")</f>
        <v/>
      </c>
      <c r="AQ41" s="28" t="str">
        <f>+IFERROR((VLOOKUP(Base_de_respuestas!AQ37,Back!$M$16:$N$20,2,0)),"")</f>
        <v/>
      </c>
      <c r="AR41" s="28" t="str">
        <f>+IFERROR((VLOOKUP(Base_de_respuestas!AR37,Back!$M$16:$N$20,2,0)),"")</f>
        <v/>
      </c>
      <c r="AS41" s="28" t="str">
        <f>+IFERROR((VLOOKUP(Base_de_respuestas!AS37,Back!$M$16:$N$20,2,0)),"")</f>
        <v/>
      </c>
      <c r="AT41" s="28" t="str">
        <f>+IFERROR((VLOOKUP(Base_de_respuestas!AT37,Back!$M$16:$N$20,2,0)),"")</f>
        <v/>
      </c>
      <c r="AU41" s="28" t="str">
        <f>+IFERROR((VLOOKUP(Base_de_respuestas!AU37,Back!$M$16:$N$20,2,0)),"")</f>
        <v/>
      </c>
      <c r="AV41" s="28" t="str">
        <f>+IFERROR((VLOOKUP(Base_de_respuestas!AV37,Back!$M$16:$N$20,2,0)),"")</f>
        <v/>
      </c>
      <c r="AW41" s="28" t="str">
        <f>+IFERROR((VLOOKUP(Base_de_respuestas!AW37,Back!$M$16:$N$20,2,0)),"")</f>
        <v/>
      </c>
      <c r="AX41" s="28" t="str">
        <f>+IFERROR((VLOOKUP(Base_de_respuestas!AX37,Back!$M$16:$N$20,2,0)),"")</f>
        <v/>
      </c>
      <c r="AY41" s="28" t="str">
        <f>+IFERROR((VLOOKUP(Base_de_respuestas!AY37,Back!$M$16:$N$20,2,0)),"")</f>
        <v/>
      </c>
      <c r="AZ41" s="28" t="str">
        <f>+IFERROR((VLOOKUP(Base_de_respuestas!AZ37,Back!$M$16:$N$20,2,0)),"")</f>
        <v/>
      </c>
      <c r="BA41" s="28" t="str">
        <f>+IFERROR((VLOOKUP(Base_de_respuestas!BA37,Back!$M$16:$N$20,2,0)),"")</f>
        <v/>
      </c>
      <c r="BB41" s="28" t="str">
        <f>+IFERROR((VLOOKUP(Base_de_respuestas!BB37,Back!$M$16:$N$20,2,0)),"")</f>
        <v/>
      </c>
      <c r="BC41" s="28" t="str">
        <f>+IFERROR((VLOOKUP(Base_de_respuestas!BC37,Back!$M$16:$N$20,2,0)),"")</f>
        <v/>
      </c>
      <c r="BD41" s="28" t="str">
        <f>+IFERROR((VLOOKUP(Base_de_respuestas!BD37,Back!$M$16:$N$20,2,0)),"")</f>
        <v/>
      </c>
    </row>
    <row r="42" spans="2:56" ht="30" customHeight="1" x14ac:dyDescent="0.3">
      <c r="B42" s="27" t="s">
        <v>176</v>
      </c>
      <c r="C42" s="105" t="s">
        <v>252</v>
      </c>
      <c r="D42" s="129" t="s">
        <v>253</v>
      </c>
      <c r="E42" s="97"/>
      <c r="F42" s="28" t="str">
        <f t="shared" si="0"/>
        <v/>
      </c>
      <c r="G42" s="28" t="str">
        <f>+IFERROR((VLOOKUP(Base_de_respuestas!G38,Back!$M$16:$N$20,2,0)),"")</f>
        <v/>
      </c>
      <c r="H42" s="28" t="str">
        <f>+IFERROR((VLOOKUP(Base_de_respuestas!H38,Back!$M$16:$N$20,2,0)),"")</f>
        <v/>
      </c>
      <c r="I42" s="28" t="str">
        <f>+IFERROR((VLOOKUP(Base_de_respuestas!I38,Back!$M$16:$N$20,2,0)),"")</f>
        <v/>
      </c>
      <c r="J42" s="28" t="str">
        <f>+IFERROR((VLOOKUP(Base_de_respuestas!J38,Back!$M$16:$N$20,2,0)),"")</f>
        <v/>
      </c>
      <c r="K42" s="28" t="str">
        <f>+IFERROR((VLOOKUP(Base_de_respuestas!K38,Back!$M$16:$N$20,2,0)),"")</f>
        <v/>
      </c>
      <c r="L42" s="28" t="str">
        <f>+IFERROR((VLOOKUP(Base_de_respuestas!L38,Back!$M$16:$N$20,2,0)),"")</f>
        <v/>
      </c>
      <c r="M42" s="28" t="str">
        <f>+IFERROR((VLOOKUP(Base_de_respuestas!M38,Back!$M$16:$N$20,2,0)),"")</f>
        <v/>
      </c>
      <c r="N42" s="28" t="str">
        <f>+IFERROR((VLOOKUP(Base_de_respuestas!N38,Back!$M$16:$N$20,2,0)),"")</f>
        <v/>
      </c>
      <c r="O42" s="28" t="str">
        <f>+IFERROR((VLOOKUP(Base_de_respuestas!O38,Back!$M$16:$N$20,2,0)),"")</f>
        <v/>
      </c>
      <c r="P42" s="28" t="str">
        <f>+IFERROR((VLOOKUP(Base_de_respuestas!P38,Back!$M$16:$N$20,2,0)),"")</f>
        <v/>
      </c>
      <c r="Q42" s="28" t="str">
        <f>+IFERROR((VLOOKUP(Base_de_respuestas!Q38,Back!$M$16:$N$20,2,0)),"")</f>
        <v/>
      </c>
      <c r="R42" s="28" t="str">
        <f>+IFERROR((VLOOKUP(Base_de_respuestas!R38,Back!$M$16:$N$20,2,0)),"")</f>
        <v/>
      </c>
      <c r="S42" s="28" t="str">
        <f>+IFERROR((VLOOKUP(Base_de_respuestas!S38,Back!$M$16:$N$20,2,0)),"")</f>
        <v/>
      </c>
      <c r="T42" s="28" t="str">
        <f>+IFERROR((VLOOKUP(Base_de_respuestas!T38,Back!$M$16:$N$20,2,0)),"")</f>
        <v/>
      </c>
      <c r="U42" s="28" t="str">
        <f>+IFERROR((VLOOKUP(Base_de_respuestas!U38,Back!$M$16:$N$20,2,0)),"")</f>
        <v/>
      </c>
      <c r="V42" s="28" t="str">
        <f>+IFERROR((VLOOKUP(Base_de_respuestas!V38,Back!$M$16:$N$20,2,0)),"")</f>
        <v/>
      </c>
      <c r="W42" s="28" t="str">
        <f>+IFERROR((VLOOKUP(Base_de_respuestas!W38,Back!$M$16:$N$20,2,0)),"")</f>
        <v/>
      </c>
      <c r="X42" s="28" t="str">
        <f>+IFERROR((VLOOKUP(Base_de_respuestas!X38,Back!$M$16:$N$20,2,0)),"")</f>
        <v/>
      </c>
      <c r="Y42" s="28" t="str">
        <f>+IFERROR((VLOOKUP(Base_de_respuestas!Y38,Back!$M$16:$N$20,2,0)),"")</f>
        <v/>
      </c>
      <c r="Z42" s="28" t="str">
        <f>+IFERROR((VLOOKUP(Base_de_respuestas!Z38,Back!$M$16:$N$20,2,0)),"")</f>
        <v/>
      </c>
      <c r="AA42" s="28" t="str">
        <f>+IFERROR((VLOOKUP(Base_de_respuestas!AA38,Back!$M$16:$N$20,2,0)),"")</f>
        <v/>
      </c>
      <c r="AB42" s="28" t="str">
        <f>+IFERROR((VLOOKUP(Base_de_respuestas!AB38,Back!$M$16:$N$20,2,0)),"")</f>
        <v/>
      </c>
      <c r="AC42" s="28" t="str">
        <f>+IFERROR((VLOOKUP(Base_de_respuestas!AC38,Back!$M$16:$N$20,2,0)),"")</f>
        <v/>
      </c>
      <c r="AD42" s="28" t="str">
        <f>+IFERROR((VLOOKUP(Base_de_respuestas!AD38,Back!$M$16:$N$20,2,0)),"")</f>
        <v/>
      </c>
      <c r="AE42" s="28" t="str">
        <f>+IFERROR((VLOOKUP(Base_de_respuestas!AE38,Back!$M$16:$N$20,2,0)),"")</f>
        <v/>
      </c>
      <c r="AF42" s="28" t="str">
        <f>+IFERROR((VLOOKUP(Base_de_respuestas!AF38,Back!$M$16:$N$20,2,0)),"")</f>
        <v/>
      </c>
      <c r="AG42" s="28" t="str">
        <f>+IFERROR((VLOOKUP(Base_de_respuestas!AG38,Back!$M$16:$N$20,2,0)),"")</f>
        <v/>
      </c>
      <c r="AH42" s="28" t="str">
        <f>+IFERROR((VLOOKUP(Base_de_respuestas!AH38,Back!$M$16:$N$20,2,0)),"")</f>
        <v/>
      </c>
      <c r="AI42" s="28" t="str">
        <f>+IFERROR((VLOOKUP(Base_de_respuestas!AI38,Back!$M$16:$N$20,2,0)),"")</f>
        <v/>
      </c>
      <c r="AJ42" s="28" t="str">
        <f>+IFERROR((VLOOKUP(Base_de_respuestas!AJ38,Back!$M$16:$N$20,2,0)),"")</f>
        <v/>
      </c>
      <c r="AK42" s="28" t="str">
        <f>+IFERROR((VLOOKUP(Base_de_respuestas!AK38,Back!$M$16:$N$20,2,0)),"")</f>
        <v/>
      </c>
      <c r="AL42" s="28" t="str">
        <f>+IFERROR((VLOOKUP(Base_de_respuestas!AL38,Back!$M$16:$N$20,2,0)),"")</f>
        <v/>
      </c>
      <c r="AM42" s="28" t="str">
        <f>+IFERROR((VLOOKUP(Base_de_respuestas!AM38,Back!$M$16:$N$20,2,0)),"")</f>
        <v/>
      </c>
      <c r="AN42" s="28" t="str">
        <f>+IFERROR((VLOOKUP(Base_de_respuestas!AN38,Back!$M$16:$N$20,2,0)),"")</f>
        <v/>
      </c>
      <c r="AO42" s="28" t="str">
        <f>+IFERROR((VLOOKUP(Base_de_respuestas!AO38,Back!$M$16:$N$20,2,0)),"")</f>
        <v/>
      </c>
      <c r="AP42" s="28" t="str">
        <f>+IFERROR((VLOOKUP(Base_de_respuestas!AP38,Back!$M$16:$N$20,2,0)),"")</f>
        <v/>
      </c>
      <c r="AQ42" s="28" t="str">
        <f>+IFERROR((VLOOKUP(Base_de_respuestas!AQ38,Back!$M$16:$N$20,2,0)),"")</f>
        <v/>
      </c>
      <c r="AR42" s="28" t="str">
        <f>+IFERROR((VLOOKUP(Base_de_respuestas!AR38,Back!$M$16:$N$20,2,0)),"")</f>
        <v/>
      </c>
      <c r="AS42" s="28" t="str">
        <f>+IFERROR((VLOOKUP(Base_de_respuestas!AS38,Back!$M$16:$N$20,2,0)),"")</f>
        <v/>
      </c>
      <c r="AT42" s="28" t="str">
        <f>+IFERROR((VLOOKUP(Base_de_respuestas!AT38,Back!$M$16:$N$20,2,0)),"")</f>
        <v/>
      </c>
      <c r="AU42" s="28" t="str">
        <f>+IFERROR((VLOOKUP(Base_de_respuestas!AU38,Back!$M$16:$N$20,2,0)),"")</f>
        <v/>
      </c>
      <c r="AV42" s="28" t="str">
        <f>+IFERROR((VLOOKUP(Base_de_respuestas!AV38,Back!$M$16:$N$20,2,0)),"")</f>
        <v/>
      </c>
      <c r="AW42" s="28" t="str">
        <f>+IFERROR((VLOOKUP(Base_de_respuestas!AW38,Back!$M$16:$N$20,2,0)),"")</f>
        <v/>
      </c>
      <c r="AX42" s="28" t="str">
        <f>+IFERROR((VLOOKUP(Base_de_respuestas!AX38,Back!$M$16:$N$20,2,0)),"")</f>
        <v/>
      </c>
      <c r="AY42" s="28" t="str">
        <f>+IFERROR((VLOOKUP(Base_de_respuestas!AY38,Back!$M$16:$N$20,2,0)),"")</f>
        <v/>
      </c>
      <c r="AZ42" s="28" t="str">
        <f>+IFERROR((VLOOKUP(Base_de_respuestas!AZ38,Back!$M$16:$N$20,2,0)),"")</f>
        <v/>
      </c>
      <c r="BA42" s="28" t="str">
        <f>+IFERROR((VLOOKUP(Base_de_respuestas!BA38,Back!$M$16:$N$20,2,0)),"")</f>
        <v/>
      </c>
      <c r="BB42" s="28" t="str">
        <f>+IFERROR((VLOOKUP(Base_de_respuestas!BB38,Back!$M$16:$N$20,2,0)),"")</f>
        <v/>
      </c>
      <c r="BC42" s="28" t="str">
        <f>+IFERROR((VLOOKUP(Base_de_respuestas!BC38,Back!$M$16:$N$20,2,0)),"")</f>
        <v/>
      </c>
      <c r="BD42" s="28" t="str">
        <f>+IFERROR((VLOOKUP(Base_de_respuestas!BD38,Back!$M$16:$N$20,2,0)),"")</f>
        <v/>
      </c>
    </row>
    <row r="43" spans="2:56" ht="30" customHeight="1" x14ac:dyDescent="0.3">
      <c r="B43" s="27" t="s">
        <v>176</v>
      </c>
      <c r="C43" s="94"/>
      <c r="D43" s="129" t="s">
        <v>255</v>
      </c>
      <c r="E43" s="97"/>
      <c r="F43" s="28" t="str">
        <f t="shared" si="0"/>
        <v/>
      </c>
      <c r="G43" s="28" t="str">
        <f>+IFERROR((VLOOKUP(Base_de_respuestas!G39,Back!$M$16:$N$20,2,0)),"")</f>
        <v/>
      </c>
      <c r="H43" s="28" t="str">
        <f>+IFERROR((VLOOKUP(Base_de_respuestas!H39,Back!$M$16:$N$20,2,0)),"")</f>
        <v/>
      </c>
      <c r="I43" s="28" t="str">
        <f>+IFERROR((VLOOKUP(Base_de_respuestas!I39,Back!$M$16:$N$20,2,0)),"")</f>
        <v/>
      </c>
      <c r="J43" s="28" t="str">
        <f>+IFERROR((VLOOKUP(Base_de_respuestas!J39,Back!$M$16:$N$20,2,0)),"")</f>
        <v/>
      </c>
      <c r="K43" s="28" t="str">
        <f>+IFERROR((VLOOKUP(Base_de_respuestas!K39,Back!$M$16:$N$20,2,0)),"")</f>
        <v/>
      </c>
      <c r="L43" s="28" t="str">
        <f>+IFERROR((VLOOKUP(Base_de_respuestas!L39,Back!$M$16:$N$20,2,0)),"")</f>
        <v/>
      </c>
      <c r="M43" s="28" t="str">
        <f>+IFERROR((VLOOKUP(Base_de_respuestas!M39,Back!$M$16:$N$20,2,0)),"")</f>
        <v/>
      </c>
      <c r="N43" s="28" t="str">
        <f>+IFERROR((VLOOKUP(Base_de_respuestas!N39,Back!$M$16:$N$20,2,0)),"")</f>
        <v/>
      </c>
      <c r="O43" s="28" t="str">
        <f>+IFERROR((VLOOKUP(Base_de_respuestas!O39,Back!$M$16:$N$20,2,0)),"")</f>
        <v/>
      </c>
      <c r="P43" s="28" t="str">
        <f>+IFERROR((VLOOKUP(Base_de_respuestas!P39,Back!$M$16:$N$20,2,0)),"")</f>
        <v/>
      </c>
      <c r="Q43" s="28" t="str">
        <f>+IFERROR((VLOOKUP(Base_de_respuestas!Q39,Back!$M$16:$N$20,2,0)),"")</f>
        <v/>
      </c>
      <c r="R43" s="28" t="str">
        <f>+IFERROR((VLOOKUP(Base_de_respuestas!R39,Back!$M$16:$N$20,2,0)),"")</f>
        <v/>
      </c>
      <c r="S43" s="28" t="str">
        <f>+IFERROR((VLOOKUP(Base_de_respuestas!S39,Back!$M$16:$N$20,2,0)),"")</f>
        <v/>
      </c>
      <c r="T43" s="28" t="str">
        <f>+IFERROR((VLOOKUP(Base_de_respuestas!T39,Back!$M$16:$N$20,2,0)),"")</f>
        <v/>
      </c>
      <c r="U43" s="28" t="str">
        <f>+IFERROR((VLOOKUP(Base_de_respuestas!U39,Back!$M$16:$N$20,2,0)),"")</f>
        <v/>
      </c>
      <c r="V43" s="28" t="str">
        <f>+IFERROR((VLOOKUP(Base_de_respuestas!V39,Back!$M$16:$N$20,2,0)),"")</f>
        <v/>
      </c>
      <c r="W43" s="28" t="str">
        <f>+IFERROR((VLOOKUP(Base_de_respuestas!W39,Back!$M$16:$N$20,2,0)),"")</f>
        <v/>
      </c>
      <c r="X43" s="28" t="str">
        <f>+IFERROR((VLOOKUP(Base_de_respuestas!X39,Back!$M$16:$N$20,2,0)),"")</f>
        <v/>
      </c>
      <c r="Y43" s="28" t="str">
        <f>+IFERROR((VLOOKUP(Base_de_respuestas!Y39,Back!$M$16:$N$20,2,0)),"")</f>
        <v/>
      </c>
      <c r="Z43" s="28" t="str">
        <f>+IFERROR((VLOOKUP(Base_de_respuestas!Z39,Back!$M$16:$N$20,2,0)),"")</f>
        <v/>
      </c>
      <c r="AA43" s="28" t="str">
        <f>+IFERROR((VLOOKUP(Base_de_respuestas!AA39,Back!$M$16:$N$20,2,0)),"")</f>
        <v/>
      </c>
      <c r="AB43" s="28" t="str">
        <f>+IFERROR((VLOOKUP(Base_de_respuestas!AB39,Back!$M$16:$N$20,2,0)),"")</f>
        <v/>
      </c>
      <c r="AC43" s="28" t="str">
        <f>+IFERROR((VLOOKUP(Base_de_respuestas!AC39,Back!$M$16:$N$20,2,0)),"")</f>
        <v/>
      </c>
      <c r="AD43" s="28" t="str">
        <f>+IFERROR((VLOOKUP(Base_de_respuestas!AD39,Back!$M$16:$N$20,2,0)),"")</f>
        <v/>
      </c>
      <c r="AE43" s="28" t="str">
        <f>+IFERROR((VLOOKUP(Base_de_respuestas!AE39,Back!$M$16:$N$20,2,0)),"")</f>
        <v/>
      </c>
      <c r="AF43" s="28" t="str">
        <f>+IFERROR((VLOOKUP(Base_de_respuestas!AF39,Back!$M$16:$N$20,2,0)),"")</f>
        <v/>
      </c>
      <c r="AG43" s="28" t="str">
        <f>+IFERROR((VLOOKUP(Base_de_respuestas!AG39,Back!$M$16:$N$20,2,0)),"")</f>
        <v/>
      </c>
      <c r="AH43" s="28" t="str">
        <f>+IFERROR((VLOOKUP(Base_de_respuestas!AH39,Back!$M$16:$N$20,2,0)),"")</f>
        <v/>
      </c>
      <c r="AI43" s="28" t="str">
        <f>+IFERROR((VLOOKUP(Base_de_respuestas!AI39,Back!$M$16:$N$20,2,0)),"")</f>
        <v/>
      </c>
      <c r="AJ43" s="28" t="str">
        <f>+IFERROR((VLOOKUP(Base_de_respuestas!AJ39,Back!$M$16:$N$20,2,0)),"")</f>
        <v/>
      </c>
      <c r="AK43" s="28" t="str">
        <f>+IFERROR((VLOOKUP(Base_de_respuestas!AK39,Back!$M$16:$N$20,2,0)),"")</f>
        <v/>
      </c>
      <c r="AL43" s="28" t="str">
        <f>+IFERROR((VLOOKUP(Base_de_respuestas!AL39,Back!$M$16:$N$20,2,0)),"")</f>
        <v/>
      </c>
      <c r="AM43" s="28" t="str">
        <f>+IFERROR((VLOOKUP(Base_de_respuestas!AM39,Back!$M$16:$N$20,2,0)),"")</f>
        <v/>
      </c>
      <c r="AN43" s="28" t="str">
        <f>+IFERROR((VLOOKUP(Base_de_respuestas!AN39,Back!$M$16:$N$20,2,0)),"")</f>
        <v/>
      </c>
      <c r="AO43" s="28" t="str">
        <f>+IFERROR((VLOOKUP(Base_de_respuestas!AO39,Back!$M$16:$N$20,2,0)),"")</f>
        <v/>
      </c>
      <c r="AP43" s="28" t="str">
        <f>+IFERROR((VLOOKUP(Base_de_respuestas!AP39,Back!$M$16:$N$20,2,0)),"")</f>
        <v/>
      </c>
      <c r="AQ43" s="28" t="str">
        <f>+IFERROR((VLOOKUP(Base_de_respuestas!AQ39,Back!$M$16:$N$20,2,0)),"")</f>
        <v/>
      </c>
      <c r="AR43" s="28" t="str">
        <f>+IFERROR((VLOOKUP(Base_de_respuestas!AR39,Back!$M$16:$N$20,2,0)),"")</f>
        <v/>
      </c>
      <c r="AS43" s="28" t="str">
        <f>+IFERROR((VLOOKUP(Base_de_respuestas!AS39,Back!$M$16:$N$20,2,0)),"")</f>
        <v/>
      </c>
      <c r="AT43" s="28" t="str">
        <f>+IFERROR((VLOOKUP(Base_de_respuestas!AT39,Back!$M$16:$N$20,2,0)),"")</f>
        <v/>
      </c>
      <c r="AU43" s="28" t="str">
        <f>+IFERROR((VLOOKUP(Base_de_respuestas!AU39,Back!$M$16:$N$20,2,0)),"")</f>
        <v/>
      </c>
      <c r="AV43" s="28" t="str">
        <f>+IFERROR((VLOOKUP(Base_de_respuestas!AV39,Back!$M$16:$N$20,2,0)),"")</f>
        <v/>
      </c>
      <c r="AW43" s="28" t="str">
        <f>+IFERROR((VLOOKUP(Base_de_respuestas!AW39,Back!$M$16:$N$20,2,0)),"")</f>
        <v/>
      </c>
      <c r="AX43" s="28" t="str">
        <f>+IFERROR((VLOOKUP(Base_de_respuestas!AX39,Back!$M$16:$N$20,2,0)),"")</f>
        <v/>
      </c>
      <c r="AY43" s="28" t="str">
        <f>+IFERROR((VLOOKUP(Base_de_respuestas!AY39,Back!$M$16:$N$20,2,0)),"")</f>
        <v/>
      </c>
      <c r="AZ43" s="28" t="str">
        <f>+IFERROR((VLOOKUP(Base_de_respuestas!AZ39,Back!$M$16:$N$20,2,0)),"")</f>
        <v/>
      </c>
      <c r="BA43" s="28" t="str">
        <f>+IFERROR((VLOOKUP(Base_de_respuestas!BA39,Back!$M$16:$N$20,2,0)),"")</f>
        <v/>
      </c>
      <c r="BB43" s="28" t="str">
        <f>+IFERROR((VLOOKUP(Base_de_respuestas!BB39,Back!$M$16:$N$20,2,0)),"")</f>
        <v/>
      </c>
      <c r="BC43" s="28" t="str">
        <f>+IFERROR((VLOOKUP(Base_de_respuestas!BC39,Back!$M$16:$N$20,2,0)),"")</f>
        <v/>
      </c>
      <c r="BD43" s="28" t="str">
        <f>+IFERROR((VLOOKUP(Base_de_respuestas!BD39,Back!$M$16:$N$20,2,0)),"")</f>
        <v/>
      </c>
    </row>
    <row r="44" spans="2:56" ht="15.75" customHeight="1" x14ac:dyDescent="0.3">
      <c r="C44" s="25"/>
    </row>
    <row r="45" spans="2:56" ht="15" customHeight="1" x14ac:dyDescent="0.3">
      <c r="C45" s="25"/>
    </row>
    <row r="46" spans="2:56" ht="70.05" customHeight="1" x14ac:dyDescent="0.3">
      <c r="C46" s="25"/>
      <c r="F46" s="46" t="s">
        <v>332</v>
      </c>
      <c r="G46" s="30" t="str">
        <f t="shared" ref="G46:BD46" si="1">+G10</f>
        <v>Estudiante 1</v>
      </c>
      <c r="H46" s="30" t="str">
        <f t="shared" si="1"/>
        <v>Estudiante 2</v>
      </c>
      <c r="I46" s="30" t="str">
        <f t="shared" si="1"/>
        <v>Estudiante 3</v>
      </c>
      <c r="J46" s="30" t="str">
        <f t="shared" si="1"/>
        <v>Estudiante 4</v>
      </c>
      <c r="K46" s="30" t="str">
        <f t="shared" si="1"/>
        <v>Estudiante 5</v>
      </c>
      <c r="L46" s="30" t="str">
        <f t="shared" si="1"/>
        <v>Estudiante 6</v>
      </c>
      <c r="M46" s="30" t="str">
        <f t="shared" si="1"/>
        <v>Estudiante 7</v>
      </c>
      <c r="N46" s="30" t="str">
        <f t="shared" si="1"/>
        <v>Estudiante 8</v>
      </c>
      <c r="O46" s="30" t="str">
        <f t="shared" si="1"/>
        <v>Estudiante 9</v>
      </c>
      <c r="P46" s="30" t="str">
        <f t="shared" si="1"/>
        <v>Estudiante 10</v>
      </c>
      <c r="Q46" s="30" t="str">
        <f t="shared" si="1"/>
        <v>Estudiante 11</v>
      </c>
      <c r="R46" s="30" t="str">
        <f t="shared" si="1"/>
        <v>Estudiante 12</v>
      </c>
      <c r="S46" s="30" t="str">
        <f t="shared" si="1"/>
        <v>Estudiante 13</v>
      </c>
      <c r="T46" s="30" t="str">
        <f t="shared" si="1"/>
        <v>Estudiante 14</v>
      </c>
      <c r="U46" s="30" t="str">
        <f t="shared" si="1"/>
        <v>Estudiante 15</v>
      </c>
      <c r="V46" s="30" t="str">
        <f t="shared" si="1"/>
        <v>Estudiante 16</v>
      </c>
      <c r="W46" s="30" t="str">
        <f t="shared" si="1"/>
        <v>Estudiante 17</v>
      </c>
      <c r="X46" s="30" t="str">
        <f t="shared" si="1"/>
        <v>Estudiante 18</v>
      </c>
      <c r="Y46" s="30" t="str">
        <f t="shared" si="1"/>
        <v>Estudiante 19</v>
      </c>
      <c r="Z46" s="30" t="str">
        <f t="shared" si="1"/>
        <v>Estudiante 20</v>
      </c>
      <c r="AA46" s="30" t="str">
        <f t="shared" si="1"/>
        <v>Estudiante 21</v>
      </c>
      <c r="AB46" s="30" t="str">
        <f t="shared" si="1"/>
        <v>Estudiante 22</v>
      </c>
      <c r="AC46" s="30" t="str">
        <f t="shared" si="1"/>
        <v>Estudiante 23</v>
      </c>
      <c r="AD46" s="30" t="str">
        <f t="shared" si="1"/>
        <v>Estudiante 24</v>
      </c>
      <c r="AE46" s="30" t="str">
        <f t="shared" si="1"/>
        <v>Estudiante 25</v>
      </c>
      <c r="AF46" s="30" t="str">
        <f t="shared" si="1"/>
        <v>Estudiante 26</v>
      </c>
      <c r="AG46" s="30" t="str">
        <f t="shared" si="1"/>
        <v>Estudiante 27</v>
      </c>
      <c r="AH46" s="30" t="str">
        <f t="shared" si="1"/>
        <v>Estudiante 28</v>
      </c>
      <c r="AI46" s="30" t="str">
        <f t="shared" si="1"/>
        <v>Estudiante 29</v>
      </c>
      <c r="AJ46" s="30" t="str">
        <f t="shared" si="1"/>
        <v>Estudiante 30</v>
      </c>
      <c r="AK46" s="30" t="str">
        <f t="shared" si="1"/>
        <v>Estudiante 31</v>
      </c>
      <c r="AL46" s="30" t="str">
        <f t="shared" si="1"/>
        <v>Estudiante 32</v>
      </c>
      <c r="AM46" s="30" t="str">
        <f t="shared" si="1"/>
        <v>Estudiante 33</v>
      </c>
      <c r="AN46" s="30" t="str">
        <f t="shared" si="1"/>
        <v>Estudiante 34</v>
      </c>
      <c r="AO46" s="30" t="str">
        <f t="shared" si="1"/>
        <v>Estudiante 35</v>
      </c>
      <c r="AP46" s="30" t="str">
        <f t="shared" si="1"/>
        <v>Estudiante 36</v>
      </c>
      <c r="AQ46" s="30" t="str">
        <f t="shared" si="1"/>
        <v>Estudiante 37</v>
      </c>
      <c r="AR46" s="30" t="str">
        <f t="shared" si="1"/>
        <v>Estudiante 38</v>
      </c>
      <c r="AS46" s="30" t="str">
        <f t="shared" si="1"/>
        <v>Estudiante 39</v>
      </c>
      <c r="AT46" s="30" t="str">
        <f t="shared" si="1"/>
        <v>Estudiante 40</v>
      </c>
      <c r="AU46" s="30" t="str">
        <f t="shared" si="1"/>
        <v>Estudiante 41</v>
      </c>
      <c r="AV46" s="30" t="str">
        <f t="shared" si="1"/>
        <v>Estudiante 42</v>
      </c>
      <c r="AW46" s="30" t="str">
        <f t="shared" si="1"/>
        <v>Estudiante 43</v>
      </c>
      <c r="AX46" s="30" t="str">
        <f t="shared" si="1"/>
        <v>Estudiante 44</v>
      </c>
      <c r="AY46" s="30" t="str">
        <f t="shared" si="1"/>
        <v>Estudiante 45</v>
      </c>
      <c r="AZ46" s="30" t="str">
        <f t="shared" si="1"/>
        <v>Estudiante 46</v>
      </c>
      <c r="BA46" s="30" t="str">
        <f t="shared" si="1"/>
        <v>Estudiante 47</v>
      </c>
      <c r="BB46" s="30" t="str">
        <f t="shared" si="1"/>
        <v>Estudiante 48</v>
      </c>
      <c r="BC46" s="30" t="str">
        <f t="shared" si="1"/>
        <v>Estudiante 49</v>
      </c>
      <c r="BD46" s="30" t="str">
        <f t="shared" si="1"/>
        <v>Estudiante 50</v>
      </c>
    </row>
    <row r="47" spans="2:56" ht="17.399999999999999" customHeight="1" x14ac:dyDescent="0.3">
      <c r="C47" s="25"/>
      <c r="F47" s="79" t="s">
        <v>334</v>
      </c>
      <c r="G47" s="32">
        <f t="shared" ref="G47:BD47" si="2">IFERROR(COUNTIFS(G11:G43,"-"),"-")</f>
        <v>0</v>
      </c>
      <c r="H47" s="32">
        <f t="shared" si="2"/>
        <v>0</v>
      </c>
      <c r="I47" s="32">
        <f t="shared" si="2"/>
        <v>0</v>
      </c>
      <c r="J47" s="32">
        <f t="shared" si="2"/>
        <v>0</v>
      </c>
      <c r="K47" s="32">
        <f t="shared" si="2"/>
        <v>0</v>
      </c>
      <c r="L47" s="32">
        <f t="shared" si="2"/>
        <v>0</v>
      </c>
      <c r="M47" s="32">
        <f t="shared" si="2"/>
        <v>0</v>
      </c>
      <c r="N47" s="32">
        <f t="shared" si="2"/>
        <v>0</v>
      </c>
      <c r="O47" s="32">
        <f t="shared" si="2"/>
        <v>0</v>
      </c>
      <c r="P47" s="32">
        <f t="shared" si="2"/>
        <v>0</v>
      </c>
      <c r="Q47" s="32">
        <f t="shared" si="2"/>
        <v>0</v>
      </c>
      <c r="R47" s="32">
        <f t="shared" si="2"/>
        <v>0</v>
      </c>
      <c r="S47" s="32">
        <f t="shared" si="2"/>
        <v>0</v>
      </c>
      <c r="T47" s="32">
        <f t="shared" si="2"/>
        <v>0</v>
      </c>
      <c r="U47" s="32">
        <f t="shared" si="2"/>
        <v>0</v>
      </c>
      <c r="V47" s="32">
        <f t="shared" si="2"/>
        <v>0</v>
      </c>
      <c r="W47" s="32">
        <f t="shared" si="2"/>
        <v>0</v>
      </c>
      <c r="X47" s="32">
        <f t="shared" si="2"/>
        <v>0</v>
      </c>
      <c r="Y47" s="32">
        <f t="shared" si="2"/>
        <v>0</v>
      </c>
      <c r="Z47" s="32">
        <f t="shared" si="2"/>
        <v>0</v>
      </c>
      <c r="AA47" s="32">
        <f t="shared" si="2"/>
        <v>0</v>
      </c>
      <c r="AB47" s="32">
        <f t="shared" si="2"/>
        <v>0</v>
      </c>
      <c r="AC47" s="32">
        <f t="shared" si="2"/>
        <v>0</v>
      </c>
      <c r="AD47" s="32">
        <f t="shared" si="2"/>
        <v>0</v>
      </c>
      <c r="AE47" s="32">
        <f t="shared" si="2"/>
        <v>0</v>
      </c>
      <c r="AF47" s="32">
        <f t="shared" si="2"/>
        <v>0</v>
      </c>
      <c r="AG47" s="32">
        <f t="shared" si="2"/>
        <v>0</v>
      </c>
      <c r="AH47" s="32">
        <f t="shared" si="2"/>
        <v>0</v>
      </c>
      <c r="AI47" s="32">
        <f t="shared" si="2"/>
        <v>0</v>
      </c>
      <c r="AJ47" s="32">
        <f t="shared" si="2"/>
        <v>0</v>
      </c>
      <c r="AK47" s="32">
        <f t="shared" si="2"/>
        <v>0</v>
      </c>
      <c r="AL47" s="32">
        <f t="shared" si="2"/>
        <v>0</v>
      </c>
      <c r="AM47" s="32">
        <f t="shared" si="2"/>
        <v>0</v>
      </c>
      <c r="AN47" s="32">
        <f t="shared" si="2"/>
        <v>0</v>
      </c>
      <c r="AO47" s="32">
        <f t="shared" si="2"/>
        <v>0</v>
      </c>
      <c r="AP47" s="32">
        <f t="shared" si="2"/>
        <v>0</v>
      </c>
      <c r="AQ47" s="32">
        <f t="shared" si="2"/>
        <v>0</v>
      </c>
      <c r="AR47" s="32">
        <f t="shared" si="2"/>
        <v>0</v>
      </c>
      <c r="AS47" s="32">
        <f t="shared" si="2"/>
        <v>0</v>
      </c>
      <c r="AT47" s="32">
        <f t="shared" si="2"/>
        <v>0</v>
      </c>
      <c r="AU47" s="32">
        <f t="shared" si="2"/>
        <v>0</v>
      </c>
      <c r="AV47" s="32">
        <f t="shared" si="2"/>
        <v>0</v>
      </c>
      <c r="AW47" s="32">
        <f t="shared" si="2"/>
        <v>0</v>
      </c>
      <c r="AX47" s="32">
        <f t="shared" si="2"/>
        <v>0</v>
      </c>
      <c r="AY47" s="32">
        <f t="shared" si="2"/>
        <v>0</v>
      </c>
      <c r="AZ47" s="32">
        <f t="shared" si="2"/>
        <v>0</v>
      </c>
      <c r="BA47" s="32">
        <f t="shared" si="2"/>
        <v>0</v>
      </c>
      <c r="BB47" s="32">
        <f t="shared" si="2"/>
        <v>0</v>
      </c>
      <c r="BC47" s="32">
        <f t="shared" si="2"/>
        <v>0</v>
      </c>
      <c r="BD47" s="32">
        <f t="shared" si="2"/>
        <v>0</v>
      </c>
    </row>
    <row r="48" spans="2:56" ht="17.399999999999999" customHeight="1" x14ac:dyDescent="0.3">
      <c r="C48" s="25"/>
      <c r="F48" s="68" t="s">
        <v>362</v>
      </c>
      <c r="G48" s="32">
        <f t="shared" ref="G48:BD48" si="3">IFERROR(COUNTIFS(G11:G43,"&gt;=0",G11:G43,"&lt;=1"),"-")</f>
        <v>0</v>
      </c>
      <c r="H48" s="32">
        <f t="shared" ref="H48:BD48" si="4">IFERROR(COUNTIFS(H11:H43,"&gt;=0",H11:H43,"&lt;=1"),"-")</f>
        <v>0</v>
      </c>
      <c r="I48" s="32">
        <f t="shared" si="4"/>
        <v>0</v>
      </c>
      <c r="J48" s="32">
        <f t="shared" si="4"/>
        <v>0</v>
      </c>
      <c r="K48" s="32">
        <f t="shared" si="4"/>
        <v>0</v>
      </c>
      <c r="L48" s="32">
        <f t="shared" si="4"/>
        <v>0</v>
      </c>
      <c r="M48" s="32">
        <f t="shared" si="4"/>
        <v>0</v>
      </c>
      <c r="N48" s="32">
        <f t="shared" si="4"/>
        <v>0</v>
      </c>
      <c r="O48" s="32">
        <f t="shared" si="4"/>
        <v>0</v>
      </c>
      <c r="P48" s="32">
        <f t="shared" si="4"/>
        <v>0</v>
      </c>
      <c r="Q48" s="32">
        <f t="shared" si="4"/>
        <v>0</v>
      </c>
      <c r="R48" s="32">
        <f t="shared" si="4"/>
        <v>0</v>
      </c>
      <c r="S48" s="32">
        <f t="shared" si="4"/>
        <v>0</v>
      </c>
      <c r="T48" s="32">
        <f t="shared" si="4"/>
        <v>0</v>
      </c>
      <c r="U48" s="32">
        <f t="shared" si="4"/>
        <v>0</v>
      </c>
      <c r="V48" s="32">
        <f t="shared" si="4"/>
        <v>0</v>
      </c>
      <c r="W48" s="32">
        <f t="shared" si="4"/>
        <v>0</v>
      </c>
      <c r="X48" s="32">
        <f t="shared" si="4"/>
        <v>0</v>
      </c>
      <c r="Y48" s="32">
        <f t="shared" si="4"/>
        <v>0</v>
      </c>
      <c r="Z48" s="32">
        <f t="shared" si="4"/>
        <v>0</v>
      </c>
      <c r="AA48" s="32">
        <f t="shared" si="4"/>
        <v>0</v>
      </c>
      <c r="AB48" s="32">
        <f t="shared" si="4"/>
        <v>0</v>
      </c>
      <c r="AC48" s="32">
        <f t="shared" si="4"/>
        <v>0</v>
      </c>
      <c r="AD48" s="32">
        <f t="shared" si="4"/>
        <v>0</v>
      </c>
      <c r="AE48" s="32">
        <f t="shared" si="4"/>
        <v>0</v>
      </c>
      <c r="AF48" s="32">
        <f t="shared" si="4"/>
        <v>0</v>
      </c>
      <c r="AG48" s="32">
        <f t="shared" si="4"/>
        <v>0</v>
      </c>
      <c r="AH48" s="32">
        <f t="shared" si="4"/>
        <v>0</v>
      </c>
      <c r="AI48" s="32">
        <f t="shared" si="4"/>
        <v>0</v>
      </c>
      <c r="AJ48" s="32">
        <f t="shared" si="4"/>
        <v>0</v>
      </c>
      <c r="AK48" s="32">
        <f t="shared" si="4"/>
        <v>0</v>
      </c>
      <c r="AL48" s="32">
        <f t="shared" si="4"/>
        <v>0</v>
      </c>
      <c r="AM48" s="32">
        <f t="shared" si="4"/>
        <v>0</v>
      </c>
      <c r="AN48" s="32">
        <f t="shared" si="4"/>
        <v>0</v>
      </c>
      <c r="AO48" s="32">
        <f t="shared" si="4"/>
        <v>0</v>
      </c>
      <c r="AP48" s="32">
        <f t="shared" si="4"/>
        <v>0</v>
      </c>
      <c r="AQ48" s="32">
        <f t="shared" si="4"/>
        <v>0</v>
      </c>
      <c r="AR48" s="32">
        <f t="shared" si="4"/>
        <v>0</v>
      </c>
      <c r="AS48" s="32">
        <f t="shared" si="4"/>
        <v>0</v>
      </c>
      <c r="AT48" s="32">
        <f t="shared" si="4"/>
        <v>0</v>
      </c>
      <c r="AU48" s="32">
        <f t="shared" si="4"/>
        <v>0</v>
      </c>
      <c r="AV48" s="32">
        <f t="shared" si="4"/>
        <v>0</v>
      </c>
      <c r="AW48" s="32">
        <f t="shared" si="4"/>
        <v>0</v>
      </c>
      <c r="AX48" s="32">
        <f t="shared" si="4"/>
        <v>0</v>
      </c>
      <c r="AY48" s="32">
        <f t="shared" si="4"/>
        <v>0</v>
      </c>
      <c r="AZ48" s="32">
        <f t="shared" si="4"/>
        <v>0</v>
      </c>
      <c r="BA48" s="32">
        <f t="shared" si="4"/>
        <v>0</v>
      </c>
      <c r="BB48" s="32">
        <f t="shared" si="4"/>
        <v>0</v>
      </c>
      <c r="BC48" s="32">
        <f t="shared" si="4"/>
        <v>0</v>
      </c>
      <c r="BD48" s="32">
        <f t="shared" si="4"/>
        <v>0</v>
      </c>
    </row>
    <row r="49" spans="3:56" ht="17.399999999999999" customHeight="1" x14ac:dyDescent="0.3">
      <c r="C49" s="25"/>
      <c r="F49" s="70" t="s">
        <v>336</v>
      </c>
      <c r="G49" s="32">
        <f>IFERROR(COUNTIFS(G11:G43,"&gt;1",G11:G43,"&lt;3"),"-")</f>
        <v>0</v>
      </c>
      <c r="H49" s="32">
        <f t="shared" ref="H49:BD49" si="5">IFERROR(COUNTIFS(H11:H43,"&gt;1",H11:H43,"&lt;3"),"-")</f>
        <v>0</v>
      </c>
      <c r="I49" s="32">
        <f t="shared" si="5"/>
        <v>0</v>
      </c>
      <c r="J49" s="32">
        <f t="shared" si="5"/>
        <v>0</v>
      </c>
      <c r="K49" s="32">
        <f t="shared" si="5"/>
        <v>0</v>
      </c>
      <c r="L49" s="32">
        <f t="shared" si="5"/>
        <v>0</v>
      </c>
      <c r="M49" s="32">
        <f t="shared" si="5"/>
        <v>0</v>
      </c>
      <c r="N49" s="32">
        <f t="shared" si="5"/>
        <v>0</v>
      </c>
      <c r="O49" s="32">
        <f t="shared" si="5"/>
        <v>0</v>
      </c>
      <c r="P49" s="32">
        <f t="shared" si="5"/>
        <v>0</v>
      </c>
      <c r="Q49" s="32">
        <f t="shared" si="5"/>
        <v>0</v>
      </c>
      <c r="R49" s="32">
        <f t="shared" si="5"/>
        <v>0</v>
      </c>
      <c r="S49" s="32">
        <f t="shared" si="5"/>
        <v>0</v>
      </c>
      <c r="T49" s="32">
        <f t="shared" si="5"/>
        <v>0</v>
      </c>
      <c r="U49" s="32">
        <f t="shared" si="5"/>
        <v>0</v>
      </c>
      <c r="V49" s="32">
        <f t="shared" si="5"/>
        <v>0</v>
      </c>
      <c r="W49" s="32">
        <f t="shared" si="5"/>
        <v>0</v>
      </c>
      <c r="X49" s="32">
        <f t="shared" si="5"/>
        <v>0</v>
      </c>
      <c r="Y49" s="32">
        <f t="shared" si="5"/>
        <v>0</v>
      </c>
      <c r="Z49" s="32">
        <f t="shared" si="5"/>
        <v>0</v>
      </c>
      <c r="AA49" s="32">
        <f t="shared" si="5"/>
        <v>0</v>
      </c>
      <c r="AB49" s="32">
        <f t="shared" si="5"/>
        <v>0</v>
      </c>
      <c r="AC49" s="32">
        <f t="shared" si="5"/>
        <v>0</v>
      </c>
      <c r="AD49" s="32">
        <f t="shared" si="5"/>
        <v>0</v>
      </c>
      <c r="AE49" s="32">
        <f t="shared" si="5"/>
        <v>0</v>
      </c>
      <c r="AF49" s="32">
        <f t="shared" si="5"/>
        <v>0</v>
      </c>
      <c r="AG49" s="32">
        <f t="shared" si="5"/>
        <v>0</v>
      </c>
      <c r="AH49" s="32">
        <f t="shared" si="5"/>
        <v>0</v>
      </c>
      <c r="AI49" s="32">
        <f t="shared" si="5"/>
        <v>0</v>
      </c>
      <c r="AJ49" s="32">
        <f t="shared" si="5"/>
        <v>0</v>
      </c>
      <c r="AK49" s="32">
        <f t="shared" si="5"/>
        <v>0</v>
      </c>
      <c r="AL49" s="32">
        <f t="shared" si="5"/>
        <v>0</v>
      </c>
      <c r="AM49" s="32">
        <f t="shared" si="5"/>
        <v>0</v>
      </c>
      <c r="AN49" s="32">
        <f t="shared" si="5"/>
        <v>0</v>
      </c>
      <c r="AO49" s="32">
        <f t="shared" si="5"/>
        <v>0</v>
      </c>
      <c r="AP49" s="32">
        <f t="shared" si="5"/>
        <v>0</v>
      </c>
      <c r="AQ49" s="32">
        <f t="shared" si="5"/>
        <v>0</v>
      </c>
      <c r="AR49" s="32">
        <f t="shared" si="5"/>
        <v>0</v>
      </c>
      <c r="AS49" s="32">
        <f t="shared" si="5"/>
        <v>0</v>
      </c>
      <c r="AT49" s="32">
        <f t="shared" si="5"/>
        <v>0</v>
      </c>
      <c r="AU49" s="32">
        <f t="shared" si="5"/>
        <v>0</v>
      </c>
      <c r="AV49" s="32">
        <f t="shared" si="5"/>
        <v>0</v>
      </c>
      <c r="AW49" s="32">
        <f t="shared" si="5"/>
        <v>0</v>
      </c>
      <c r="AX49" s="32">
        <f t="shared" si="5"/>
        <v>0</v>
      </c>
      <c r="AY49" s="32">
        <f t="shared" si="5"/>
        <v>0</v>
      </c>
      <c r="AZ49" s="32">
        <f t="shared" si="5"/>
        <v>0</v>
      </c>
      <c r="BA49" s="32">
        <f t="shared" si="5"/>
        <v>0</v>
      </c>
      <c r="BB49" s="32">
        <f t="shared" si="5"/>
        <v>0</v>
      </c>
      <c r="BC49" s="32">
        <f t="shared" si="5"/>
        <v>0</v>
      </c>
      <c r="BD49" s="32">
        <f t="shared" si="5"/>
        <v>0</v>
      </c>
    </row>
    <row r="50" spans="3:56" ht="17.399999999999999" customHeight="1" x14ac:dyDescent="0.3">
      <c r="C50" s="25"/>
      <c r="F50" s="71" t="s">
        <v>337</v>
      </c>
      <c r="G50" s="33">
        <f t="shared" ref="G50:BD50" si="6">IFERROR((COUNTIFS(G11:G43,"&gt;=3")),"-")</f>
        <v>0</v>
      </c>
      <c r="H50" s="33">
        <f t="shared" ref="H50:BD50" si="7">IFERROR((COUNTIFS(H11:H43,"&gt;=3")),"-")</f>
        <v>0</v>
      </c>
      <c r="I50" s="33">
        <f t="shared" si="7"/>
        <v>0</v>
      </c>
      <c r="J50" s="33">
        <f t="shared" si="7"/>
        <v>0</v>
      </c>
      <c r="K50" s="33">
        <f t="shared" si="7"/>
        <v>0</v>
      </c>
      <c r="L50" s="33">
        <f t="shared" si="7"/>
        <v>0</v>
      </c>
      <c r="M50" s="33">
        <f t="shared" si="7"/>
        <v>0</v>
      </c>
      <c r="N50" s="33">
        <f t="shared" si="7"/>
        <v>0</v>
      </c>
      <c r="O50" s="33">
        <f t="shared" si="7"/>
        <v>0</v>
      </c>
      <c r="P50" s="33">
        <f t="shared" si="7"/>
        <v>0</v>
      </c>
      <c r="Q50" s="33">
        <f t="shared" si="7"/>
        <v>0</v>
      </c>
      <c r="R50" s="33">
        <f t="shared" si="7"/>
        <v>0</v>
      </c>
      <c r="S50" s="33">
        <f t="shared" si="7"/>
        <v>0</v>
      </c>
      <c r="T50" s="33">
        <f t="shared" si="7"/>
        <v>0</v>
      </c>
      <c r="U50" s="33">
        <f t="shared" si="7"/>
        <v>0</v>
      </c>
      <c r="V50" s="33">
        <f t="shared" si="7"/>
        <v>0</v>
      </c>
      <c r="W50" s="33">
        <f t="shared" si="7"/>
        <v>0</v>
      </c>
      <c r="X50" s="33">
        <f t="shared" si="7"/>
        <v>0</v>
      </c>
      <c r="Y50" s="33">
        <f t="shared" si="7"/>
        <v>0</v>
      </c>
      <c r="Z50" s="33">
        <f t="shared" si="7"/>
        <v>0</v>
      </c>
      <c r="AA50" s="33">
        <f t="shared" si="7"/>
        <v>0</v>
      </c>
      <c r="AB50" s="33">
        <f t="shared" si="7"/>
        <v>0</v>
      </c>
      <c r="AC50" s="33">
        <f t="shared" si="7"/>
        <v>0</v>
      </c>
      <c r="AD50" s="33">
        <f t="shared" si="7"/>
        <v>0</v>
      </c>
      <c r="AE50" s="33">
        <f t="shared" si="7"/>
        <v>0</v>
      </c>
      <c r="AF50" s="33">
        <f t="shared" si="7"/>
        <v>0</v>
      </c>
      <c r="AG50" s="33">
        <f t="shared" si="7"/>
        <v>0</v>
      </c>
      <c r="AH50" s="33">
        <f t="shared" si="7"/>
        <v>0</v>
      </c>
      <c r="AI50" s="33">
        <f t="shared" si="7"/>
        <v>0</v>
      </c>
      <c r="AJ50" s="33">
        <f t="shared" si="7"/>
        <v>0</v>
      </c>
      <c r="AK50" s="33">
        <f t="shared" si="7"/>
        <v>0</v>
      </c>
      <c r="AL50" s="33">
        <f t="shared" si="7"/>
        <v>0</v>
      </c>
      <c r="AM50" s="33">
        <f t="shared" si="7"/>
        <v>0</v>
      </c>
      <c r="AN50" s="33">
        <f t="shared" si="7"/>
        <v>0</v>
      </c>
      <c r="AO50" s="33">
        <f t="shared" si="7"/>
        <v>0</v>
      </c>
      <c r="AP50" s="33">
        <f t="shared" si="7"/>
        <v>0</v>
      </c>
      <c r="AQ50" s="33">
        <f t="shared" si="7"/>
        <v>0</v>
      </c>
      <c r="AR50" s="33">
        <f t="shared" si="7"/>
        <v>0</v>
      </c>
      <c r="AS50" s="33">
        <f t="shared" si="7"/>
        <v>0</v>
      </c>
      <c r="AT50" s="33">
        <f t="shared" si="7"/>
        <v>0</v>
      </c>
      <c r="AU50" s="33">
        <f t="shared" si="7"/>
        <v>0</v>
      </c>
      <c r="AV50" s="33">
        <f t="shared" si="7"/>
        <v>0</v>
      </c>
      <c r="AW50" s="33">
        <f t="shared" si="7"/>
        <v>0</v>
      </c>
      <c r="AX50" s="33">
        <f t="shared" si="7"/>
        <v>0</v>
      </c>
      <c r="AY50" s="33">
        <f t="shared" si="7"/>
        <v>0</v>
      </c>
      <c r="AZ50" s="33">
        <f t="shared" si="7"/>
        <v>0</v>
      </c>
      <c r="BA50" s="33">
        <f t="shared" si="7"/>
        <v>0</v>
      </c>
      <c r="BB50" s="33">
        <f t="shared" si="7"/>
        <v>0</v>
      </c>
      <c r="BC50" s="33">
        <f t="shared" si="7"/>
        <v>0</v>
      </c>
      <c r="BD50" s="33">
        <f t="shared" si="7"/>
        <v>0</v>
      </c>
    </row>
    <row r="51" spans="3:56" ht="17.399999999999999" customHeight="1" x14ac:dyDescent="0.3">
      <c r="C51" s="25"/>
      <c r="F51" s="79" t="s">
        <v>338</v>
      </c>
      <c r="G51" s="33">
        <f t="shared" ref="G51:BD51" si="8">+SUM(G47:G50)</f>
        <v>0</v>
      </c>
      <c r="H51" s="33">
        <f t="shared" si="8"/>
        <v>0</v>
      </c>
      <c r="I51" s="33">
        <f t="shared" si="8"/>
        <v>0</v>
      </c>
      <c r="J51" s="33">
        <f t="shared" si="8"/>
        <v>0</v>
      </c>
      <c r="K51" s="33">
        <f t="shared" si="8"/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3">
        <f t="shared" si="8"/>
        <v>0</v>
      </c>
      <c r="Q51" s="33">
        <f t="shared" si="8"/>
        <v>0</v>
      </c>
      <c r="R51" s="33">
        <f t="shared" si="8"/>
        <v>0</v>
      </c>
      <c r="S51" s="33">
        <f t="shared" si="8"/>
        <v>0</v>
      </c>
      <c r="T51" s="33">
        <f t="shared" si="8"/>
        <v>0</v>
      </c>
      <c r="U51" s="33">
        <f t="shared" si="8"/>
        <v>0</v>
      </c>
      <c r="V51" s="33">
        <f t="shared" si="8"/>
        <v>0</v>
      </c>
      <c r="W51" s="33">
        <f t="shared" si="8"/>
        <v>0</v>
      </c>
      <c r="X51" s="33">
        <f t="shared" si="8"/>
        <v>0</v>
      </c>
      <c r="Y51" s="33">
        <f t="shared" si="8"/>
        <v>0</v>
      </c>
      <c r="Z51" s="33">
        <f t="shared" si="8"/>
        <v>0</v>
      </c>
      <c r="AA51" s="33">
        <f t="shared" si="8"/>
        <v>0</v>
      </c>
      <c r="AB51" s="33">
        <f t="shared" si="8"/>
        <v>0</v>
      </c>
      <c r="AC51" s="33">
        <f t="shared" si="8"/>
        <v>0</v>
      </c>
      <c r="AD51" s="33">
        <f t="shared" si="8"/>
        <v>0</v>
      </c>
      <c r="AE51" s="33">
        <f t="shared" si="8"/>
        <v>0</v>
      </c>
      <c r="AF51" s="33">
        <f t="shared" si="8"/>
        <v>0</v>
      </c>
      <c r="AG51" s="33">
        <f t="shared" si="8"/>
        <v>0</v>
      </c>
      <c r="AH51" s="33">
        <f t="shared" si="8"/>
        <v>0</v>
      </c>
      <c r="AI51" s="33">
        <f t="shared" si="8"/>
        <v>0</v>
      </c>
      <c r="AJ51" s="33">
        <f t="shared" si="8"/>
        <v>0</v>
      </c>
      <c r="AK51" s="33">
        <f t="shared" si="8"/>
        <v>0</v>
      </c>
      <c r="AL51" s="33">
        <f t="shared" si="8"/>
        <v>0</v>
      </c>
      <c r="AM51" s="33">
        <f t="shared" si="8"/>
        <v>0</v>
      </c>
      <c r="AN51" s="33">
        <f t="shared" si="8"/>
        <v>0</v>
      </c>
      <c r="AO51" s="33">
        <f t="shared" si="8"/>
        <v>0</v>
      </c>
      <c r="AP51" s="33">
        <f t="shared" si="8"/>
        <v>0</v>
      </c>
      <c r="AQ51" s="33">
        <f t="shared" si="8"/>
        <v>0</v>
      </c>
      <c r="AR51" s="33">
        <f t="shared" si="8"/>
        <v>0</v>
      </c>
      <c r="AS51" s="33">
        <f t="shared" si="8"/>
        <v>0</v>
      </c>
      <c r="AT51" s="33">
        <f t="shared" si="8"/>
        <v>0</v>
      </c>
      <c r="AU51" s="33">
        <f t="shared" si="8"/>
        <v>0</v>
      </c>
      <c r="AV51" s="33">
        <f t="shared" si="8"/>
        <v>0</v>
      </c>
      <c r="AW51" s="33">
        <f t="shared" si="8"/>
        <v>0</v>
      </c>
      <c r="AX51" s="33">
        <f t="shared" si="8"/>
        <v>0</v>
      </c>
      <c r="AY51" s="33">
        <f t="shared" si="8"/>
        <v>0</v>
      </c>
      <c r="AZ51" s="33">
        <f t="shared" si="8"/>
        <v>0</v>
      </c>
      <c r="BA51" s="33">
        <f t="shared" si="8"/>
        <v>0</v>
      </c>
      <c r="BB51" s="33">
        <f t="shared" si="8"/>
        <v>0</v>
      </c>
      <c r="BC51" s="33">
        <f t="shared" si="8"/>
        <v>0</v>
      </c>
      <c r="BD51" s="33">
        <f t="shared" si="8"/>
        <v>0</v>
      </c>
    </row>
  </sheetData>
  <autoFilter ref="B10:BD10" xr:uid="{00000000-0009-0000-0000-000004000000}"/>
  <mergeCells count="52">
    <mergeCell ref="D42:E42"/>
    <mergeCell ref="D43:E43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C42:C43"/>
    <mergeCell ref="C13:C15"/>
    <mergeCell ref="C16:C18"/>
    <mergeCell ref="C19:C20"/>
    <mergeCell ref="C21:C23"/>
    <mergeCell ref="C24:C26"/>
    <mergeCell ref="C27:C29"/>
    <mergeCell ref="C30:C32"/>
    <mergeCell ref="C40:C41"/>
    <mergeCell ref="C38:C39"/>
    <mergeCell ref="D27:E27"/>
    <mergeCell ref="D28:E28"/>
    <mergeCell ref="D29:E29"/>
    <mergeCell ref="C33:C35"/>
    <mergeCell ref="C36:C37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D10:E10"/>
    <mergeCell ref="C11:C12"/>
    <mergeCell ref="D11:E11"/>
    <mergeCell ref="D12:E12"/>
    <mergeCell ref="D13:E13"/>
    <mergeCell ref="B3:F3"/>
    <mergeCell ref="D4:F4"/>
    <mergeCell ref="D5:F5"/>
    <mergeCell ref="D6:F6"/>
    <mergeCell ref="D7:F7"/>
  </mergeCells>
  <conditionalFormatting sqref="F11:BD43">
    <cfRule type="cellIs" dxfId="17" priority="1" stopIfTrue="1" operator="between">
      <formula>0</formula>
      <formula>1</formula>
    </cfRule>
    <cfRule type="cellIs" dxfId="16" priority="2" stopIfTrue="1" operator="between">
      <formula>3</formula>
      <formula>4</formula>
    </cfRule>
    <cfRule type="cellIs" dxfId="15" priority="3" stopIfTrue="1" operator="between">
      <formula>1</formula>
      <formula>3</formula>
    </cfRule>
  </conditionalFormatting>
  <pageMargins left="0.7" right="0.7" top="0.75" bottom="0.7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B2:BB30"/>
  <sheetViews>
    <sheetView showGridLines="0" topLeftCell="AK21" workbookViewId="0">
      <selection activeCell="E28" sqref="E28:BB28"/>
    </sheetView>
  </sheetViews>
  <sheetFormatPr baseColWidth="10" defaultColWidth="14.44140625" defaultRowHeight="15" customHeight="1" x14ac:dyDescent="0.3"/>
  <cols>
    <col min="1" max="1" width="1.5546875" customWidth="1"/>
    <col min="2" max="2" width="15" bestFit="1" customWidth="1"/>
    <col min="3" max="3" width="28.5546875" customWidth="1"/>
    <col min="4" max="4" width="18.44140625" customWidth="1"/>
    <col min="5" max="7" width="10.6640625" customWidth="1"/>
    <col min="8" max="8" width="13.88671875" bestFit="1" customWidth="1"/>
    <col min="9" max="54" width="10.6640625" customWidth="1"/>
  </cols>
  <sheetData>
    <row r="2" spans="2:54" ht="15" customHeight="1" thickBot="1" x14ac:dyDescent="0.35"/>
    <row r="3" spans="2:54" ht="25.05" customHeight="1" x14ac:dyDescent="0.3">
      <c r="B3" s="132" t="s">
        <v>364</v>
      </c>
      <c r="C3" s="133"/>
      <c r="D3" s="133"/>
      <c r="E3" s="133"/>
      <c r="F3" s="133"/>
      <c r="G3" s="134"/>
    </row>
    <row r="4" spans="2:54" ht="25.05" customHeight="1" x14ac:dyDescent="0.3">
      <c r="B4" s="51" t="s">
        <v>365</v>
      </c>
      <c r="C4" s="52" t="s">
        <v>366</v>
      </c>
      <c r="D4" s="53" t="s">
        <v>367</v>
      </c>
      <c r="E4" s="59"/>
      <c r="F4" s="59"/>
      <c r="G4" s="60"/>
    </row>
    <row r="5" spans="2:54" ht="25.05" customHeight="1" x14ac:dyDescent="0.3">
      <c r="B5" s="54" t="s">
        <v>362</v>
      </c>
      <c r="C5" s="55" t="s">
        <v>368</v>
      </c>
      <c r="D5" s="135" t="s">
        <v>356</v>
      </c>
      <c r="E5" s="136"/>
      <c r="F5" s="136"/>
      <c r="G5" s="137"/>
    </row>
    <row r="6" spans="2:54" ht="25.05" customHeight="1" x14ac:dyDescent="0.3">
      <c r="B6" s="56" t="s">
        <v>336</v>
      </c>
      <c r="C6" s="55" t="s">
        <v>369</v>
      </c>
      <c r="D6" s="135" t="s">
        <v>357</v>
      </c>
      <c r="E6" s="136"/>
      <c r="F6" s="136"/>
      <c r="G6" s="137"/>
    </row>
    <row r="7" spans="2:54" ht="25.05" customHeight="1" thickBot="1" x14ac:dyDescent="0.35">
      <c r="B7" s="57" t="s">
        <v>337</v>
      </c>
      <c r="C7" s="58" t="s">
        <v>370</v>
      </c>
      <c r="D7" s="138" t="s">
        <v>358</v>
      </c>
      <c r="E7" s="139"/>
      <c r="F7" s="139"/>
      <c r="G7" s="140"/>
    </row>
    <row r="10" spans="2:54" ht="70.05" customHeight="1" x14ac:dyDescent="0.3">
      <c r="B10" s="44" t="s">
        <v>122</v>
      </c>
      <c r="C10" s="44" t="s">
        <v>123</v>
      </c>
      <c r="D10" s="44" t="s">
        <v>339</v>
      </c>
      <c r="E10" s="26" t="str">
        <f>IF(LEN(Base_de_respuestas!G5)&gt;45,_xlfn.CONCAT(LEFT(Base_de_respuestas!G5,45),"..."),Base_de_respuestas!G5)</f>
        <v>Estudiante 1</v>
      </c>
      <c r="F10" s="26" t="str">
        <f>IF(LEN(Base_de_respuestas!H5)&gt;45,_xlfn.CONCAT(LEFT(Base_de_respuestas!H5,45),"..."),Base_de_respuestas!H5)</f>
        <v>Estudiante 2</v>
      </c>
      <c r="G10" s="26" t="str">
        <f>IF(LEN(Base_de_respuestas!I5)&gt;45,_xlfn.CONCAT(LEFT(Base_de_respuestas!I5,45),"..."),Base_de_respuestas!I5)</f>
        <v>Estudiante 3</v>
      </c>
      <c r="H10" s="26" t="str">
        <f>IF(LEN(Base_de_respuestas!J5)&gt;45,_xlfn.CONCAT(LEFT(Base_de_respuestas!J5,45),"..."),Base_de_respuestas!J5)</f>
        <v>Estudiante 4</v>
      </c>
      <c r="I10" s="26" t="str">
        <f>IF(LEN(Base_de_respuestas!K5)&gt;45,_xlfn.CONCAT(LEFT(Base_de_respuestas!K5,45),"..."),Base_de_respuestas!K5)</f>
        <v>Estudiante 5</v>
      </c>
      <c r="J10" s="26" t="str">
        <f>IF(LEN(Base_de_respuestas!L5)&gt;45,_xlfn.CONCAT(LEFT(Base_de_respuestas!L5,45),"..."),Base_de_respuestas!L5)</f>
        <v>Estudiante 6</v>
      </c>
      <c r="K10" s="26" t="str">
        <f>IF(LEN(Base_de_respuestas!M5)&gt;45,_xlfn.CONCAT(LEFT(Base_de_respuestas!M5,45),"..."),Base_de_respuestas!M5)</f>
        <v>Estudiante 7</v>
      </c>
      <c r="L10" s="26" t="str">
        <f>IF(LEN(Base_de_respuestas!N5)&gt;45,_xlfn.CONCAT(LEFT(Base_de_respuestas!N5,45),"..."),Base_de_respuestas!N5)</f>
        <v>Estudiante 8</v>
      </c>
      <c r="M10" s="26" t="str">
        <f>IF(LEN(Base_de_respuestas!O5)&gt;45,_xlfn.CONCAT(LEFT(Base_de_respuestas!O5,45),"..."),Base_de_respuestas!O5)</f>
        <v>Estudiante 9</v>
      </c>
      <c r="N10" s="26" t="str">
        <f>IF(LEN(Base_de_respuestas!P5)&gt;45,_xlfn.CONCAT(LEFT(Base_de_respuestas!P5,45),"..."),Base_de_respuestas!P5)</f>
        <v>Estudiante 10</v>
      </c>
      <c r="O10" s="26" t="str">
        <f>IF(LEN(Base_de_respuestas!Q5)&gt;45,_xlfn.CONCAT(LEFT(Base_de_respuestas!Q5,45),"..."),Base_de_respuestas!Q5)</f>
        <v>Estudiante 11</v>
      </c>
      <c r="P10" s="26" t="str">
        <f>IF(LEN(Base_de_respuestas!R5)&gt;45,_xlfn.CONCAT(LEFT(Base_de_respuestas!R5,45),"..."),Base_de_respuestas!R5)</f>
        <v>Estudiante 12</v>
      </c>
      <c r="Q10" s="26" t="str">
        <f>IF(LEN(Base_de_respuestas!S5)&gt;45,_xlfn.CONCAT(LEFT(Base_de_respuestas!S5,45),"..."),Base_de_respuestas!S5)</f>
        <v>Estudiante 13</v>
      </c>
      <c r="R10" s="26" t="str">
        <f>IF(LEN(Base_de_respuestas!T5)&gt;45,_xlfn.CONCAT(LEFT(Base_de_respuestas!T5,45),"..."),Base_de_respuestas!T5)</f>
        <v>Estudiante 14</v>
      </c>
      <c r="S10" s="26" t="str">
        <f>IF(LEN(Base_de_respuestas!U5)&gt;45,_xlfn.CONCAT(LEFT(Base_de_respuestas!U5,45),"..."),Base_de_respuestas!U5)</f>
        <v>Estudiante 15</v>
      </c>
      <c r="T10" s="26" t="str">
        <f>IF(LEN(Base_de_respuestas!V5)&gt;45,_xlfn.CONCAT(LEFT(Base_de_respuestas!V5,45),"..."),Base_de_respuestas!V5)</f>
        <v>Estudiante 16</v>
      </c>
      <c r="U10" s="26" t="str">
        <f>IF(LEN(Base_de_respuestas!W5)&gt;45,_xlfn.CONCAT(LEFT(Base_de_respuestas!W5,45),"..."),Base_de_respuestas!W5)</f>
        <v>Estudiante 17</v>
      </c>
      <c r="V10" s="26" t="str">
        <f>IF(LEN(Base_de_respuestas!X5)&gt;45,_xlfn.CONCAT(LEFT(Base_de_respuestas!X5,45),"..."),Base_de_respuestas!X5)</f>
        <v>Estudiante 18</v>
      </c>
      <c r="W10" s="26" t="str">
        <f>IF(LEN(Base_de_respuestas!Y5)&gt;45,_xlfn.CONCAT(LEFT(Base_de_respuestas!Y5,45),"..."),Base_de_respuestas!Y5)</f>
        <v>Estudiante 19</v>
      </c>
      <c r="X10" s="26" t="str">
        <f>IF(LEN(Base_de_respuestas!Z5)&gt;45,_xlfn.CONCAT(LEFT(Base_de_respuestas!Z5,45),"..."),Base_de_respuestas!Z5)</f>
        <v>Estudiante 20</v>
      </c>
      <c r="Y10" s="26" t="str">
        <f>IF(LEN(Base_de_respuestas!AA5)&gt;45,_xlfn.CONCAT(LEFT(Base_de_respuestas!AA5,45),"..."),Base_de_respuestas!AA5)</f>
        <v>Estudiante 21</v>
      </c>
      <c r="Z10" s="26" t="str">
        <f>IF(LEN(Base_de_respuestas!AB5)&gt;45,_xlfn.CONCAT(LEFT(Base_de_respuestas!AB5,45),"..."),Base_de_respuestas!AB5)</f>
        <v>Estudiante 22</v>
      </c>
      <c r="AA10" s="26" t="str">
        <f>IF(LEN(Base_de_respuestas!AC5)&gt;45,_xlfn.CONCAT(LEFT(Base_de_respuestas!AC5,45),"..."),Base_de_respuestas!AC5)</f>
        <v>Estudiante 23</v>
      </c>
      <c r="AB10" s="26" t="str">
        <f>IF(LEN(Base_de_respuestas!AD5)&gt;45,_xlfn.CONCAT(LEFT(Base_de_respuestas!AD5,45),"..."),Base_de_respuestas!AD5)</f>
        <v>Estudiante 24</v>
      </c>
      <c r="AC10" s="26" t="str">
        <f>IF(LEN(Base_de_respuestas!AE5)&gt;45,_xlfn.CONCAT(LEFT(Base_de_respuestas!AE5,45),"..."),Base_de_respuestas!AE5)</f>
        <v>Estudiante 25</v>
      </c>
      <c r="AD10" s="26" t="str">
        <f>IF(LEN(Base_de_respuestas!AF5)&gt;45,_xlfn.CONCAT(LEFT(Base_de_respuestas!AF5,45),"..."),Base_de_respuestas!AF5)</f>
        <v>Estudiante 26</v>
      </c>
      <c r="AE10" s="26" t="str">
        <f>IF(LEN(Base_de_respuestas!AG5)&gt;45,_xlfn.CONCAT(LEFT(Base_de_respuestas!AG5,45),"..."),Base_de_respuestas!AG5)</f>
        <v>Estudiante 27</v>
      </c>
      <c r="AF10" s="26" t="str">
        <f>IF(LEN(Base_de_respuestas!AH5)&gt;45,_xlfn.CONCAT(LEFT(Base_de_respuestas!AH5,45),"..."),Base_de_respuestas!AH5)</f>
        <v>Estudiante 28</v>
      </c>
      <c r="AG10" s="26" t="str">
        <f>IF(LEN(Base_de_respuestas!AI5)&gt;45,_xlfn.CONCAT(LEFT(Base_de_respuestas!AI5,45),"..."),Base_de_respuestas!AI5)</f>
        <v>Estudiante 29</v>
      </c>
      <c r="AH10" s="26" t="str">
        <f>IF(LEN(Base_de_respuestas!AJ5)&gt;45,_xlfn.CONCAT(LEFT(Base_de_respuestas!AJ5,45),"..."),Base_de_respuestas!AJ5)</f>
        <v>Estudiante 30</v>
      </c>
      <c r="AI10" s="26" t="str">
        <f>IF(LEN(Base_de_respuestas!AK5)&gt;45,_xlfn.CONCAT(LEFT(Base_de_respuestas!AK5,45),"..."),Base_de_respuestas!AK5)</f>
        <v>Estudiante 31</v>
      </c>
      <c r="AJ10" s="26" t="str">
        <f>IF(LEN(Base_de_respuestas!AL5)&gt;45,_xlfn.CONCAT(LEFT(Base_de_respuestas!AL5,45),"..."),Base_de_respuestas!AL5)</f>
        <v>Estudiante 32</v>
      </c>
      <c r="AK10" s="26" t="str">
        <f>IF(LEN(Base_de_respuestas!AM5)&gt;45,_xlfn.CONCAT(LEFT(Base_de_respuestas!AM5,45),"..."),Base_de_respuestas!AM5)</f>
        <v>Estudiante 33</v>
      </c>
      <c r="AL10" s="26" t="str">
        <f>IF(LEN(Base_de_respuestas!AN5)&gt;45,_xlfn.CONCAT(LEFT(Base_de_respuestas!AN5,45),"..."),Base_de_respuestas!AN5)</f>
        <v>Estudiante 34</v>
      </c>
      <c r="AM10" s="26" t="str">
        <f>IF(LEN(Base_de_respuestas!AO5)&gt;45,_xlfn.CONCAT(LEFT(Base_de_respuestas!AO5,45),"..."),Base_de_respuestas!AO5)</f>
        <v>Estudiante 35</v>
      </c>
      <c r="AN10" s="26" t="str">
        <f>IF(LEN(Base_de_respuestas!AP5)&gt;45,_xlfn.CONCAT(LEFT(Base_de_respuestas!AP5,45),"..."),Base_de_respuestas!AP5)</f>
        <v>Estudiante 36</v>
      </c>
      <c r="AO10" s="26" t="str">
        <f>IF(LEN(Base_de_respuestas!AQ5)&gt;45,_xlfn.CONCAT(LEFT(Base_de_respuestas!AQ5,45),"..."),Base_de_respuestas!AQ5)</f>
        <v>Estudiante 37</v>
      </c>
      <c r="AP10" s="26" t="str">
        <f>IF(LEN(Base_de_respuestas!AR5)&gt;45,_xlfn.CONCAT(LEFT(Base_de_respuestas!AR5,45),"..."),Base_de_respuestas!AR5)</f>
        <v>Estudiante 38</v>
      </c>
      <c r="AQ10" s="26" t="str">
        <f>IF(LEN(Base_de_respuestas!AS5)&gt;45,_xlfn.CONCAT(LEFT(Base_de_respuestas!AS5,45),"..."),Base_de_respuestas!AS5)</f>
        <v>Estudiante 39</v>
      </c>
      <c r="AR10" s="26" t="str">
        <f>IF(LEN(Base_de_respuestas!AT5)&gt;45,_xlfn.CONCAT(LEFT(Base_de_respuestas!AT5,45),"..."),Base_de_respuestas!AT5)</f>
        <v>Estudiante 40</v>
      </c>
      <c r="AS10" s="26" t="str">
        <f>IF(LEN(Base_de_respuestas!AU5)&gt;45,_xlfn.CONCAT(LEFT(Base_de_respuestas!AU5,45),"..."),Base_de_respuestas!AU5)</f>
        <v>Estudiante 41</v>
      </c>
      <c r="AT10" s="26" t="str">
        <f>IF(LEN(Base_de_respuestas!AV5)&gt;45,_xlfn.CONCAT(LEFT(Base_de_respuestas!AV5,45),"..."),Base_de_respuestas!AV5)</f>
        <v>Estudiante 42</v>
      </c>
      <c r="AU10" s="26" t="str">
        <f>IF(LEN(Base_de_respuestas!AW5)&gt;45,_xlfn.CONCAT(LEFT(Base_de_respuestas!AW5,45),"..."),Base_de_respuestas!AW5)</f>
        <v>Estudiante 43</v>
      </c>
      <c r="AV10" s="26" t="str">
        <f>IF(LEN(Base_de_respuestas!AX5)&gt;45,_xlfn.CONCAT(LEFT(Base_de_respuestas!AX5,45),"..."),Base_de_respuestas!AX5)</f>
        <v>Estudiante 44</v>
      </c>
      <c r="AW10" s="26" t="str">
        <f>IF(LEN(Base_de_respuestas!AY5)&gt;45,_xlfn.CONCAT(LEFT(Base_de_respuestas!AY5,45),"..."),Base_de_respuestas!AY5)</f>
        <v>Estudiante 45</v>
      </c>
      <c r="AX10" s="26" t="str">
        <f>IF(LEN(Base_de_respuestas!AZ5)&gt;45,_xlfn.CONCAT(LEFT(Base_de_respuestas!AZ5,45),"..."),Base_de_respuestas!AZ5)</f>
        <v>Estudiante 46</v>
      </c>
      <c r="AY10" s="26" t="str">
        <f>IF(LEN(Base_de_respuestas!BA5)&gt;45,_xlfn.CONCAT(LEFT(Base_de_respuestas!BA5,45),"..."),Base_de_respuestas!BA5)</f>
        <v>Estudiante 47</v>
      </c>
      <c r="AZ10" s="26" t="str">
        <f>IF(LEN(Base_de_respuestas!BB5)&gt;45,_xlfn.CONCAT(LEFT(Base_de_respuestas!BB5,45),"..."),Base_de_respuestas!BB5)</f>
        <v>Estudiante 48</v>
      </c>
      <c r="BA10" s="26" t="str">
        <f>IF(LEN(Base_de_respuestas!BC5)&gt;45,_xlfn.CONCAT(LEFT(Base_de_respuestas!BC5,45),"..."),Base_de_respuestas!BC5)</f>
        <v>Estudiante 49</v>
      </c>
      <c r="BB10" s="26" t="str">
        <f>IF(LEN(Base_de_respuestas!BD5)&gt;45,_xlfn.CONCAT(LEFT(Base_de_respuestas!BD5,45),"..."),Base_de_respuestas!BD5)</f>
        <v>Estudiante 50</v>
      </c>
    </row>
    <row r="11" spans="2:54" ht="22.5" customHeight="1" x14ac:dyDescent="0.3">
      <c r="B11" s="34" t="s">
        <v>176</v>
      </c>
      <c r="C11" s="35" t="s">
        <v>177</v>
      </c>
      <c r="D11" s="28" t="str">
        <f t="shared" ref="D11:D23" si="0">+IFERROR(AVERAGEIFS(E11:BB11,E11:BB11,"&gt;=0"),"-")</f>
        <v>-</v>
      </c>
      <c r="E11" s="28" t="str">
        <f>+IFERROR(AVERAGEIFS(Indicadores_HSE!G11:G12,Indicadores_HSE!G11:G12,"&gt;=0"),"-")</f>
        <v>-</v>
      </c>
      <c r="F11" s="28" t="str">
        <f>+IFERROR(AVERAGEIFS(Indicadores_HSE!H11:H12,Indicadores_HSE!H11:H12,"&gt;=0"),"-")</f>
        <v>-</v>
      </c>
      <c r="G11" s="28" t="str">
        <f>+IFERROR(AVERAGEIFS(Indicadores_HSE!I11:I12,Indicadores_HSE!I11:I12,"&gt;=0"),"-")</f>
        <v>-</v>
      </c>
      <c r="H11" s="28" t="str">
        <f>+IFERROR(AVERAGEIFS(Indicadores_HSE!J11:J12,Indicadores_HSE!J11:J12,"&gt;=0"),"-")</f>
        <v>-</v>
      </c>
      <c r="I11" s="28" t="str">
        <f>+IFERROR(AVERAGEIFS(Indicadores_HSE!K11:K12,Indicadores_HSE!K11:K12,"&gt;=0"),"-")</f>
        <v>-</v>
      </c>
      <c r="J11" s="28" t="str">
        <f>+IFERROR(AVERAGEIFS(Indicadores_HSE!L11:L12,Indicadores_HSE!L11:L12,"&gt;=0"),"-")</f>
        <v>-</v>
      </c>
      <c r="K11" s="28" t="str">
        <f>+IFERROR(AVERAGEIFS(Indicadores_HSE!M11:M12,Indicadores_HSE!M11:M12,"&gt;=0"),"-")</f>
        <v>-</v>
      </c>
      <c r="L11" s="28" t="str">
        <f>+IFERROR(AVERAGEIFS(Indicadores_HSE!N11:N12,Indicadores_HSE!N11:N12,"&gt;=0"),"-")</f>
        <v>-</v>
      </c>
      <c r="M11" s="28" t="str">
        <f>+IFERROR(AVERAGEIFS(Indicadores_HSE!O11:O12,Indicadores_HSE!O11:O12,"&gt;=0"),"-")</f>
        <v>-</v>
      </c>
      <c r="N11" s="28" t="str">
        <f>+IFERROR(AVERAGEIFS(Indicadores_HSE!P11:P12,Indicadores_HSE!P11:P12,"&gt;=0"),"-")</f>
        <v>-</v>
      </c>
      <c r="O11" s="28" t="str">
        <f>+IFERROR(AVERAGEIFS(Indicadores_HSE!Q11:Q12,Indicadores_HSE!Q11:Q12,"&gt;=0"),"-")</f>
        <v>-</v>
      </c>
      <c r="P11" s="28" t="str">
        <f>+IFERROR(AVERAGEIFS(Indicadores_HSE!R11:R12,Indicadores_HSE!R11:R12,"&gt;=0"),"-")</f>
        <v>-</v>
      </c>
      <c r="Q11" s="28" t="str">
        <f>+IFERROR(AVERAGEIFS(Indicadores_HSE!S11:S12,Indicadores_HSE!S11:S12,"&gt;=0"),"-")</f>
        <v>-</v>
      </c>
      <c r="R11" s="28" t="str">
        <f>+IFERROR(AVERAGEIFS(Indicadores_HSE!T11:T12,Indicadores_HSE!T11:T12,"&gt;=0"),"-")</f>
        <v>-</v>
      </c>
      <c r="S11" s="28" t="str">
        <f>+IFERROR(AVERAGEIFS(Indicadores_HSE!U11:U12,Indicadores_HSE!U11:U12,"&gt;=0"),"-")</f>
        <v>-</v>
      </c>
      <c r="T11" s="28" t="str">
        <f>+IFERROR(AVERAGEIFS(Indicadores_HSE!V11:V12,Indicadores_HSE!V11:V12,"&gt;=0"),"-")</f>
        <v>-</v>
      </c>
      <c r="U11" s="28" t="str">
        <f>+IFERROR(AVERAGEIFS(Indicadores_HSE!W11:W12,Indicadores_HSE!W11:W12,"&gt;=0"),"-")</f>
        <v>-</v>
      </c>
      <c r="V11" s="28" t="str">
        <f>+IFERROR(AVERAGEIFS(Indicadores_HSE!X11:X12,Indicadores_HSE!X11:X12,"&gt;=0"),"-")</f>
        <v>-</v>
      </c>
      <c r="W11" s="28" t="str">
        <f>+IFERROR(AVERAGEIFS(Indicadores_HSE!Y11:Y12,Indicadores_HSE!Y11:Y12,"&gt;=0"),"-")</f>
        <v>-</v>
      </c>
      <c r="X11" s="28" t="str">
        <f>+IFERROR(AVERAGEIFS(Indicadores_HSE!Z11:Z12,Indicadores_HSE!Z11:Z12,"&gt;=0"),"-")</f>
        <v>-</v>
      </c>
      <c r="Y11" s="28" t="str">
        <f>+IFERROR(AVERAGEIFS(Indicadores_HSE!AA11:AA12,Indicadores_HSE!AA11:AA12,"&gt;=0"),"-")</f>
        <v>-</v>
      </c>
      <c r="Z11" s="28" t="str">
        <f>+IFERROR(AVERAGEIFS(Indicadores_HSE!AB11:AB12,Indicadores_HSE!AB11:AB12,"&gt;=0"),"-")</f>
        <v>-</v>
      </c>
      <c r="AA11" s="28" t="str">
        <f>+IFERROR(AVERAGEIFS(Indicadores_HSE!AC11:AC12,Indicadores_HSE!AC11:AC12,"&gt;=0"),"-")</f>
        <v>-</v>
      </c>
      <c r="AB11" s="28" t="str">
        <f>+IFERROR(AVERAGEIFS(Indicadores_HSE!AD11:AD12,Indicadores_HSE!AD11:AD12,"&gt;=0"),"-")</f>
        <v>-</v>
      </c>
      <c r="AC11" s="28" t="str">
        <f>+IFERROR(AVERAGEIFS(Indicadores_HSE!AE11:AE12,Indicadores_HSE!AE11:AE12,"&gt;=0"),"-")</f>
        <v>-</v>
      </c>
      <c r="AD11" s="28" t="str">
        <f>+IFERROR(AVERAGEIFS(Indicadores_HSE!AF11:AF12,Indicadores_HSE!AF11:AF12,"&gt;=0"),"-")</f>
        <v>-</v>
      </c>
      <c r="AE11" s="28" t="str">
        <f>+IFERROR(AVERAGEIFS(Indicadores_HSE!AG11:AG12,Indicadores_HSE!AG11:AG12,"&gt;=0"),"-")</f>
        <v>-</v>
      </c>
      <c r="AF11" s="28" t="str">
        <f>+IFERROR(AVERAGEIFS(Indicadores_HSE!AH11:AH12,Indicadores_HSE!AH11:AH12,"&gt;=0"),"-")</f>
        <v>-</v>
      </c>
      <c r="AG11" s="28" t="str">
        <f>+IFERROR(AVERAGEIFS(Indicadores_HSE!AI11:AI12,Indicadores_HSE!AI11:AI12,"&gt;=0"),"-")</f>
        <v>-</v>
      </c>
      <c r="AH11" s="28" t="str">
        <f>+IFERROR(AVERAGEIFS(Indicadores_HSE!AJ11:AJ12,Indicadores_HSE!AJ11:AJ12,"&gt;=0"),"-")</f>
        <v>-</v>
      </c>
      <c r="AI11" s="28" t="str">
        <f>+IFERROR(AVERAGEIFS(Indicadores_HSE!AK11:AK12,Indicadores_HSE!AK11:AK12,"&gt;=0"),"-")</f>
        <v>-</v>
      </c>
      <c r="AJ11" s="28" t="str">
        <f>+IFERROR(AVERAGEIFS(Indicadores_HSE!AL11:AL12,Indicadores_HSE!AL11:AL12,"&gt;=0"),"-")</f>
        <v>-</v>
      </c>
      <c r="AK11" s="28" t="str">
        <f>+IFERROR(AVERAGEIFS(Indicadores_HSE!AM11:AM12,Indicadores_HSE!AM11:AM12,"&gt;=0"),"-")</f>
        <v>-</v>
      </c>
      <c r="AL11" s="28" t="str">
        <f>+IFERROR(AVERAGEIFS(Indicadores_HSE!AN11:AN12,Indicadores_HSE!AN11:AN12,"&gt;=0"),"-")</f>
        <v>-</v>
      </c>
      <c r="AM11" s="28" t="str">
        <f>+IFERROR(AVERAGEIFS(Indicadores_HSE!AO11:AO12,Indicadores_HSE!AO11:AO12,"&gt;=0"),"-")</f>
        <v>-</v>
      </c>
      <c r="AN11" s="28" t="str">
        <f>+IFERROR(AVERAGEIFS(Indicadores_HSE!AP11:AP12,Indicadores_HSE!AP11:AP12,"&gt;=0"),"-")</f>
        <v>-</v>
      </c>
      <c r="AO11" s="28" t="str">
        <f>+IFERROR(AVERAGEIFS(Indicadores_HSE!AQ11:AQ12,Indicadores_HSE!AQ11:AQ12,"&gt;=0"),"-")</f>
        <v>-</v>
      </c>
      <c r="AP11" s="28" t="str">
        <f>+IFERROR(AVERAGEIFS(Indicadores_HSE!AR11:AR12,Indicadores_HSE!AR11:AR12,"&gt;=0"),"-")</f>
        <v>-</v>
      </c>
      <c r="AQ11" s="28" t="str">
        <f>+IFERROR(AVERAGEIFS(Indicadores_HSE!AS11:AS12,Indicadores_HSE!AS11:AS12,"&gt;=0"),"-")</f>
        <v>-</v>
      </c>
      <c r="AR11" s="28" t="str">
        <f>+IFERROR(AVERAGEIFS(Indicadores_HSE!AT11:AT12,Indicadores_HSE!AT11:AT12,"&gt;=0"),"-")</f>
        <v>-</v>
      </c>
      <c r="AS11" s="28" t="str">
        <f>+IFERROR(AVERAGEIFS(Indicadores_HSE!AU11:AU12,Indicadores_HSE!AU11:AU12,"&gt;=0"),"-")</f>
        <v>-</v>
      </c>
      <c r="AT11" s="28" t="str">
        <f>+IFERROR(AVERAGEIFS(Indicadores_HSE!AV11:AV12,Indicadores_HSE!AV11:AV12,"&gt;=0"),"-")</f>
        <v>-</v>
      </c>
      <c r="AU11" s="28" t="str">
        <f>+IFERROR(AVERAGEIFS(Indicadores_HSE!AW11:AW12,Indicadores_HSE!AW11:AW12,"&gt;=0"),"-")</f>
        <v>-</v>
      </c>
      <c r="AV11" s="28" t="str">
        <f>+IFERROR(AVERAGEIFS(Indicadores_HSE!AX11:AX12,Indicadores_HSE!AX11:AX12,"&gt;=0"),"-")</f>
        <v>-</v>
      </c>
      <c r="AW11" s="28" t="str">
        <f>+IFERROR(AVERAGEIFS(Indicadores_HSE!AY11:AY12,Indicadores_HSE!AY11:AY12,"&gt;=0"),"-")</f>
        <v>-</v>
      </c>
      <c r="AX11" s="28" t="str">
        <f>+IFERROR(AVERAGEIFS(Indicadores_HSE!AZ11:AZ12,Indicadores_HSE!AZ11:AZ12,"&gt;=0"),"-")</f>
        <v>-</v>
      </c>
      <c r="AY11" s="28" t="str">
        <f>+IFERROR(AVERAGEIFS(Indicadores_HSE!BA11:BA12,Indicadores_HSE!BA11:BA12,"&gt;=0"),"-")</f>
        <v>-</v>
      </c>
      <c r="AZ11" s="28" t="str">
        <f>+IFERROR(AVERAGEIFS(Indicadores_HSE!BB11:BB12,Indicadores_HSE!BB11:BB12,"&gt;=0"),"-")</f>
        <v>-</v>
      </c>
      <c r="BA11" s="28" t="str">
        <f>+IFERROR(AVERAGEIFS(Indicadores_HSE!BC11:BC12,Indicadores_HSE!BC11:BC12,"&gt;=0"),"-")</f>
        <v>-</v>
      </c>
      <c r="BB11" s="28" t="str">
        <f>+IFERROR(AVERAGEIFS(Indicadores_HSE!BD11:BD12,Indicadores_HSE!BD11:BD12,"&gt;=0"),"-")</f>
        <v>-</v>
      </c>
    </row>
    <row r="12" spans="2:54" ht="22.5" customHeight="1" x14ac:dyDescent="0.3">
      <c r="B12" s="34" t="s">
        <v>176</v>
      </c>
      <c r="C12" s="35" t="s">
        <v>182</v>
      </c>
      <c r="D12" s="28" t="str">
        <f t="shared" si="0"/>
        <v>-</v>
      </c>
      <c r="E12" s="28" t="str">
        <f>+IFERROR(AVERAGEIFS(Indicadores_HSE!G13:G15,Indicadores_HSE!G13:G15,"&gt;=0"),"-")</f>
        <v>-</v>
      </c>
      <c r="F12" s="28" t="str">
        <f>+IFERROR(AVERAGEIFS(Indicadores_HSE!H13:H15,Indicadores_HSE!H13:H15,"&gt;=0"),"-")</f>
        <v>-</v>
      </c>
      <c r="G12" s="28" t="str">
        <f>+IFERROR(AVERAGEIFS(Indicadores_HSE!I13:I15,Indicadores_HSE!I13:I15,"&gt;=0"),"-")</f>
        <v>-</v>
      </c>
      <c r="H12" s="28" t="str">
        <f>+IFERROR(AVERAGEIFS(Indicadores_HSE!J13:J15,Indicadores_HSE!J13:J15,"&gt;=0"),"-")</f>
        <v>-</v>
      </c>
      <c r="I12" s="28" t="str">
        <f>+IFERROR(AVERAGEIFS(Indicadores_HSE!K13:K15,Indicadores_HSE!K13:K15,"&gt;=0"),"-")</f>
        <v>-</v>
      </c>
      <c r="J12" s="28" t="str">
        <f>+IFERROR(AVERAGEIFS(Indicadores_HSE!L13:L15,Indicadores_HSE!L13:L15,"&gt;=0"),"-")</f>
        <v>-</v>
      </c>
      <c r="K12" s="28" t="str">
        <f>+IFERROR(AVERAGEIFS(Indicadores_HSE!M13:M15,Indicadores_HSE!M13:M15,"&gt;=0"),"-")</f>
        <v>-</v>
      </c>
      <c r="L12" s="28" t="str">
        <f>+IFERROR(AVERAGEIFS(Indicadores_HSE!N13:N15,Indicadores_HSE!N13:N15,"&gt;=0"),"-")</f>
        <v>-</v>
      </c>
      <c r="M12" s="28" t="str">
        <f>+IFERROR(AVERAGEIFS(Indicadores_HSE!O13:O15,Indicadores_HSE!O13:O15,"&gt;=0"),"-")</f>
        <v>-</v>
      </c>
      <c r="N12" s="28" t="str">
        <f>+IFERROR(AVERAGEIFS(Indicadores_HSE!P13:P15,Indicadores_HSE!P13:P15,"&gt;=0"),"-")</f>
        <v>-</v>
      </c>
      <c r="O12" s="28" t="str">
        <f>+IFERROR(AVERAGEIFS(Indicadores_HSE!Q13:Q15,Indicadores_HSE!Q13:Q15,"&gt;=0"),"-")</f>
        <v>-</v>
      </c>
      <c r="P12" s="28" t="str">
        <f>+IFERROR(AVERAGEIFS(Indicadores_HSE!R13:R15,Indicadores_HSE!R13:R15,"&gt;=0"),"-")</f>
        <v>-</v>
      </c>
      <c r="Q12" s="28" t="str">
        <f>+IFERROR(AVERAGEIFS(Indicadores_HSE!S13:S15,Indicadores_HSE!S13:S15,"&gt;=0"),"-")</f>
        <v>-</v>
      </c>
      <c r="R12" s="28" t="str">
        <f>+IFERROR(AVERAGEIFS(Indicadores_HSE!T13:T15,Indicadores_HSE!T13:T15,"&gt;=0"),"-")</f>
        <v>-</v>
      </c>
      <c r="S12" s="28" t="str">
        <f>+IFERROR(AVERAGEIFS(Indicadores_HSE!U13:U15,Indicadores_HSE!U13:U15,"&gt;=0"),"-")</f>
        <v>-</v>
      </c>
      <c r="T12" s="28" t="str">
        <f>+IFERROR(AVERAGEIFS(Indicadores_HSE!V13:V15,Indicadores_HSE!V13:V15,"&gt;=0"),"-")</f>
        <v>-</v>
      </c>
      <c r="U12" s="28" t="str">
        <f>+IFERROR(AVERAGEIFS(Indicadores_HSE!W13:W15,Indicadores_HSE!W13:W15,"&gt;=0"),"-")</f>
        <v>-</v>
      </c>
      <c r="V12" s="28" t="str">
        <f>+IFERROR(AVERAGEIFS(Indicadores_HSE!X13:X15,Indicadores_HSE!X13:X15,"&gt;=0"),"-")</f>
        <v>-</v>
      </c>
      <c r="W12" s="28" t="str">
        <f>+IFERROR(AVERAGEIFS(Indicadores_HSE!Y13:Y15,Indicadores_HSE!Y13:Y15,"&gt;=0"),"-")</f>
        <v>-</v>
      </c>
      <c r="X12" s="28" t="str">
        <f>+IFERROR(AVERAGEIFS(Indicadores_HSE!Z13:Z15,Indicadores_HSE!Z13:Z15,"&gt;=0"),"-")</f>
        <v>-</v>
      </c>
      <c r="Y12" s="28" t="str">
        <f>+IFERROR(AVERAGEIFS(Indicadores_HSE!AA13:AA15,Indicadores_HSE!AA13:AA15,"&gt;=0"),"-")</f>
        <v>-</v>
      </c>
      <c r="Z12" s="28" t="str">
        <f>+IFERROR(AVERAGEIFS(Indicadores_HSE!AB13:AB15,Indicadores_HSE!AB13:AB15,"&gt;=0"),"-")</f>
        <v>-</v>
      </c>
      <c r="AA12" s="28" t="str">
        <f>+IFERROR(AVERAGEIFS(Indicadores_HSE!AC13:AC15,Indicadores_HSE!AC13:AC15,"&gt;=0"),"-")</f>
        <v>-</v>
      </c>
      <c r="AB12" s="28" t="str">
        <f>+IFERROR(AVERAGEIFS(Indicadores_HSE!AD13:AD15,Indicadores_HSE!AD13:AD15,"&gt;=0"),"-")</f>
        <v>-</v>
      </c>
      <c r="AC12" s="28" t="str">
        <f>+IFERROR(AVERAGEIFS(Indicadores_HSE!AE13:AE15,Indicadores_HSE!AE13:AE15,"&gt;=0"),"-")</f>
        <v>-</v>
      </c>
      <c r="AD12" s="28" t="str">
        <f>+IFERROR(AVERAGEIFS(Indicadores_HSE!AF13:AF15,Indicadores_HSE!AF13:AF15,"&gt;=0"),"-")</f>
        <v>-</v>
      </c>
      <c r="AE12" s="28" t="str">
        <f>+IFERROR(AVERAGEIFS(Indicadores_HSE!AG13:AG15,Indicadores_HSE!AG13:AG15,"&gt;=0"),"-")</f>
        <v>-</v>
      </c>
      <c r="AF12" s="28" t="str">
        <f>+IFERROR(AVERAGEIFS(Indicadores_HSE!AH13:AH15,Indicadores_HSE!AH13:AH15,"&gt;=0"),"-")</f>
        <v>-</v>
      </c>
      <c r="AG12" s="28" t="str">
        <f>+IFERROR(AVERAGEIFS(Indicadores_HSE!AI13:AI15,Indicadores_HSE!AI13:AI15,"&gt;=0"),"-")</f>
        <v>-</v>
      </c>
      <c r="AH12" s="28" t="str">
        <f>+IFERROR(AVERAGEIFS(Indicadores_HSE!AJ13:AJ15,Indicadores_HSE!AJ13:AJ15,"&gt;=0"),"-")</f>
        <v>-</v>
      </c>
      <c r="AI12" s="28" t="str">
        <f>+IFERROR(AVERAGEIFS(Indicadores_HSE!AK13:AK15,Indicadores_HSE!AK13:AK15,"&gt;=0"),"-")</f>
        <v>-</v>
      </c>
      <c r="AJ12" s="28" t="str">
        <f>+IFERROR(AVERAGEIFS(Indicadores_HSE!AL13:AL15,Indicadores_HSE!AL13:AL15,"&gt;=0"),"-")</f>
        <v>-</v>
      </c>
      <c r="AK12" s="28" t="str">
        <f>+IFERROR(AVERAGEIFS(Indicadores_HSE!AM13:AM15,Indicadores_HSE!AM13:AM15,"&gt;=0"),"-")</f>
        <v>-</v>
      </c>
      <c r="AL12" s="28" t="str">
        <f>+IFERROR(AVERAGEIFS(Indicadores_HSE!AN13:AN15,Indicadores_HSE!AN13:AN15,"&gt;=0"),"-")</f>
        <v>-</v>
      </c>
      <c r="AM12" s="28" t="str">
        <f>+IFERROR(AVERAGEIFS(Indicadores_HSE!AO13:AO15,Indicadores_HSE!AO13:AO15,"&gt;=0"),"-")</f>
        <v>-</v>
      </c>
      <c r="AN12" s="28" t="str">
        <f>+IFERROR(AVERAGEIFS(Indicadores_HSE!AP13:AP15,Indicadores_HSE!AP13:AP15,"&gt;=0"),"-")</f>
        <v>-</v>
      </c>
      <c r="AO12" s="28" t="str">
        <f>+IFERROR(AVERAGEIFS(Indicadores_HSE!AQ13:AQ15,Indicadores_HSE!AQ13:AQ15,"&gt;=0"),"-")</f>
        <v>-</v>
      </c>
      <c r="AP12" s="28" t="str">
        <f>+IFERROR(AVERAGEIFS(Indicadores_HSE!AR13:AR15,Indicadores_HSE!AR13:AR15,"&gt;=0"),"-")</f>
        <v>-</v>
      </c>
      <c r="AQ12" s="28" t="str">
        <f>+IFERROR(AVERAGEIFS(Indicadores_HSE!AS13:AS15,Indicadores_HSE!AS13:AS15,"&gt;=0"),"-")</f>
        <v>-</v>
      </c>
      <c r="AR12" s="28" t="str">
        <f>+IFERROR(AVERAGEIFS(Indicadores_HSE!AT13:AT15,Indicadores_HSE!AT13:AT15,"&gt;=0"),"-")</f>
        <v>-</v>
      </c>
      <c r="AS12" s="28" t="str">
        <f>+IFERROR(AVERAGEIFS(Indicadores_HSE!AU13:AU15,Indicadores_HSE!AU13:AU15,"&gt;=0"),"-")</f>
        <v>-</v>
      </c>
      <c r="AT12" s="28" t="str">
        <f>+IFERROR(AVERAGEIFS(Indicadores_HSE!AV13:AV15,Indicadores_HSE!AV13:AV15,"&gt;=0"),"-")</f>
        <v>-</v>
      </c>
      <c r="AU12" s="28" t="str">
        <f>+IFERROR(AVERAGEIFS(Indicadores_HSE!AW13:AW15,Indicadores_HSE!AW13:AW15,"&gt;=0"),"-")</f>
        <v>-</v>
      </c>
      <c r="AV12" s="28" t="str">
        <f>+IFERROR(AVERAGEIFS(Indicadores_HSE!AX13:AX15,Indicadores_HSE!AX13:AX15,"&gt;=0"),"-")</f>
        <v>-</v>
      </c>
      <c r="AW12" s="28" t="str">
        <f>+IFERROR(AVERAGEIFS(Indicadores_HSE!AY13:AY15,Indicadores_HSE!AY13:AY15,"&gt;=0"),"-")</f>
        <v>-</v>
      </c>
      <c r="AX12" s="28" t="str">
        <f>+IFERROR(AVERAGEIFS(Indicadores_HSE!AZ13:AZ15,Indicadores_HSE!AZ13:AZ15,"&gt;=0"),"-")</f>
        <v>-</v>
      </c>
      <c r="AY12" s="28" t="str">
        <f>+IFERROR(AVERAGEIFS(Indicadores_HSE!BA13:BA15,Indicadores_HSE!BA13:BA15,"&gt;=0"),"-")</f>
        <v>-</v>
      </c>
      <c r="AZ12" s="28" t="str">
        <f>+IFERROR(AVERAGEIFS(Indicadores_HSE!BB13:BB15,Indicadores_HSE!BB13:BB15,"&gt;=0"),"-")</f>
        <v>-</v>
      </c>
      <c r="BA12" s="28" t="str">
        <f>+IFERROR(AVERAGEIFS(Indicadores_HSE!BC13:BC15,Indicadores_HSE!BC13:BC15,"&gt;=0"),"-")</f>
        <v>-</v>
      </c>
      <c r="BB12" s="28" t="str">
        <f>+IFERROR(AVERAGEIFS(Indicadores_HSE!BD13:BD15,Indicadores_HSE!BD13:BD15,"&gt;=0"),"-")</f>
        <v>-</v>
      </c>
    </row>
    <row r="13" spans="2:54" ht="22.5" customHeight="1" x14ac:dyDescent="0.3">
      <c r="B13" s="34" t="s">
        <v>176</v>
      </c>
      <c r="C13" s="35" t="s">
        <v>340</v>
      </c>
      <c r="D13" s="28" t="str">
        <f t="shared" si="0"/>
        <v>-</v>
      </c>
      <c r="E13" s="28" t="str">
        <f>+IFERROR(AVERAGEIFS(Indicadores_HSE!G16:G18,Indicadores_HSE!G16:G18,"&gt;=0"),"-")</f>
        <v>-</v>
      </c>
      <c r="F13" s="28" t="str">
        <f>+IFERROR(AVERAGEIFS(Indicadores_HSE!H16:H18,Indicadores_HSE!H16:H18,"&gt;=0"),"-")</f>
        <v>-</v>
      </c>
      <c r="G13" s="28" t="str">
        <f>+IFERROR(AVERAGEIFS(Indicadores_HSE!I16:I18,Indicadores_HSE!I16:I18,"&gt;=0"),"-")</f>
        <v>-</v>
      </c>
      <c r="H13" s="28" t="str">
        <f>+IFERROR(AVERAGEIFS(Indicadores_HSE!J16:J18,Indicadores_HSE!J16:J18,"&gt;=0"),"-")</f>
        <v>-</v>
      </c>
      <c r="I13" s="28" t="str">
        <f>+IFERROR(AVERAGEIFS(Indicadores_HSE!K16:K18,Indicadores_HSE!K16:K18,"&gt;=0"),"-")</f>
        <v>-</v>
      </c>
      <c r="J13" s="28" t="str">
        <f>+IFERROR(AVERAGEIFS(Indicadores_HSE!L16:L18,Indicadores_HSE!L16:L18,"&gt;=0"),"-")</f>
        <v>-</v>
      </c>
      <c r="K13" s="28" t="str">
        <f>+IFERROR(AVERAGEIFS(Indicadores_HSE!M16:M18,Indicadores_HSE!M16:M18,"&gt;=0"),"-")</f>
        <v>-</v>
      </c>
      <c r="L13" s="28" t="str">
        <f>+IFERROR(AVERAGEIFS(Indicadores_HSE!N16:N18,Indicadores_HSE!N16:N18,"&gt;=0"),"-")</f>
        <v>-</v>
      </c>
      <c r="M13" s="28" t="str">
        <f>+IFERROR(AVERAGEIFS(Indicadores_HSE!O16:O18,Indicadores_HSE!O16:O18,"&gt;=0"),"-")</f>
        <v>-</v>
      </c>
      <c r="N13" s="28" t="str">
        <f>+IFERROR(AVERAGEIFS(Indicadores_HSE!P16:P18,Indicadores_HSE!P16:P18,"&gt;=0"),"-")</f>
        <v>-</v>
      </c>
      <c r="O13" s="28" t="str">
        <f>+IFERROR(AVERAGEIFS(Indicadores_HSE!Q16:Q18,Indicadores_HSE!Q16:Q18,"&gt;=0"),"-")</f>
        <v>-</v>
      </c>
      <c r="P13" s="28" t="str">
        <f>+IFERROR(AVERAGEIFS(Indicadores_HSE!R16:R18,Indicadores_HSE!R16:R18,"&gt;=0"),"-")</f>
        <v>-</v>
      </c>
      <c r="Q13" s="28" t="str">
        <f>+IFERROR(AVERAGEIFS(Indicadores_HSE!S16:S18,Indicadores_HSE!S16:S18,"&gt;=0"),"-")</f>
        <v>-</v>
      </c>
      <c r="R13" s="28" t="str">
        <f>+IFERROR(AVERAGEIFS(Indicadores_HSE!T16:T18,Indicadores_HSE!T16:T18,"&gt;=0"),"-")</f>
        <v>-</v>
      </c>
      <c r="S13" s="28" t="str">
        <f>+IFERROR(AVERAGEIFS(Indicadores_HSE!U16:U18,Indicadores_HSE!U16:U18,"&gt;=0"),"-")</f>
        <v>-</v>
      </c>
      <c r="T13" s="28" t="str">
        <f>+IFERROR(AVERAGEIFS(Indicadores_HSE!V16:V18,Indicadores_HSE!V16:V18,"&gt;=0"),"-")</f>
        <v>-</v>
      </c>
      <c r="U13" s="28" t="str">
        <f>+IFERROR(AVERAGEIFS(Indicadores_HSE!W16:W18,Indicadores_HSE!W16:W18,"&gt;=0"),"-")</f>
        <v>-</v>
      </c>
      <c r="V13" s="28" t="str">
        <f>+IFERROR(AVERAGEIFS(Indicadores_HSE!X16:X18,Indicadores_HSE!X16:X18,"&gt;=0"),"-")</f>
        <v>-</v>
      </c>
      <c r="W13" s="28" t="str">
        <f>+IFERROR(AVERAGEIFS(Indicadores_HSE!Y16:Y18,Indicadores_HSE!Y16:Y18,"&gt;=0"),"-")</f>
        <v>-</v>
      </c>
      <c r="X13" s="28" t="str">
        <f>+IFERROR(AVERAGEIFS(Indicadores_HSE!Z16:Z18,Indicadores_HSE!Z16:Z18,"&gt;=0"),"-")</f>
        <v>-</v>
      </c>
      <c r="Y13" s="28" t="str">
        <f>+IFERROR(AVERAGEIFS(Indicadores_HSE!AA16:AA18,Indicadores_HSE!AA16:AA18,"&gt;=0"),"-")</f>
        <v>-</v>
      </c>
      <c r="Z13" s="28" t="str">
        <f>+IFERROR(AVERAGEIFS(Indicadores_HSE!AB16:AB18,Indicadores_HSE!AB16:AB18,"&gt;=0"),"-")</f>
        <v>-</v>
      </c>
      <c r="AA13" s="28" t="str">
        <f>+IFERROR(AVERAGEIFS(Indicadores_HSE!AC16:AC18,Indicadores_HSE!AC16:AC18,"&gt;=0"),"-")</f>
        <v>-</v>
      </c>
      <c r="AB13" s="28" t="str">
        <f>+IFERROR(AVERAGEIFS(Indicadores_HSE!AD16:AD18,Indicadores_HSE!AD16:AD18,"&gt;=0"),"-")</f>
        <v>-</v>
      </c>
      <c r="AC13" s="28" t="str">
        <f>+IFERROR(AVERAGEIFS(Indicadores_HSE!AE16:AE18,Indicadores_HSE!AE16:AE18,"&gt;=0"),"-")</f>
        <v>-</v>
      </c>
      <c r="AD13" s="28" t="str">
        <f>+IFERROR(AVERAGEIFS(Indicadores_HSE!AF16:AF18,Indicadores_HSE!AF16:AF18,"&gt;=0"),"-")</f>
        <v>-</v>
      </c>
      <c r="AE13" s="28" t="str">
        <f>+IFERROR(AVERAGEIFS(Indicadores_HSE!AG16:AG18,Indicadores_HSE!AG16:AG18,"&gt;=0"),"-")</f>
        <v>-</v>
      </c>
      <c r="AF13" s="28" t="str">
        <f>+IFERROR(AVERAGEIFS(Indicadores_HSE!AH16:AH18,Indicadores_HSE!AH16:AH18,"&gt;=0"),"-")</f>
        <v>-</v>
      </c>
      <c r="AG13" s="28" t="str">
        <f>+IFERROR(AVERAGEIFS(Indicadores_HSE!AI16:AI18,Indicadores_HSE!AI16:AI18,"&gt;=0"),"-")</f>
        <v>-</v>
      </c>
      <c r="AH13" s="28" t="str">
        <f>+IFERROR(AVERAGEIFS(Indicadores_HSE!AJ16:AJ18,Indicadores_HSE!AJ16:AJ18,"&gt;=0"),"-")</f>
        <v>-</v>
      </c>
      <c r="AI13" s="28" t="str">
        <f>+IFERROR(AVERAGEIFS(Indicadores_HSE!AK16:AK18,Indicadores_HSE!AK16:AK18,"&gt;=0"),"-")</f>
        <v>-</v>
      </c>
      <c r="AJ13" s="28" t="str">
        <f>+IFERROR(AVERAGEIFS(Indicadores_HSE!AL16:AL18,Indicadores_HSE!AL16:AL18,"&gt;=0"),"-")</f>
        <v>-</v>
      </c>
      <c r="AK13" s="28" t="str">
        <f>+IFERROR(AVERAGEIFS(Indicadores_HSE!AM16:AM18,Indicadores_HSE!AM16:AM18,"&gt;=0"),"-")</f>
        <v>-</v>
      </c>
      <c r="AL13" s="28" t="str">
        <f>+IFERROR(AVERAGEIFS(Indicadores_HSE!AN16:AN18,Indicadores_HSE!AN16:AN18,"&gt;=0"),"-")</f>
        <v>-</v>
      </c>
      <c r="AM13" s="28" t="str">
        <f>+IFERROR(AVERAGEIFS(Indicadores_HSE!AO16:AO18,Indicadores_HSE!AO16:AO18,"&gt;=0"),"-")</f>
        <v>-</v>
      </c>
      <c r="AN13" s="28" t="str">
        <f>+IFERROR(AVERAGEIFS(Indicadores_HSE!AP16:AP18,Indicadores_HSE!AP16:AP18,"&gt;=0"),"-")</f>
        <v>-</v>
      </c>
      <c r="AO13" s="28" t="str">
        <f>+IFERROR(AVERAGEIFS(Indicadores_HSE!AQ16:AQ18,Indicadores_HSE!AQ16:AQ18,"&gt;=0"),"-")</f>
        <v>-</v>
      </c>
      <c r="AP13" s="28" t="str">
        <f>+IFERROR(AVERAGEIFS(Indicadores_HSE!AR16:AR18,Indicadores_HSE!AR16:AR18,"&gt;=0"),"-")</f>
        <v>-</v>
      </c>
      <c r="AQ13" s="28" t="str">
        <f>+IFERROR(AVERAGEIFS(Indicadores_HSE!AS16:AS18,Indicadores_HSE!AS16:AS18,"&gt;=0"),"-")</f>
        <v>-</v>
      </c>
      <c r="AR13" s="28" t="str">
        <f>+IFERROR(AVERAGEIFS(Indicadores_HSE!AT16:AT18,Indicadores_HSE!AT16:AT18,"&gt;=0"),"-")</f>
        <v>-</v>
      </c>
      <c r="AS13" s="28" t="str">
        <f>+IFERROR(AVERAGEIFS(Indicadores_HSE!AU16:AU18,Indicadores_HSE!AU16:AU18,"&gt;=0"),"-")</f>
        <v>-</v>
      </c>
      <c r="AT13" s="28" t="str">
        <f>+IFERROR(AVERAGEIFS(Indicadores_HSE!AV16:AV18,Indicadores_HSE!AV16:AV18,"&gt;=0"),"-")</f>
        <v>-</v>
      </c>
      <c r="AU13" s="28" t="str">
        <f>+IFERROR(AVERAGEIFS(Indicadores_HSE!AW16:AW18,Indicadores_HSE!AW16:AW18,"&gt;=0"),"-")</f>
        <v>-</v>
      </c>
      <c r="AV13" s="28" t="str">
        <f>+IFERROR(AVERAGEIFS(Indicadores_HSE!AX16:AX18,Indicadores_HSE!AX16:AX18,"&gt;=0"),"-")</f>
        <v>-</v>
      </c>
      <c r="AW13" s="28" t="str">
        <f>+IFERROR(AVERAGEIFS(Indicadores_HSE!AY16:AY18,Indicadores_HSE!AY16:AY18,"&gt;=0"),"-")</f>
        <v>-</v>
      </c>
      <c r="AX13" s="28" t="str">
        <f>+IFERROR(AVERAGEIFS(Indicadores_HSE!AZ16:AZ18,Indicadores_HSE!AZ16:AZ18,"&gt;=0"),"-")</f>
        <v>-</v>
      </c>
      <c r="AY13" s="28" t="str">
        <f>+IFERROR(AVERAGEIFS(Indicadores_HSE!BA16:BA18,Indicadores_HSE!BA16:BA18,"&gt;=0"),"-")</f>
        <v>-</v>
      </c>
      <c r="AZ13" s="28" t="str">
        <f>+IFERROR(AVERAGEIFS(Indicadores_HSE!BB16:BB18,Indicadores_HSE!BB16:BB18,"&gt;=0"),"-")</f>
        <v>-</v>
      </c>
      <c r="BA13" s="28" t="str">
        <f>+IFERROR(AVERAGEIFS(Indicadores_HSE!BC16:BC18,Indicadores_HSE!BC16:BC18,"&gt;=0"),"-")</f>
        <v>-</v>
      </c>
      <c r="BB13" s="28" t="str">
        <f>+IFERROR(AVERAGEIFS(Indicadores_HSE!BD16:BD18,Indicadores_HSE!BD16:BD18,"&gt;=0"),"-")</f>
        <v>-</v>
      </c>
    </row>
    <row r="14" spans="2:54" ht="22.5" customHeight="1" x14ac:dyDescent="0.3">
      <c r="B14" s="34" t="s">
        <v>176</v>
      </c>
      <c r="C14" s="35" t="s">
        <v>196</v>
      </c>
      <c r="D14" s="28" t="str">
        <f t="shared" si="0"/>
        <v>-</v>
      </c>
      <c r="E14" s="28" t="str">
        <f>+IFERROR(AVERAGEIFS(Indicadores_HSE!G19:G20,Indicadores_HSE!G19:G20,"&gt;=0"),"-")</f>
        <v>-</v>
      </c>
      <c r="F14" s="28" t="str">
        <f>+IFERROR(AVERAGEIFS(Indicadores_HSE!H19:H20,Indicadores_HSE!H19:H20,"&gt;=0"),"-")</f>
        <v>-</v>
      </c>
      <c r="G14" s="28" t="str">
        <f>+IFERROR(AVERAGEIFS(Indicadores_HSE!I19:I20,Indicadores_HSE!I19:I20,"&gt;=0"),"-")</f>
        <v>-</v>
      </c>
      <c r="H14" s="28" t="str">
        <f>+IFERROR(AVERAGEIFS(Indicadores_HSE!J19:J20,Indicadores_HSE!J19:J20,"&gt;=0"),"-")</f>
        <v>-</v>
      </c>
      <c r="I14" s="28" t="str">
        <f>+IFERROR(AVERAGEIFS(Indicadores_HSE!K19:K20,Indicadores_HSE!K19:K20,"&gt;=0"),"-")</f>
        <v>-</v>
      </c>
      <c r="J14" s="28" t="str">
        <f>+IFERROR(AVERAGEIFS(Indicadores_HSE!L19:L20,Indicadores_HSE!L19:L20,"&gt;=0"),"-")</f>
        <v>-</v>
      </c>
      <c r="K14" s="28" t="str">
        <f>+IFERROR(AVERAGEIFS(Indicadores_HSE!M19:M20,Indicadores_HSE!M19:M20,"&gt;=0"),"-")</f>
        <v>-</v>
      </c>
      <c r="L14" s="28" t="str">
        <f>+IFERROR(AVERAGEIFS(Indicadores_HSE!N19:N20,Indicadores_HSE!N19:N20,"&gt;=0"),"-")</f>
        <v>-</v>
      </c>
      <c r="M14" s="28" t="str">
        <f>+IFERROR(AVERAGEIFS(Indicadores_HSE!O19:O20,Indicadores_HSE!O19:O20,"&gt;=0"),"-")</f>
        <v>-</v>
      </c>
      <c r="N14" s="28" t="str">
        <f>+IFERROR(AVERAGEIFS(Indicadores_HSE!P19:P20,Indicadores_HSE!P19:P20,"&gt;=0"),"-")</f>
        <v>-</v>
      </c>
      <c r="O14" s="28" t="str">
        <f>+IFERROR(AVERAGEIFS(Indicadores_HSE!Q19:Q20,Indicadores_HSE!Q19:Q20,"&gt;=0"),"-")</f>
        <v>-</v>
      </c>
      <c r="P14" s="28" t="str">
        <f>+IFERROR(AVERAGEIFS(Indicadores_HSE!R19:R20,Indicadores_HSE!R19:R20,"&gt;=0"),"-")</f>
        <v>-</v>
      </c>
      <c r="Q14" s="28" t="str">
        <f>+IFERROR(AVERAGEIFS(Indicadores_HSE!S19:S20,Indicadores_HSE!S19:S20,"&gt;=0"),"-")</f>
        <v>-</v>
      </c>
      <c r="R14" s="28" t="str">
        <f>+IFERROR(AVERAGEIFS(Indicadores_HSE!T19:T20,Indicadores_HSE!T19:T20,"&gt;=0"),"-")</f>
        <v>-</v>
      </c>
      <c r="S14" s="28" t="str">
        <f>+IFERROR(AVERAGEIFS(Indicadores_HSE!U19:U20,Indicadores_HSE!U19:U20,"&gt;=0"),"-")</f>
        <v>-</v>
      </c>
      <c r="T14" s="28" t="str">
        <f>+IFERROR(AVERAGEIFS(Indicadores_HSE!V19:V20,Indicadores_HSE!V19:V20,"&gt;=0"),"-")</f>
        <v>-</v>
      </c>
      <c r="U14" s="28" t="str">
        <f>+IFERROR(AVERAGEIFS(Indicadores_HSE!W19:W20,Indicadores_HSE!W19:W20,"&gt;=0"),"-")</f>
        <v>-</v>
      </c>
      <c r="V14" s="28" t="str">
        <f>+IFERROR(AVERAGEIFS(Indicadores_HSE!X19:X20,Indicadores_HSE!X19:X20,"&gt;=0"),"-")</f>
        <v>-</v>
      </c>
      <c r="W14" s="28" t="str">
        <f>+IFERROR(AVERAGEIFS(Indicadores_HSE!Y19:Y20,Indicadores_HSE!Y19:Y20,"&gt;=0"),"-")</f>
        <v>-</v>
      </c>
      <c r="X14" s="28" t="str">
        <f>+IFERROR(AVERAGEIFS(Indicadores_HSE!Z19:Z20,Indicadores_HSE!Z19:Z20,"&gt;=0"),"-")</f>
        <v>-</v>
      </c>
      <c r="Y14" s="28" t="str">
        <f>+IFERROR(AVERAGEIFS(Indicadores_HSE!AA19:AA20,Indicadores_HSE!AA19:AA20,"&gt;=0"),"-")</f>
        <v>-</v>
      </c>
      <c r="Z14" s="28" t="str">
        <f>+IFERROR(AVERAGEIFS(Indicadores_HSE!AB19:AB20,Indicadores_HSE!AB19:AB20,"&gt;=0"),"-")</f>
        <v>-</v>
      </c>
      <c r="AA14" s="28" t="str">
        <f>+IFERROR(AVERAGEIFS(Indicadores_HSE!AC19:AC20,Indicadores_HSE!AC19:AC20,"&gt;=0"),"-")</f>
        <v>-</v>
      </c>
      <c r="AB14" s="28" t="str">
        <f>+IFERROR(AVERAGEIFS(Indicadores_HSE!AD19:AD20,Indicadores_HSE!AD19:AD20,"&gt;=0"),"-")</f>
        <v>-</v>
      </c>
      <c r="AC14" s="28" t="str">
        <f>+IFERROR(AVERAGEIFS(Indicadores_HSE!AE19:AE20,Indicadores_HSE!AE19:AE20,"&gt;=0"),"-")</f>
        <v>-</v>
      </c>
      <c r="AD14" s="28" t="str">
        <f>+IFERROR(AVERAGEIFS(Indicadores_HSE!AF19:AF20,Indicadores_HSE!AF19:AF20,"&gt;=0"),"-")</f>
        <v>-</v>
      </c>
      <c r="AE14" s="28" t="str">
        <f>+IFERROR(AVERAGEIFS(Indicadores_HSE!AG19:AG20,Indicadores_HSE!AG19:AG20,"&gt;=0"),"-")</f>
        <v>-</v>
      </c>
      <c r="AF14" s="28" t="str">
        <f>+IFERROR(AVERAGEIFS(Indicadores_HSE!AH19:AH20,Indicadores_HSE!AH19:AH20,"&gt;=0"),"-")</f>
        <v>-</v>
      </c>
      <c r="AG14" s="28" t="str">
        <f>+IFERROR(AVERAGEIFS(Indicadores_HSE!AI19:AI20,Indicadores_HSE!AI19:AI20,"&gt;=0"),"-")</f>
        <v>-</v>
      </c>
      <c r="AH14" s="28" t="str">
        <f>+IFERROR(AVERAGEIFS(Indicadores_HSE!AJ19:AJ20,Indicadores_HSE!AJ19:AJ20,"&gt;=0"),"-")</f>
        <v>-</v>
      </c>
      <c r="AI14" s="28" t="str">
        <f>+IFERROR(AVERAGEIFS(Indicadores_HSE!AK19:AK20,Indicadores_HSE!AK19:AK20,"&gt;=0"),"-")</f>
        <v>-</v>
      </c>
      <c r="AJ14" s="28" t="str">
        <f>+IFERROR(AVERAGEIFS(Indicadores_HSE!AL19:AL20,Indicadores_HSE!AL19:AL20,"&gt;=0"),"-")</f>
        <v>-</v>
      </c>
      <c r="AK14" s="28" t="str">
        <f>+IFERROR(AVERAGEIFS(Indicadores_HSE!AM19:AM20,Indicadores_HSE!AM19:AM20,"&gt;=0"),"-")</f>
        <v>-</v>
      </c>
      <c r="AL14" s="28" t="str">
        <f>+IFERROR(AVERAGEIFS(Indicadores_HSE!AN19:AN20,Indicadores_HSE!AN19:AN20,"&gt;=0"),"-")</f>
        <v>-</v>
      </c>
      <c r="AM14" s="28" t="str">
        <f>+IFERROR(AVERAGEIFS(Indicadores_HSE!AO19:AO20,Indicadores_HSE!AO19:AO20,"&gt;=0"),"-")</f>
        <v>-</v>
      </c>
      <c r="AN14" s="28" t="str">
        <f>+IFERROR(AVERAGEIFS(Indicadores_HSE!AP19:AP20,Indicadores_HSE!AP19:AP20,"&gt;=0"),"-")</f>
        <v>-</v>
      </c>
      <c r="AO14" s="28" t="str">
        <f>+IFERROR(AVERAGEIFS(Indicadores_HSE!AQ19:AQ20,Indicadores_HSE!AQ19:AQ20,"&gt;=0"),"-")</f>
        <v>-</v>
      </c>
      <c r="AP14" s="28" t="str">
        <f>+IFERROR(AVERAGEIFS(Indicadores_HSE!AR19:AR20,Indicadores_HSE!AR19:AR20,"&gt;=0"),"-")</f>
        <v>-</v>
      </c>
      <c r="AQ14" s="28" t="str">
        <f>+IFERROR(AVERAGEIFS(Indicadores_HSE!AS19:AS20,Indicadores_HSE!AS19:AS20,"&gt;=0"),"-")</f>
        <v>-</v>
      </c>
      <c r="AR14" s="28" t="str">
        <f>+IFERROR(AVERAGEIFS(Indicadores_HSE!AT19:AT20,Indicadores_HSE!AT19:AT20,"&gt;=0"),"-")</f>
        <v>-</v>
      </c>
      <c r="AS14" s="28" t="str">
        <f>+IFERROR(AVERAGEIFS(Indicadores_HSE!AU19:AU20,Indicadores_HSE!AU19:AU20,"&gt;=0"),"-")</f>
        <v>-</v>
      </c>
      <c r="AT14" s="28" t="str">
        <f>+IFERROR(AVERAGEIFS(Indicadores_HSE!AV19:AV20,Indicadores_HSE!AV19:AV20,"&gt;=0"),"-")</f>
        <v>-</v>
      </c>
      <c r="AU14" s="28" t="str">
        <f>+IFERROR(AVERAGEIFS(Indicadores_HSE!AW19:AW20,Indicadores_HSE!AW19:AW20,"&gt;=0"),"-")</f>
        <v>-</v>
      </c>
      <c r="AV14" s="28" t="str">
        <f>+IFERROR(AVERAGEIFS(Indicadores_HSE!AX19:AX20,Indicadores_HSE!AX19:AX20,"&gt;=0"),"-")</f>
        <v>-</v>
      </c>
      <c r="AW14" s="28" t="str">
        <f>+IFERROR(AVERAGEIFS(Indicadores_HSE!AY19:AY20,Indicadores_HSE!AY19:AY20,"&gt;=0"),"-")</f>
        <v>-</v>
      </c>
      <c r="AX14" s="28" t="str">
        <f>+IFERROR(AVERAGEIFS(Indicadores_HSE!AZ19:AZ20,Indicadores_HSE!AZ19:AZ20,"&gt;=0"),"-")</f>
        <v>-</v>
      </c>
      <c r="AY14" s="28" t="str">
        <f>+IFERROR(AVERAGEIFS(Indicadores_HSE!BA19:BA20,Indicadores_HSE!BA19:BA20,"&gt;=0"),"-")</f>
        <v>-</v>
      </c>
      <c r="AZ14" s="28" t="str">
        <f>+IFERROR(AVERAGEIFS(Indicadores_HSE!BB19:BB20,Indicadores_HSE!BB19:BB20,"&gt;=0"),"-")</f>
        <v>-</v>
      </c>
      <c r="BA14" s="28" t="str">
        <f>+IFERROR(AVERAGEIFS(Indicadores_HSE!BC19:BC20,Indicadores_HSE!BC19:BC20,"&gt;=0"),"-")</f>
        <v>-</v>
      </c>
      <c r="BB14" s="28" t="str">
        <f>+IFERROR(AVERAGEIFS(Indicadores_HSE!BD19:BD20,Indicadores_HSE!BD19:BD20,"&gt;=0"),"-")</f>
        <v>-</v>
      </c>
    </row>
    <row r="15" spans="2:54" ht="22.5" customHeight="1" x14ac:dyDescent="0.3">
      <c r="B15" s="34" t="s">
        <v>176</v>
      </c>
      <c r="C15" s="35" t="s">
        <v>341</v>
      </c>
      <c r="D15" s="28" t="str">
        <f t="shared" si="0"/>
        <v>-</v>
      </c>
      <c r="E15" s="28" t="str">
        <f>+IFERROR(AVERAGEIFS(Indicadores_HSE!G21:G23,Indicadores_HSE!G21:G23,"&gt;=0"),"-")</f>
        <v>-</v>
      </c>
      <c r="F15" s="28" t="str">
        <f>+IFERROR(AVERAGEIFS(Indicadores_HSE!H21:H23,Indicadores_HSE!H21:H23,"&gt;=0"),"-")</f>
        <v>-</v>
      </c>
      <c r="G15" s="28" t="str">
        <f>+IFERROR(AVERAGEIFS(Indicadores_HSE!I21:I23,Indicadores_HSE!I21:I23,"&gt;=0"),"-")</f>
        <v>-</v>
      </c>
      <c r="H15" s="28" t="str">
        <f>+IFERROR(AVERAGEIFS(Indicadores_HSE!J21:J23,Indicadores_HSE!J21:J23,"&gt;=0"),"-")</f>
        <v>-</v>
      </c>
      <c r="I15" s="28" t="str">
        <f>+IFERROR(AVERAGEIFS(Indicadores_HSE!K21:K23,Indicadores_HSE!K21:K23,"&gt;=0"),"-")</f>
        <v>-</v>
      </c>
      <c r="J15" s="28" t="str">
        <f>+IFERROR(AVERAGEIFS(Indicadores_HSE!L21:L23,Indicadores_HSE!L21:L23,"&gt;=0"),"-")</f>
        <v>-</v>
      </c>
      <c r="K15" s="28" t="str">
        <f>+IFERROR(AVERAGEIFS(Indicadores_HSE!M21:M23,Indicadores_HSE!M21:M23,"&gt;=0"),"-")</f>
        <v>-</v>
      </c>
      <c r="L15" s="28" t="str">
        <f>+IFERROR(AVERAGEIFS(Indicadores_HSE!N21:N23,Indicadores_HSE!N21:N23,"&gt;=0"),"-")</f>
        <v>-</v>
      </c>
      <c r="M15" s="28" t="str">
        <f>+IFERROR(AVERAGEIFS(Indicadores_HSE!O21:O23,Indicadores_HSE!O21:O23,"&gt;=0"),"-")</f>
        <v>-</v>
      </c>
      <c r="N15" s="28" t="str">
        <f>+IFERROR(AVERAGEIFS(Indicadores_HSE!P21:P23,Indicadores_HSE!P21:P23,"&gt;=0"),"-")</f>
        <v>-</v>
      </c>
      <c r="O15" s="28" t="str">
        <f>+IFERROR(AVERAGEIFS(Indicadores_HSE!Q21:Q23,Indicadores_HSE!Q21:Q23,"&gt;=0"),"-")</f>
        <v>-</v>
      </c>
      <c r="P15" s="28" t="str">
        <f>+IFERROR(AVERAGEIFS(Indicadores_HSE!R21:R23,Indicadores_HSE!R21:R23,"&gt;=0"),"-")</f>
        <v>-</v>
      </c>
      <c r="Q15" s="28" t="str">
        <f>+IFERROR(AVERAGEIFS(Indicadores_HSE!S21:S23,Indicadores_HSE!S21:S23,"&gt;=0"),"-")</f>
        <v>-</v>
      </c>
      <c r="R15" s="28" t="str">
        <f>+IFERROR(AVERAGEIFS(Indicadores_HSE!T21:T23,Indicadores_HSE!T21:T23,"&gt;=0"),"-")</f>
        <v>-</v>
      </c>
      <c r="S15" s="28" t="str">
        <f>+IFERROR(AVERAGEIFS(Indicadores_HSE!U21:U23,Indicadores_HSE!U21:U23,"&gt;=0"),"-")</f>
        <v>-</v>
      </c>
      <c r="T15" s="28" t="str">
        <f>+IFERROR(AVERAGEIFS(Indicadores_HSE!V21:V23,Indicadores_HSE!V21:V23,"&gt;=0"),"-")</f>
        <v>-</v>
      </c>
      <c r="U15" s="28" t="str">
        <f>+IFERROR(AVERAGEIFS(Indicadores_HSE!W21:W23,Indicadores_HSE!W21:W23,"&gt;=0"),"-")</f>
        <v>-</v>
      </c>
      <c r="V15" s="28" t="str">
        <f>+IFERROR(AVERAGEIFS(Indicadores_HSE!X21:X23,Indicadores_HSE!X21:X23,"&gt;=0"),"-")</f>
        <v>-</v>
      </c>
      <c r="W15" s="28" t="str">
        <f>+IFERROR(AVERAGEIFS(Indicadores_HSE!Y21:Y23,Indicadores_HSE!Y21:Y23,"&gt;=0"),"-")</f>
        <v>-</v>
      </c>
      <c r="X15" s="28" t="str">
        <f>+IFERROR(AVERAGEIFS(Indicadores_HSE!Z21:Z23,Indicadores_HSE!Z21:Z23,"&gt;=0"),"-")</f>
        <v>-</v>
      </c>
      <c r="Y15" s="28" t="str">
        <f>+IFERROR(AVERAGEIFS(Indicadores_HSE!AA21:AA23,Indicadores_HSE!AA21:AA23,"&gt;=0"),"-")</f>
        <v>-</v>
      </c>
      <c r="Z15" s="28" t="str">
        <f>+IFERROR(AVERAGEIFS(Indicadores_HSE!AB21:AB23,Indicadores_HSE!AB21:AB23,"&gt;=0"),"-")</f>
        <v>-</v>
      </c>
      <c r="AA15" s="28" t="str">
        <f>+IFERROR(AVERAGEIFS(Indicadores_HSE!AC21:AC23,Indicadores_HSE!AC21:AC23,"&gt;=0"),"-")</f>
        <v>-</v>
      </c>
      <c r="AB15" s="28" t="str">
        <f>+IFERROR(AVERAGEIFS(Indicadores_HSE!AD21:AD23,Indicadores_HSE!AD21:AD23,"&gt;=0"),"-")</f>
        <v>-</v>
      </c>
      <c r="AC15" s="28" t="str">
        <f>+IFERROR(AVERAGEIFS(Indicadores_HSE!AE21:AE23,Indicadores_HSE!AE21:AE23,"&gt;=0"),"-")</f>
        <v>-</v>
      </c>
      <c r="AD15" s="28" t="str">
        <f>+IFERROR(AVERAGEIFS(Indicadores_HSE!AF21:AF23,Indicadores_HSE!AF21:AF23,"&gt;=0"),"-")</f>
        <v>-</v>
      </c>
      <c r="AE15" s="28" t="str">
        <f>+IFERROR(AVERAGEIFS(Indicadores_HSE!AG21:AG23,Indicadores_HSE!AG21:AG23,"&gt;=0"),"-")</f>
        <v>-</v>
      </c>
      <c r="AF15" s="28" t="str">
        <f>+IFERROR(AVERAGEIFS(Indicadores_HSE!AH21:AH23,Indicadores_HSE!AH21:AH23,"&gt;=0"),"-")</f>
        <v>-</v>
      </c>
      <c r="AG15" s="28" t="str">
        <f>+IFERROR(AVERAGEIFS(Indicadores_HSE!AI21:AI23,Indicadores_HSE!AI21:AI23,"&gt;=0"),"-")</f>
        <v>-</v>
      </c>
      <c r="AH15" s="28" t="str">
        <f>+IFERROR(AVERAGEIFS(Indicadores_HSE!AJ21:AJ23,Indicadores_HSE!AJ21:AJ23,"&gt;=0"),"-")</f>
        <v>-</v>
      </c>
      <c r="AI15" s="28" t="str">
        <f>+IFERROR(AVERAGEIFS(Indicadores_HSE!AK21:AK23,Indicadores_HSE!AK21:AK23,"&gt;=0"),"-")</f>
        <v>-</v>
      </c>
      <c r="AJ15" s="28" t="str">
        <f>+IFERROR(AVERAGEIFS(Indicadores_HSE!AL21:AL23,Indicadores_HSE!AL21:AL23,"&gt;=0"),"-")</f>
        <v>-</v>
      </c>
      <c r="AK15" s="28" t="str">
        <f>+IFERROR(AVERAGEIFS(Indicadores_HSE!AM21:AM23,Indicadores_HSE!AM21:AM23,"&gt;=0"),"-")</f>
        <v>-</v>
      </c>
      <c r="AL15" s="28" t="str">
        <f>+IFERROR(AVERAGEIFS(Indicadores_HSE!AN21:AN23,Indicadores_HSE!AN21:AN23,"&gt;=0"),"-")</f>
        <v>-</v>
      </c>
      <c r="AM15" s="28" t="str">
        <f>+IFERROR(AVERAGEIFS(Indicadores_HSE!AO21:AO23,Indicadores_HSE!AO21:AO23,"&gt;=0"),"-")</f>
        <v>-</v>
      </c>
      <c r="AN15" s="28" t="str">
        <f>+IFERROR(AVERAGEIFS(Indicadores_HSE!AP21:AP23,Indicadores_HSE!AP21:AP23,"&gt;=0"),"-")</f>
        <v>-</v>
      </c>
      <c r="AO15" s="28" t="str">
        <f>+IFERROR(AVERAGEIFS(Indicadores_HSE!AQ21:AQ23,Indicadores_HSE!AQ21:AQ23,"&gt;=0"),"-")</f>
        <v>-</v>
      </c>
      <c r="AP15" s="28" t="str">
        <f>+IFERROR(AVERAGEIFS(Indicadores_HSE!AR21:AR23,Indicadores_HSE!AR21:AR23,"&gt;=0"),"-")</f>
        <v>-</v>
      </c>
      <c r="AQ15" s="28" t="str">
        <f>+IFERROR(AVERAGEIFS(Indicadores_HSE!AS21:AS23,Indicadores_HSE!AS21:AS23,"&gt;=0"),"-")</f>
        <v>-</v>
      </c>
      <c r="AR15" s="28" t="str">
        <f>+IFERROR(AVERAGEIFS(Indicadores_HSE!AT21:AT23,Indicadores_HSE!AT21:AT23,"&gt;=0"),"-")</f>
        <v>-</v>
      </c>
      <c r="AS15" s="28" t="str">
        <f>+IFERROR(AVERAGEIFS(Indicadores_HSE!AU21:AU23,Indicadores_HSE!AU21:AU23,"&gt;=0"),"-")</f>
        <v>-</v>
      </c>
      <c r="AT15" s="28" t="str">
        <f>+IFERROR(AVERAGEIFS(Indicadores_HSE!AV21:AV23,Indicadores_HSE!AV21:AV23,"&gt;=0"),"-")</f>
        <v>-</v>
      </c>
      <c r="AU15" s="28" t="str">
        <f>+IFERROR(AVERAGEIFS(Indicadores_HSE!AW21:AW23,Indicadores_HSE!AW21:AW23,"&gt;=0"),"-")</f>
        <v>-</v>
      </c>
      <c r="AV15" s="28" t="str">
        <f>+IFERROR(AVERAGEIFS(Indicadores_HSE!AX21:AX23,Indicadores_HSE!AX21:AX23,"&gt;=0"),"-")</f>
        <v>-</v>
      </c>
      <c r="AW15" s="28" t="str">
        <f>+IFERROR(AVERAGEIFS(Indicadores_HSE!AY21:AY23,Indicadores_HSE!AY21:AY23,"&gt;=0"),"-")</f>
        <v>-</v>
      </c>
      <c r="AX15" s="28" t="str">
        <f>+IFERROR(AVERAGEIFS(Indicadores_HSE!AZ21:AZ23,Indicadores_HSE!AZ21:AZ23,"&gt;=0"),"-")</f>
        <v>-</v>
      </c>
      <c r="AY15" s="28" t="str">
        <f>+IFERROR(AVERAGEIFS(Indicadores_HSE!BA21:BA23,Indicadores_HSE!BA21:BA23,"&gt;=0"),"-")</f>
        <v>-</v>
      </c>
      <c r="AZ15" s="28" t="str">
        <f>+IFERROR(AVERAGEIFS(Indicadores_HSE!BB21:BB23,Indicadores_HSE!BB21:BB23,"&gt;=0"),"-")</f>
        <v>-</v>
      </c>
      <c r="BA15" s="28" t="str">
        <f>+IFERROR(AVERAGEIFS(Indicadores_HSE!BC21:BC23,Indicadores_HSE!BC21:BC23,"&gt;=0"),"-")</f>
        <v>-</v>
      </c>
      <c r="BB15" s="28" t="str">
        <f>+IFERROR(AVERAGEIFS(Indicadores_HSE!BD21:BD23,Indicadores_HSE!BD21:BD23,"&gt;=0"),"-")</f>
        <v>-</v>
      </c>
    </row>
    <row r="16" spans="2:54" ht="22.5" customHeight="1" x14ac:dyDescent="0.3">
      <c r="B16" s="34" t="s">
        <v>176</v>
      </c>
      <c r="C16" s="35" t="s">
        <v>209</v>
      </c>
      <c r="D16" s="28" t="str">
        <f t="shared" si="0"/>
        <v>-</v>
      </c>
      <c r="E16" s="28" t="str">
        <f>+IFERROR(AVERAGEIFS(Indicadores_HSE!G24:G26,Indicadores_HSE!G24:G26,"&gt;=0"),"-")</f>
        <v>-</v>
      </c>
      <c r="F16" s="28" t="str">
        <f>+IFERROR(AVERAGEIFS(Indicadores_HSE!H24:H26,Indicadores_HSE!H24:H26,"&gt;=0"),"-")</f>
        <v>-</v>
      </c>
      <c r="G16" s="28" t="str">
        <f>+IFERROR(AVERAGEIFS(Indicadores_HSE!I24:I26,Indicadores_HSE!I24:I26,"&gt;=0"),"-")</f>
        <v>-</v>
      </c>
      <c r="H16" s="28" t="str">
        <f>+IFERROR(AVERAGEIFS(Indicadores_HSE!J24:J26,Indicadores_HSE!J24:J26,"&gt;=0"),"-")</f>
        <v>-</v>
      </c>
      <c r="I16" s="28" t="str">
        <f>+IFERROR(AVERAGEIFS(Indicadores_HSE!K24:K26,Indicadores_HSE!K24:K26,"&gt;=0"),"-")</f>
        <v>-</v>
      </c>
      <c r="J16" s="28" t="str">
        <f>+IFERROR(AVERAGEIFS(Indicadores_HSE!L24:L26,Indicadores_HSE!L24:L26,"&gt;=0"),"-")</f>
        <v>-</v>
      </c>
      <c r="K16" s="28" t="str">
        <f>+IFERROR(AVERAGEIFS(Indicadores_HSE!M24:M26,Indicadores_HSE!M24:M26,"&gt;=0"),"-")</f>
        <v>-</v>
      </c>
      <c r="L16" s="28" t="str">
        <f>+IFERROR(AVERAGEIFS(Indicadores_HSE!N24:N26,Indicadores_HSE!N24:N26,"&gt;=0"),"-")</f>
        <v>-</v>
      </c>
      <c r="M16" s="28" t="str">
        <f>+IFERROR(AVERAGEIFS(Indicadores_HSE!O24:O26,Indicadores_HSE!O24:O26,"&gt;=0"),"-")</f>
        <v>-</v>
      </c>
      <c r="N16" s="28" t="str">
        <f>+IFERROR(AVERAGEIFS(Indicadores_HSE!P24:P26,Indicadores_HSE!P24:P26,"&gt;=0"),"-")</f>
        <v>-</v>
      </c>
      <c r="O16" s="28" t="str">
        <f>+IFERROR(AVERAGEIFS(Indicadores_HSE!Q24:Q26,Indicadores_HSE!Q24:Q26,"&gt;=0"),"-")</f>
        <v>-</v>
      </c>
      <c r="P16" s="28" t="str">
        <f>+IFERROR(AVERAGEIFS(Indicadores_HSE!R24:R26,Indicadores_HSE!R24:R26,"&gt;=0"),"-")</f>
        <v>-</v>
      </c>
      <c r="Q16" s="28" t="str">
        <f>+IFERROR(AVERAGEIFS(Indicadores_HSE!S24:S26,Indicadores_HSE!S24:S26,"&gt;=0"),"-")</f>
        <v>-</v>
      </c>
      <c r="R16" s="28" t="str">
        <f>+IFERROR(AVERAGEIFS(Indicadores_HSE!T24:T26,Indicadores_HSE!T24:T26,"&gt;=0"),"-")</f>
        <v>-</v>
      </c>
      <c r="S16" s="28" t="str">
        <f>+IFERROR(AVERAGEIFS(Indicadores_HSE!U24:U26,Indicadores_HSE!U24:U26,"&gt;=0"),"-")</f>
        <v>-</v>
      </c>
      <c r="T16" s="28" t="str">
        <f>+IFERROR(AVERAGEIFS(Indicadores_HSE!V24:V26,Indicadores_HSE!V24:V26,"&gt;=0"),"-")</f>
        <v>-</v>
      </c>
      <c r="U16" s="28" t="str">
        <f>+IFERROR(AVERAGEIFS(Indicadores_HSE!W24:W26,Indicadores_HSE!W24:W26,"&gt;=0"),"-")</f>
        <v>-</v>
      </c>
      <c r="V16" s="28" t="str">
        <f>+IFERROR(AVERAGEIFS(Indicadores_HSE!X24:X26,Indicadores_HSE!X24:X26,"&gt;=0"),"-")</f>
        <v>-</v>
      </c>
      <c r="W16" s="28" t="str">
        <f>+IFERROR(AVERAGEIFS(Indicadores_HSE!Y24:Y26,Indicadores_HSE!Y24:Y26,"&gt;=0"),"-")</f>
        <v>-</v>
      </c>
      <c r="X16" s="28" t="str">
        <f>+IFERROR(AVERAGEIFS(Indicadores_HSE!Z24:Z26,Indicadores_HSE!Z24:Z26,"&gt;=0"),"-")</f>
        <v>-</v>
      </c>
      <c r="Y16" s="28" t="str">
        <f>+IFERROR(AVERAGEIFS(Indicadores_HSE!AA24:AA26,Indicadores_HSE!AA24:AA26,"&gt;=0"),"-")</f>
        <v>-</v>
      </c>
      <c r="Z16" s="28" t="str">
        <f>+IFERROR(AVERAGEIFS(Indicadores_HSE!AB24:AB26,Indicadores_HSE!AB24:AB26,"&gt;=0"),"-")</f>
        <v>-</v>
      </c>
      <c r="AA16" s="28" t="str">
        <f>+IFERROR(AVERAGEIFS(Indicadores_HSE!AC24:AC26,Indicadores_HSE!AC24:AC26,"&gt;=0"),"-")</f>
        <v>-</v>
      </c>
      <c r="AB16" s="28" t="str">
        <f>+IFERROR(AVERAGEIFS(Indicadores_HSE!AD24:AD26,Indicadores_HSE!AD24:AD26,"&gt;=0"),"-")</f>
        <v>-</v>
      </c>
      <c r="AC16" s="28" t="str">
        <f>+IFERROR(AVERAGEIFS(Indicadores_HSE!AE24:AE26,Indicadores_HSE!AE24:AE26,"&gt;=0"),"-")</f>
        <v>-</v>
      </c>
      <c r="AD16" s="28" t="str">
        <f>+IFERROR(AVERAGEIFS(Indicadores_HSE!AF24:AF26,Indicadores_HSE!AF24:AF26,"&gt;=0"),"-")</f>
        <v>-</v>
      </c>
      <c r="AE16" s="28" t="str">
        <f>+IFERROR(AVERAGEIFS(Indicadores_HSE!AG24:AG26,Indicadores_HSE!AG24:AG26,"&gt;=0"),"-")</f>
        <v>-</v>
      </c>
      <c r="AF16" s="28" t="str">
        <f>+IFERROR(AVERAGEIFS(Indicadores_HSE!AH24:AH26,Indicadores_HSE!AH24:AH26,"&gt;=0"),"-")</f>
        <v>-</v>
      </c>
      <c r="AG16" s="28" t="str">
        <f>+IFERROR(AVERAGEIFS(Indicadores_HSE!AI24:AI26,Indicadores_HSE!AI24:AI26,"&gt;=0"),"-")</f>
        <v>-</v>
      </c>
      <c r="AH16" s="28" t="str">
        <f>+IFERROR(AVERAGEIFS(Indicadores_HSE!AJ24:AJ26,Indicadores_HSE!AJ24:AJ26,"&gt;=0"),"-")</f>
        <v>-</v>
      </c>
      <c r="AI16" s="28" t="str">
        <f>+IFERROR(AVERAGEIFS(Indicadores_HSE!AK24:AK26,Indicadores_HSE!AK24:AK26,"&gt;=0"),"-")</f>
        <v>-</v>
      </c>
      <c r="AJ16" s="28" t="str">
        <f>+IFERROR(AVERAGEIFS(Indicadores_HSE!AL24:AL26,Indicadores_HSE!AL24:AL26,"&gt;=0"),"-")</f>
        <v>-</v>
      </c>
      <c r="AK16" s="28" t="str">
        <f>+IFERROR(AVERAGEIFS(Indicadores_HSE!AM24:AM26,Indicadores_HSE!AM24:AM26,"&gt;=0"),"-")</f>
        <v>-</v>
      </c>
      <c r="AL16" s="28" t="str">
        <f>+IFERROR(AVERAGEIFS(Indicadores_HSE!AN24:AN26,Indicadores_HSE!AN24:AN26,"&gt;=0"),"-")</f>
        <v>-</v>
      </c>
      <c r="AM16" s="28" t="str">
        <f>+IFERROR(AVERAGEIFS(Indicadores_HSE!AO24:AO26,Indicadores_HSE!AO24:AO26,"&gt;=0"),"-")</f>
        <v>-</v>
      </c>
      <c r="AN16" s="28" t="str">
        <f>+IFERROR(AVERAGEIFS(Indicadores_HSE!AP24:AP26,Indicadores_HSE!AP24:AP26,"&gt;=0"),"-")</f>
        <v>-</v>
      </c>
      <c r="AO16" s="28" t="str">
        <f>+IFERROR(AVERAGEIFS(Indicadores_HSE!AQ24:AQ26,Indicadores_HSE!AQ24:AQ26,"&gt;=0"),"-")</f>
        <v>-</v>
      </c>
      <c r="AP16" s="28" t="str">
        <f>+IFERROR(AVERAGEIFS(Indicadores_HSE!AR24:AR26,Indicadores_HSE!AR24:AR26,"&gt;=0"),"-")</f>
        <v>-</v>
      </c>
      <c r="AQ16" s="28" t="str">
        <f>+IFERROR(AVERAGEIFS(Indicadores_HSE!AS24:AS26,Indicadores_HSE!AS24:AS26,"&gt;=0"),"-")</f>
        <v>-</v>
      </c>
      <c r="AR16" s="28" t="str">
        <f>+IFERROR(AVERAGEIFS(Indicadores_HSE!AT24:AT26,Indicadores_HSE!AT24:AT26,"&gt;=0"),"-")</f>
        <v>-</v>
      </c>
      <c r="AS16" s="28" t="str">
        <f>+IFERROR(AVERAGEIFS(Indicadores_HSE!AU24:AU26,Indicadores_HSE!AU24:AU26,"&gt;=0"),"-")</f>
        <v>-</v>
      </c>
      <c r="AT16" s="28" t="str">
        <f>+IFERROR(AVERAGEIFS(Indicadores_HSE!AV24:AV26,Indicadores_HSE!AV24:AV26,"&gt;=0"),"-")</f>
        <v>-</v>
      </c>
      <c r="AU16" s="28" t="str">
        <f>+IFERROR(AVERAGEIFS(Indicadores_HSE!AW24:AW26,Indicadores_HSE!AW24:AW26,"&gt;=0"),"-")</f>
        <v>-</v>
      </c>
      <c r="AV16" s="28" t="str">
        <f>+IFERROR(AVERAGEIFS(Indicadores_HSE!AX24:AX26,Indicadores_HSE!AX24:AX26,"&gt;=0"),"-")</f>
        <v>-</v>
      </c>
      <c r="AW16" s="28" t="str">
        <f>+IFERROR(AVERAGEIFS(Indicadores_HSE!AY24:AY26,Indicadores_HSE!AY24:AY26,"&gt;=0"),"-")</f>
        <v>-</v>
      </c>
      <c r="AX16" s="28" t="str">
        <f>+IFERROR(AVERAGEIFS(Indicadores_HSE!AZ24:AZ26,Indicadores_HSE!AZ24:AZ26,"&gt;=0"),"-")</f>
        <v>-</v>
      </c>
      <c r="AY16" s="28" t="str">
        <f>+IFERROR(AVERAGEIFS(Indicadores_HSE!BA24:BA26,Indicadores_HSE!BA24:BA26,"&gt;=0"),"-")</f>
        <v>-</v>
      </c>
      <c r="AZ16" s="28" t="str">
        <f>+IFERROR(AVERAGEIFS(Indicadores_HSE!BB24:BB26,Indicadores_HSE!BB24:BB26,"&gt;=0"),"-")</f>
        <v>-</v>
      </c>
      <c r="BA16" s="28" t="str">
        <f>+IFERROR(AVERAGEIFS(Indicadores_HSE!BC24:BC26,Indicadores_HSE!BC24:BC26,"&gt;=0"),"-")</f>
        <v>-</v>
      </c>
      <c r="BB16" s="28" t="str">
        <f>+IFERROR(AVERAGEIFS(Indicadores_HSE!BD24:BD26,Indicadores_HSE!BD24:BD26,"&gt;=0"),"-")</f>
        <v>-</v>
      </c>
    </row>
    <row r="17" spans="2:54" ht="22.5" customHeight="1" x14ac:dyDescent="0.3">
      <c r="B17" s="34" t="s">
        <v>176</v>
      </c>
      <c r="C17" s="35" t="s">
        <v>216</v>
      </c>
      <c r="D17" s="28" t="str">
        <f t="shared" si="0"/>
        <v>-</v>
      </c>
      <c r="E17" s="28" t="str">
        <f>+IFERROR(AVERAGEIFS(Indicadores_HSE!G27:G29,Indicadores_HSE!G27:G29,"&gt;=0"),"-")</f>
        <v>-</v>
      </c>
      <c r="F17" s="28" t="str">
        <f>+IFERROR(AVERAGEIFS(Indicadores_HSE!H27:H29,Indicadores_HSE!H27:H29,"&gt;=0"),"-")</f>
        <v>-</v>
      </c>
      <c r="G17" s="28" t="str">
        <f>+IFERROR(AVERAGEIFS(Indicadores_HSE!I27:I29,Indicadores_HSE!I27:I29,"&gt;=0"),"-")</f>
        <v>-</v>
      </c>
      <c r="H17" s="28" t="str">
        <f>+IFERROR(AVERAGEIFS(Indicadores_HSE!J27:J29,Indicadores_HSE!J27:J29,"&gt;=0"),"-")</f>
        <v>-</v>
      </c>
      <c r="I17" s="28" t="str">
        <f>+IFERROR(AVERAGEIFS(Indicadores_HSE!K27:K29,Indicadores_HSE!K27:K29,"&gt;=0"),"-")</f>
        <v>-</v>
      </c>
      <c r="J17" s="28" t="str">
        <f>+IFERROR(AVERAGEIFS(Indicadores_HSE!L27:L29,Indicadores_HSE!L27:L29,"&gt;=0"),"-")</f>
        <v>-</v>
      </c>
      <c r="K17" s="28" t="str">
        <f>+IFERROR(AVERAGEIFS(Indicadores_HSE!M27:M29,Indicadores_HSE!M27:M29,"&gt;=0"),"-")</f>
        <v>-</v>
      </c>
      <c r="L17" s="28" t="str">
        <f>+IFERROR(AVERAGEIFS(Indicadores_HSE!N27:N29,Indicadores_HSE!N27:N29,"&gt;=0"),"-")</f>
        <v>-</v>
      </c>
      <c r="M17" s="28" t="str">
        <f>+IFERROR(AVERAGEIFS(Indicadores_HSE!O27:O29,Indicadores_HSE!O27:O29,"&gt;=0"),"-")</f>
        <v>-</v>
      </c>
      <c r="N17" s="28" t="str">
        <f>+IFERROR(AVERAGEIFS(Indicadores_HSE!P27:P29,Indicadores_HSE!P27:P29,"&gt;=0"),"-")</f>
        <v>-</v>
      </c>
      <c r="O17" s="28" t="str">
        <f>+IFERROR(AVERAGEIFS(Indicadores_HSE!Q27:Q29,Indicadores_HSE!Q27:Q29,"&gt;=0"),"-")</f>
        <v>-</v>
      </c>
      <c r="P17" s="28" t="str">
        <f>+IFERROR(AVERAGEIFS(Indicadores_HSE!R27:R29,Indicadores_HSE!R27:R29,"&gt;=0"),"-")</f>
        <v>-</v>
      </c>
      <c r="Q17" s="28" t="str">
        <f>+IFERROR(AVERAGEIFS(Indicadores_HSE!S27:S29,Indicadores_HSE!S27:S29,"&gt;=0"),"-")</f>
        <v>-</v>
      </c>
      <c r="R17" s="28" t="str">
        <f>+IFERROR(AVERAGEIFS(Indicadores_HSE!T27:T29,Indicadores_HSE!T27:T29,"&gt;=0"),"-")</f>
        <v>-</v>
      </c>
      <c r="S17" s="28" t="str">
        <f>+IFERROR(AVERAGEIFS(Indicadores_HSE!U27:U29,Indicadores_HSE!U27:U29,"&gt;=0"),"-")</f>
        <v>-</v>
      </c>
      <c r="T17" s="28" t="str">
        <f>+IFERROR(AVERAGEIFS(Indicadores_HSE!V27:V29,Indicadores_HSE!V27:V29,"&gt;=0"),"-")</f>
        <v>-</v>
      </c>
      <c r="U17" s="28" t="str">
        <f>+IFERROR(AVERAGEIFS(Indicadores_HSE!W27:W29,Indicadores_HSE!W27:W29,"&gt;=0"),"-")</f>
        <v>-</v>
      </c>
      <c r="V17" s="28" t="str">
        <f>+IFERROR(AVERAGEIFS(Indicadores_HSE!X27:X29,Indicadores_HSE!X27:X29,"&gt;=0"),"-")</f>
        <v>-</v>
      </c>
      <c r="W17" s="28" t="str">
        <f>+IFERROR(AVERAGEIFS(Indicadores_HSE!Y27:Y29,Indicadores_HSE!Y27:Y29,"&gt;=0"),"-")</f>
        <v>-</v>
      </c>
      <c r="X17" s="28" t="str">
        <f>+IFERROR(AVERAGEIFS(Indicadores_HSE!Z27:Z29,Indicadores_HSE!Z27:Z29,"&gt;=0"),"-")</f>
        <v>-</v>
      </c>
      <c r="Y17" s="28" t="str">
        <f>+IFERROR(AVERAGEIFS(Indicadores_HSE!AA27:AA29,Indicadores_HSE!AA27:AA29,"&gt;=0"),"-")</f>
        <v>-</v>
      </c>
      <c r="Z17" s="28" t="str">
        <f>+IFERROR(AVERAGEIFS(Indicadores_HSE!AB27:AB29,Indicadores_HSE!AB27:AB29,"&gt;=0"),"-")</f>
        <v>-</v>
      </c>
      <c r="AA17" s="28" t="str">
        <f>+IFERROR(AVERAGEIFS(Indicadores_HSE!AC27:AC29,Indicadores_HSE!AC27:AC29,"&gt;=0"),"-")</f>
        <v>-</v>
      </c>
      <c r="AB17" s="28" t="str">
        <f>+IFERROR(AVERAGEIFS(Indicadores_HSE!AD27:AD29,Indicadores_HSE!AD27:AD29,"&gt;=0"),"-")</f>
        <v>-</v>
      </c>
      <c r="AC17" s="28" t="str">
        <f>+IFERROR(AVERAGEIFS(Indicadores_HSE!AE27:AE29,Indicadores_HSE!AE27:AE29,"&gt;=0"),"-")</f>
        <v>-</v>
      </c>
      <c r="AD17" s="28" t="str">
        <f>+IFERROR(AVERAGEIFS(Indicadores_HSE!AF27:AF29,Indicadores_HSE!AF27:AF29,"&gt;=0"),"-")</f>
        <v>-</v>
      </c>
      <c r="AE17" s="28" t="str">
        <f>+IFERROR(AVERAGEIFS(Indicadores_HSE!AG27:AG29,Indicadores_HSE!AG27:AG29,"&gt;=0"),"-")</f>
        <v>-</v>
      </c>
      <c r="AF17" s="28" t="str">
        <f>+IFERROR(AVERAGEIFS(Indicadores_HSE!AH27:AH29,Indicadores_HSE!AH27:AH29,"&gt;=0"),"-")</f>
        <v>-</v>
      </c>
      <c r="AG17" s="28" t="str">
        <f>+IFERROR(AVERAGEIFS(Indicadores_HSE!AI27:AI29,Indicadores_HSE!AI27:AI29,"&gt;=0"),"-")</f>
        <v>-</v>
      </c>
      <c r="AH17" s="28" t="str">
        <f>+IFERROR(AVERAGEIFS(Indicadores_HSE!AJ27:AJ29,Indicadores_HSE!AJ27:AJ29,"&gt;=0"),"-")</f>
        <v>-</v>
      </c>
      <c r="AI17" s="28" t="str">
        <f>+IFERROR(AVERAGEIFS(Indicadores_HSE!AK27:AK29,Indicadores_HSE!AK27:AK29,"&gt;=0"),"-")</f>
        <v>-</v>
      </c>
      <c r="AJ17" s="28" t="str">
        <f>+IFERROR(AVERAGEIFS(Indicadores_HSE!AL27:AL29,Indicadores_HSE!AL27:AL29,"&gt;=0"),"-")</f>
        <v>-</v>
      </c>
      <c r="AK17" s="28" t="str">
        <f>+IFERROR(AVERAGEIFS(Indicadores_HSE!AM27:AM29,Indicadores_HSE!AM27:AM29,"&gt;=0"),"-")</f>
        <v>-</v>
      </c>
      <c r="AL17" s="28" t="str">
        <f>+IFERROR(AVERAGEIFS(Indicadores_HSE!AN27:AN29,Indicadores_HSE!AN27:AN29,"&gt;=0"),"-")</f>
        <v>-</v>
      </c>
      <c r="AM17" s="28" t="str">
        <f>+IFERROR(AVERAGEIFS(Indicadores_HSE!AO27:AO29,Indicadores_HSE!AO27:AO29,"&gt;=0"),"-")</f>
        <v>-</v>
      </c>
      <c r="AN17" s="28" t="str">
        <f>+IFERROR(AVERAGEIFS(Indicadores_HSE!AP27:AP29,Indicadores_HSE!AP27:AP29,"&gt;=0"),"-")</f>
        <v>-</v>
      </c>
      <c r="AO17" s="28" t="str">
        <f>+IFERROR(AVERAGEIFS(Indicadores_HSE!AQ27:AQ29,Indicadores_HSE!AQ27:AQ29,"&gt;=0"),"-")</f>
        <v>-</v>
      </c>
      <c r="AP17" s="28" t="str">
        <f>+IFERROR(AVERAGEIFS(Indicadores_HSE!AR27:AR29,Indicadores_HSE!AR27:AR29,"&gt;=0"),"-")</f>
        <v>-</v>
      </c>
      <c r="AQ17" s="28" t="str">
        <f>+IFERROR(AVERAGEIFS(Indicadores_HSE!AS27:AS29,Indicadores_HSE!AS27:AS29,"&gt;=0"),"-")</f>
        <v>-</v>
      </c>
      <c r="AR17" s="28" t="str">
        <f>+IFERROR(AVERAGEIFS(Indicadores_HSE!AT27:AT29,Indicadores_HSE!AT27:AT29,"&gt;=0"),"-")</f>
        <v>-</v>
      </c>
      <c r="AS17" s="28" t="str">
        <f>+IFERROR(AVERAGEIFS(Indicadores_HSE!AU27:AU29,Indicadores_HSE!AU27:AU29,"&gt;=0"),"-")</f>
        <v>-</v>
      </c>
      <c r="AT17" s="28" t="str">
        <f>+IFERROR(AVERAGEIFS(Indicadores_HSE!AV27:AV29,Indicadores_HSE!AV27:AV29,"&gt;=0"),"-")</f>
        <v>-</v>
      </c>
      <c r="AU17" s="28" t="str">
        <f>+IFERROR(AVERAGEIFS(Indicadores_HSE!AW27:AW29,Indicadores_HSE!AW27:AW29,"&gt;=0"),"-")</f>
        <v>-</v>
      </c>
      <c r="AV17" s="28" t="str">
        <f>+IFERROR(AVERAGEIFS(Indicadores_HSE!AX27:AX29,Indicadores_HSE!AX27:AX29,"&gt;=0"),"-")</f>
        <v>-</v>
      </c>
      <c r="AW17" s="28" t="str">
        <f>+IFERROR(AVERAGEIFS(Indicadores_HSE!AY27:AY29,Indicadores_HSE!AY27:AY29,"&gt;=0"),"-")</f>
        <v>-</v>
      </c>
      <c r="AX17" s="28" t="str">
        <f>+IFERROR(AVERAGEIFS(Indicadores_HSE!AZ27:AZ29,Indicadores_HSE!AZ27:AZ29,"&gt;=0"),"-")</f>
        <v>-</v>
      </c>
      <c r="AY17" s="28" t="str">
        <f>+IFERROR(AVERAGEIFS(Indicadores_HSE!BA27:BA29,Indicadores_HSE!BA27:BA29,"&gt;=0"),"-")</f>
        <v>-</v>
      </c>
      <c r="AZ17" s="28" t="str">
        <f>+IFERROR(AVERAGEIFS(Indicadores_HSE!BB27:BB29,Indicadores_HSE!BB27:BB29,"&gt;=0"),"-")</f>
        <v>-</v>
      </c>
      <c r="BA17" s="28" t="str">
        <f>+IFERROR(AVERAGEIFS(Indicadores_HSE!BC27:BC29,Indicadores_HSE!BC27:BC29,"&gt;=0"),"-")</f>
        <v>-</v>
      </c>
      <c r="BB17" s="28" t="str">
        <f>+IFERROR(AVERAGEIFS(Indicadores_HSE!BD27:BD29,Indicadores_HSE!BD27:BD29,"&gt;=0"),"-")</f>
        <v>-</v>
      </c>
    </row>
    <row r="18" spans="2:54" ht="22.5" customHeight="1" x14ac:dyDescent="0.3">
      <c r="B18" s="34" t="s">
        <v>176</v>
      </c>
      <c r="C18" s="35" t="s">
        <v>342</v>
      </c>
      <c r="D18" s="28" t="str">
        <f t="shared" si="0"/>
        <v>-</v>
      </c>
      <c r="E18" s="28" t="str">
        <f>+IFERROR(AVERAGEIFS(Indicadores_HSE!G30:G32,Indicadores_HSE!G30:G32,"&gt;=0"),"-")</f>
        <v>-</v>
      </c>
      <c r="F18" s="28" t="str">
        <f>+IFERROR(AVERAGEIFS(Indicadores_HSE!H30:H32,Indicadores_HSE!H30:H32,"&gt;=0"),"-")</f>
        <v>-</v>
      </c>
      <c r="G18" s="28" t="str">
        <f>+IFERROR(AVERAGEIFS(Indicadores_HSE!I30:I32,Indicadores_HSE!I30:I32,"&gt;=0"),"-")</f>
        <v>-</v>
      </c>
      <c r="H18" s="28" t="str">
        <f>+IFERROR(AVERAGEIFS(Indicadores_HSE!J30:J32,Indicadores_HSE!J30:J32,"&gt;=0"),"-")</f>
        <v>-</v>
      </c>
      <c r="I18" s="28" t="str">
        <f>+IFERROR(AVERAGEIFS(Indicadores_HSE!K30:K32,Indicadores_HSE!K30:K32,"&gt;=0"),"-")</f>
        <v>-</v>
      </c>
      <c r="J18" s="28" t="str">
        <f>+IFERROR(AVERAGEIFS(Indicadores_HSE!L30:L32,Indicadores_HSE!L30:L32,"&gt;=0"),"-")</f>
        <v>-</v>
      </c>
      <c r="K18" s="28" t="str">
        <f>+IFERROR(AVERAGEIFS(Indicadores_HSE!M30:M32,Indicadores_HSE!M30:M32,"&gt;=0"),"-")</f>
        <v>-</v>
      </c>
      <c r="L18" s="28" t="str">
        <f>+IFERROR(AVERAGEIFS(Indicadores_HSE!N30:N32,Indicadores_HSE!N30:N32,"&gt;=0"),"-")</f>
        <v>-</v>
      </c>
      <c r="M18" s="28" t="str">
        <f>+IFERROR(AVERAGEIFS(Indicadores_HSE!O30:O32,Indicadores_HSE!O30:O32,"&gt;=0"),"-")</f>
        <v>-</v>
      </c>
      <c r="N18" s="28" t="str">
        <f>+IFERROR(AVERAGEIFS(Indicadores_HSE!P30:P32,Indicadores_HSE!P30:P32,"&gt;=0"),"-")</f>
        <v>-</v>
      </c>
      <c r="O18" s="28" t="str">
        <f>+IFERROR(AVERAGEIFS(Indicadores_HSE!Q30:Q32,Indicadores_HSE!Q30:Q32,"&gt;=0"),"-")</f>
        <v>-</v>
      </c>
      <c r="P18" s="28" t="str">
        <f>+IFERROR(AVERAGEIFS(Indicadores_HSE!R30:R32,Indicadores_HSE!R30:R32,"&gt;=0"),"-")</f>
        <v>-</v>
      </c>
      <c r="Q18" s="28" t="str">
        <f>+IFERROR(AVERAGEIFS(Indicadores_HSE!S30:S32,Indicadores_HSE!S30:S32,"&gt;=0"),"-")</f>
        <v>-</v>
      </c>
      <c r="R18" s="28" t="str">
        <f>+IFERROR(AVERAGEIFS(Indicadores_HSE!T30:T32,Indicadores_HSE!T30:T32,"&gt;=0"),"-")</f>
        <v>-</v>
      </c>
      <c r="S18" s="28" t="str">
        <f>+IFERROR(AVERAGEIFS(Indicadores_HSE!U30:U32,Indicadores_HSE!U30:U32,"&gt;=0"),"-")</f>
        <v>-</v>
      </c>
      <c r="T18" s="28" t="str">
        <f>+IFERROR(AVERAGEIFS(Indicadores_HSE!V30:V32,Indicadores_HSE!V30:V32,"&gt;=0"),"-")</f>
        <v>-</v>
      </c>
      <c r="U18" s="28" t="str">
        <f>+IFERROR(AVERAGEIFS(Indicadores_HSE!W30:W32,Indicadores_HSE!W30:W32,"&gt;=0"),"-")</f>
        <v>-</v>
      </c>
      <c r="V18" s="28" t="str">
        <f>+IFERROR(AVERAGEIFS(Indicadores_HSE!X30:X32,Indicadores_HSE!X30:X32,"&gt;=0"),"-")</f>
        <v>-</v>
      </c>
      <c r="W18" s="28" t="str">
        <f>+IFERROR(AVERAGEIFS(Indicadores_HSE!Y30:Y32,Indicadores_HSE!Y30:Y32,"&gt;=0"),"-")</f>
        <v>-</v>
      </c>
      <c r="X18" s="28" t="str">
        <f>+IFERROR(AVERAGEIFS(Indicadores_HSE!Z30:Z32,Indicadores_HSE!Z30:Z32,"&gt;=0"),"-")</f>
        <v>-</v>
      </c>
      <c r="Y18" s="28" t="str">
        <f>+IFERROR(AVERAGEIFS(Indicadores_HSE!AA30:AA32,Indicadores_HSE!AA30:AA32,"&gt;=0"),"-")</f>
        <v>-</v>
      </c>
      <c r="Z18" s="28" t="str">
        <f>+IFERROR(AVERAGEIFS(Indicadores_HSE!AB30:AB32,Indicadores_HSE!AB30:AB32,"&gt;=0"),"-")</f>
        <v>-</v>
      </c>
      <c r="AA18" s="28" t="str">
        <f>+IFERROR(AVERAGEIFS(Indicadores_HSE!AC30:AC32,Indicadores_HSE!AC30:AC32,"&gt;=0"),"-")</f>
        <v>-</v>
      </c>
      <c r="AB18" s="28" t="str">
        <f>+IFERROR(AVERAGEIFS(Indicadores_HSE!AD30:AD32,Indicadores_HSE!AD30:AD32,"&gt;=0"),"-")</f>
        <v>-</v>
      </c>
      <c r="AC18" s="28" t="str">
        <f>+IFERROR(AVERAGEIFS(Indicadores_HSE!AE30:AE32,Indicadores_HSE!AE30:AE32,"&gt;=0"),"-")</f>
        <v>-</v>
      </c>
      <c r="AD18" s="28" t="str">
        <f>+IFERROR(AVERAGEIFS(Indicadores_HSE!AF30:AF32,Indicadores_HSE!AF30:AF32,"&gt;=0"),"-")</f>
        <v>-</v>
      </c>
      <c r="AE18" s="28" t="str">
        <f>+IFERROR(AVERAGEIFS(Indicadores_HSE!AG30:AG32,Indicadores_HSE!AG30:AG32,"&gt;=0"),"-")</f>
        <v>-</v>
      </c>
      <c r="AF18" s="28" t="str">
        <f>+IFERROR(AVERAGEIFS(Indicadores_HSE!AH30:AH32,Indicadores_HSE!AH30:AH32,"&gt;=0"),"-")</f>
        <v>-</v>
      </c>
      <c r="AG18" s="28" t="str">
        <f>+IFERROR(AVERAGEIFS(Indicadores_HSE!AI30:AI32,Indicadores_HSE!AI30:AI32,"&gt;=0"),"-")</f>
        <v>-</v>
      </c>
      <c r="AH18" s="28" t="str">
        <f>+IFERROR(AVERAGEIFS(Indicadores_HSE!AJ30:AJ32,Indicadores_HSE!AJ30:AJ32,"&gt;=0"),"-")</f>
        <v>-</v>
      </c>
      <c r="AI18" s="28" t="str">
        <f>+IFERROR(AVERAGEIFS(Indicadores_HSE!AK30:AK32,Indicadores_HSE!AK30:AK32,"&gt;=0"),"-")</f>
        <v>-</v>
      </c>
      <c r="AJ18" s="28" t="str">
        <f>+IFERROR(AVERAGEIFS(Indicadores_HSE!AL30:AL32,Indicadores_HSE!AL30:AL32,"&gt;=0"),"-")</f>
        <v>-</v>
      </c>
      <c r="AK18" s="28" t="str">
        <f>+IFERROR(AVERAGEIFS(Indicadores_HSE!AM30:AM32,Indicadores_HSE!AM30:AM32,"&gt;=0"),"-")</f>
        <v>-</v>
      </c>
      <c r="AL18" s="28" t="str">
        <f>+IFERROR(AVERAGEIFS(Indicadores_HSE!AN30:AN32,Indicadores_HSE!AN30:AN32,"&gt;=0"),"-")</f>
        <v>-</v>
      </c>
      <c r="AM18" s="28" t="str">
        <f>+IFERROR(AVERAGEIFS(Indicadores_HSE!AO30:AO32,Indicadores_HSE!AO30:AO32,"&gt;=0"),"-")</f>
        <v>-</v>
      </c>
      <c r="AN18" s="28" t="str">
        <f>+IFERROR(AVERAGEIFS(Indicadores_HSE!AP30:AP32,Indicadores_HSE!AP30:AP32,"&gt;=0"),"-")</f>
        <v>-</v>
      </c>
      <c r="AO18" s="28" t="str">
        <f>+IFERROR(AVERAGEIFS(Indicadores_HSE!AQ30:AQ32,Indicadores_HSE!AQ30:AQ32,"&gt;=0"),"-")</f>
        <v>-</v>
      </c>
      <c r="AP18" s="28" t="str">
        <f>+IFERROR(AVERAGEIFS(Indicadores_HSE!AR30:AR32,Indicadores_HSE!AR30:AR32,"&gt;=0"),"-")</f>
        <v>-</v>
      </c>
      <c r="AQ18" s="28" t="str">
        <f>+IFERROR(AVERAGEIFS(Indicadores_HSE!AS30:AS32,Indicadores_HSE!AS30:AS32,"&gt;=0"),"-")</f>
        <v>-</v>
      </c>
      <c r="AR18" s="28" t="str">
        <f>+IFERROR(AVERAGEIFS(Indicadores_HSE!AT30:AT32,Indicadores_HSE!AT30:AT32,"&gt;=0"),"-")</f>
        <v>-</v>
      </c>
      <c r="AS18" s="28" t="str">
        <f>+IFERROR(AVERAGEIFS(Indicadores_HSE!AU30:AU32,Indicadores_HSE!AU30:AU32,"&gt;=0"),"-")</f>
        <v>-</v>
      </c>
      <c r="AT18" s="28" t="str">
        <f>+IFERROR(AVERAGEIFS(Indicadores_HSE!AV30:AV32,Indicadores_HSE!AV30:AV32,"&gt;=0"),"-")</f>
        <v>-</v>
      </c>
      <c r="AU18" s="28" t="str">
        <f>+IFERROR(AVERAGEIFS(Indicadores_HSE!AW30:AW32,Indicadores_HSE!AW30:AW32,"&gt;=0"),"-")</f>
        <v>-</v>
      </c>
      <c r="AV18" s="28" t="str">
        <f>+IFERROR(AVERAGEIFS(Indicadores_HSE!AX30:AX32,Indicadores_HSE!AX30:AX32,"&gt;=0"),"-")</f>
        <v>-</v>
      </c>
      <c r="AW18" s="28" t="str">
        <f>+IFERROR(AVERAGEIFS(Indicadores_HSE!AY30:AY32,Indicadores_HSE!AY30:AY32,"&gt;=0"),"-")</f>
        <v>-</v>
      </c>
      <c r="AX18" s="28" t="str">
        <f>+IFERROR(AVERAGEIFS(Indicadores_HSE!AZ30:AZ32,Indicadores_HSE!AZ30:AZ32,"&gt;=0"),"-")</f>
        <v>-</v>
      </c>
      <c r="AY18" s="28" t="str">
        <f>+IFERROR(AVERAGEIFS(Indicadores_HSE!BA30:BA32,Indicadores_HSE!BA30:BA32,"&gt;=0"),"-")</f>
        <v>-</v>
      </c>
      <c r="AZ18" s="28" t="str">
        <f>+IFERROR(AVERAGEIFS(Indicadores_HSE!BB30:BB32,Indicadores_HSE!BB30:BB32,"&gt;=0"),"-")</f>
        <v>-</v>
      </c>
      <c r="BA18" s="28" t="str">
        <f>+IFERROR(AVERAGEIFS(Indicadores_HSE!BC30:BC32,Indicadores_HSE!BC30:BC32,"&gt;=0"),"-")</f>
        <v>-</v>
      </c>
      <c r="BB18" s="28" t="str">
        <f>+IFERROR(AVERAGEIFS(Indicadores_HSE!BD30:BD32,Indicadores_HSE!BD30:BD32,"&gt;=0"),"-")</f>
        <v>-</v>
      </c>
    </row>
    <row r="19" spans="2:54" ht="22.5" customHeight="1" x14ac:dyDescent="0.3">
      <c r="B19" s="34" t="s">
        <v>176</v>
      </c>
      <c r="C19" s="35" t="s">
        <v>343</v>
      </c>
      <c r="D19" s="28" t="str">
        <f t="shared" si="0"/>
        <v>-</v>
      </c>
      <c r="E19" s="28" t="str">
        <f>+IFERROR(AVERAGEIFS(Indicadores_HSE!G33:G35,Indicadores_HSE!G33:G35,"&gt;=0"),"-")</f>
        <v>-</v>
      </c>
      <c r="F19" s="28" t="str">
        <f>+IFERROR(AVERAGEIFS(Indicadores_HSE!H33:H35,Indicadores_HSE!H33:H35,"&gt;=0"),"-")</f>
        <v>-</v>
      </c>
      <c r="G19" s="28" t="str">
        <f>+IFERROR(AVERAGEIFS(Indicadores_HSE!I33:I35,Indicadores_HSE!I33:I35,"&gt;=0"),"-")</f>
        <v>-</v>
      </c>
      <c r="H19" s="28" t="str">
        <f>+IFERROR(AVERAGEIFS(Indicadores_HSE!J33:J35,Indicadores_HSE!J33:J35,"&gt;=0"),"-")</f>
        <v>-</v>
      </c>
      <c r="I19" s="28" t="str">
        <f>+IFERROR(AVERAGEIFS(Indicadores_HSE!K33:K35,Indicadores_HSE!K33:K35,"&gt;=0"),"-")</f>
        <v>-</v>
      </c>
      <c r="J19" s="28" t="str">
        <f>+IFERROR(AVERAGEIFS(Indicadores_HSE!L33:L35,Indicadores_HSE!L33:L35,"&gt;=0"),"-")</f>
        <v>-</v>
      </c>
      <c r="K19" s="28" t="str">
        <f>+IFERROR(AVERAGEIFS(Indicadores_HSE!M33:M35,Indicadores_HSE!M33:M35,"&gt;=0"),"-")</f>
        <v>-</v>
      </c>
      <c r="L19" s="28" t="str">
        <f>+IFERROR(AVERAGEIFS(Indicadores_HSE!N33:N35,Indicadores_HSE!N33:N35,"&gt;=0"),"-")</f>
        <v>-</v>
      </c>
      <c r="M19" s="28" t="str">
        <f>+IFERROR(AVERAGEIFS(Indicadores_HSE!O33:O35,Indicadores_HSE!O33:O35,"&gt;=0"),"-")</f>
        <v>-</v>
      </c>
      <c r="N19" s="28" t="str">
        <f>+IFERROR(AVERAGEIFS(Indicadores_HSE!P33:P35,Indicadores_HSE!P33:P35,"&gt;=0"),"-")</f>
        <v>-</v>
      </c>
      <c r="O19" s="28" t="str">
        <f>+IFERROR(AVERAGEIFS(Indicadores_HSE!Q33:Q35,Indicadores_HSE!Q33:Q35,"&gt;=0"),"-")</f>
        <v>-</v>
      </c>
      <c r="P19" s="28" t="str">
        <f>+IFERROR(AVERAGEIFS(Indicadores_HSE!R33:R35,Indicadores_HSE!R33:R35,"&gt;=0"),"-")</f>
        <v>-</v>
      </c>
      <c r="Q19" s="28" t="str">
        <f>+IFERROR(AVERAGEIFS(Indicadores_HSE!S33:S35,Indicadores_HSE!S33:S35,"&gt;=0"),"-")</f>
        <v>-</v>
      </c>
      <c r="R19" s="28" t="str">
        <f>+IFERROR(AVERAGEIFS(Indicadores_HSE!T33:T35,Indicadores_HSE!T33:T35,"&gt;=0"),"-")</f>
        <v>-</v>
      </c>
      <c r="S19" s="28" t="str">
        <f>+IFERROR(AVERAGEIFS(Indicadores_HSE!U33:U35,Indicadores_HSE!U33:U35,"&gt;=0"),"-")</f>
        <v>-</v>
      </c>
      <c r="T19" s="28" t="str">
        <f>+IFERROR(AVERAGEIFS(Indicadores_HSE!V33:V35,Indicadores_HSE!V33:V35,"&gt;=0"),"-")</f>
        <v>-</v>
      </c>
      <c r="U19" s="28" t="str">
        <f>+IFERROR(AVERAGEIFS(Indicadores_HSE!W33:W35,Indicadores_HSE!W33:W35,"&gt;=0"),"-")</f>
        <v>-</v>
      </c>
      <c r="V19" s="28" t="str">
        <f>+IFERROR(AVERAGEIFS(Indicadores_HSE!X33:X35,Indicadores_HSE!X33:X35,"&gt;=0"),"-")</f>
        <v>-</v>
      </c>
      <c r="W19" s="28" t="str">
        <f>+IFERROR(AVERAGEIFS(Indicadores_HSE!Y33:Y35,Indicadores_HSE!Y33:Y35,"&gt;=0"),"-")</f>
        <v>-</v>
      </c>
      <c r="X19" s="28" t="str">
        <f>+IFERROR(AVERAGEIFS(Indicadores_HSE!Z33:Z35,Indicadores_HSE!Z33:Z35,"&gt;=0"),"-")</f>
        <v>-</v>
      </c>
      <c r="Y19" s="28" t="str">
        <f>+IFERROR(AVERAGEIFS(Indicadores_HSE!AA33:AA35,Indicadores_HSE!AA33:AA35,"&gt;=0"),"-")</f>
        <v>-</v>
      </c>
      <c r="Z19" s="28" t="str">
        <f>+IFERROR(AVERAGEIFS(Indicadores_HSE!AB33:AB35,Indicadores_HSE!AB33:AB35,"&gt;=0"),"-")</f>
        <v>-</v>
      </c>
      <c r="AA19" s="28" t="str">
        <f>+IFERROR(AVERAGEIFS(Indicadores_HSE!AC33:AC35,Indicadores_HSE!AC33:AC35,"&gt;=0"),"-")</f>
        <v>-</v>
      </c>
      <c r="AB19" s="28" t="str">
        <f>+IFERROR(AVERAGEIFS(Indicadores_HSE!AD33:AD35,Indicadores_HSE!AD33:AD35,"&gt;=0"),"-")</f>
        <v>-</v>
      </c>
      <c r="AC19" s="28" t="str">
        <f>+IFERROR(AVERAGEIFS(Indicadores_HSE!AE33:AE35,Indicadores_HSE!AE33:AE35,"&gt;=0"),"-")</f>
        <v>-</v>
      </c>
      <c r="AD19" s="28" t="str">
        <f>+IFERROR(AVERAGEIFS(Indicadores_HSE!AF33:AF35,Indicadores_HSE!AF33:AF35,"&gt;=0"),"-")</f>
        <v>-</v>
      </c>
      <c r="AE19" s="28" t="str">
        <f>+IFERROR(AVERAGEIFS(Indicadores_HSE!AG33:AG35,Indicadores_HSE!AG33:AG35,"&gt;=0"),"-")</f>
        <v>-</v>
      </c>
      <c r="AF19" s="28" t="str">
        <f>+IFERROR(AVERAGEIFS(Indicadores_HSE!AH33:AH35,Indicadores_HSE!AH33:AH35,"&gt;=0"),"-")</f>
        <v>-</v>
      </c>
      <c r="AG19" s="28" t="str">
        <f>+IFERROR(AVERAGEIFS(Indicadores_HSE!AI33:AI35,Indicadores_HSE!AI33:AI35,"&gt;=0"),"-")</f>
        <v>-</v>
      </c>
      <c r="AH19" s="28" t="str">
        <f>+IFERROR(AVERAGEIFS(Indicadores_HSE!AJ33:AJ35,Indicadores_HSE!AJ33:AJ35,"&gt;=0"),"-")</f>
        <v>-</v>
      </c>
      <c r="AI19" s="28" t="str">
        <f>+IFERROR(AVERAGEIFS(Indicadores_HSE!AK33:AK35,Indicadores_HSE!AK33:AK35,"&gt;=0"),"-")</f>
        <v>-</v>
      </c>
      <c r="AJ19" s="28" t="str">
        <f>+IFERROR(AVERAGEIFS(Indicadores_HSE!AL33:AL35,Indicadores_HSE!AL33:AL35,"&gt;=0"),"-")</f>
        <v>-</v>
      </c>
      <c r="AK19" s="28" t="str">
        <f>+IFERROR(AVERAGEIFS(Indicadores_HSE!AM33:AM35,Indicadores_HSE!AM33:AM35,"&gt;=0"),"-")</f>
        <v>-</v>
      </c>
      <c r="AL19" s="28" t="str">
        <f>+IFERROR(AVERAGEIFS(Indicadores_HSE!AN33:AN35,Indicadores_HSE!AN33:AN35,"&gt;=0"),"-")</f>
        <v>-</v>
      </c>
      <c r="AM19" s="28" t="str">
        <f>+IFERROR(AVERAGEIFS(Indicadores_HSE!AO33:AO35,Indicadores_HSE!AO33:AO35,"&gt;=0"),"-")</f>
        <v>-</v>
      </c>
      <c r="AN19" s="28" t="str">
        <f>+IFERROR(AVERAGEIFS(Indicadores_HSE!AP33:AP35,Indicadores_HSE!AP33:AP35,"&gt;=0"),"-")</f>
        <v>-</v>
      </c>
      <c r="AO19" s="28" t="str">
        <f>+IFERROR(AVERAGEIFS(Indicadores_HSE!AQ33:AQ35,Indicadores_HSE!AQ33:AQ35,"&gt;=0"),"-")</f>
        <v>-</v>
      </c>
      <c r="AP19" s="28" t="str">
        <f>+IFERROR(AVERAGEIFS(Indicadores_HSE!AR33:AR35,Indicadores_HSE!AR33:AR35,"&gt;=0"),"-")</f>
        <v>-</v>
      </c>
      <c r="AQ19" s="28" t="str">
        <f>+IFERROR(AVERAGEIFS(Indicadores_HSE!AS33:AS35,Indicadores_HSE!AS33:AS35,"&gt;=0"),"-")</f>
        <v>-</v>
      </c>
      <c r="AR19" s="28" t="str">
        <f>+IFERROR(AVERAGEIFS(Indicadores_HSE!AT33:AT35,Indicadores_HSE!AT33:AT35,"&gt;=0"),"-")</f>
        <v>-</v>
      </c>
      <c r="AS19" s="28" t="str">
        <f>+IFERROR(AVERAGEIFS(Indicadores_HSE!AU33:AU35,Indicadores_HSE!AU33:AU35,"&gt;=0"),"-")</f>
        <v>-</v>
      </c>
      <c r="AT19" s="28" t="str">
        <f>+IFERROR(AVERAGEIFS(Indicadores_HSE!AV33:AV35,Indicadores_HSE!AV33:AV35,"&gt;=0"),"-")</f>
        <v>-</v>
      </c>
      <c r="AU19" s="28" t="str">
        <f>+IFERROR(AVERAGEIFS(Indicadores_HSE!AW33:AW35,Indicadores_HSE!AW33:AW35,"&gt;=0"),"-")</f>
        <v>-</v>
      </c>
      <c r="AV19" s="28" t="str">
        <f>+IFERROR(AVERAGEIFS(Indicadores_HSE!AX33:AX35,Indicadores_HSE!AX33:AX35,"&gt;=0"),"-")</f>
        <v>-</v>
      </c>
      <c r="AW19" s="28" t="str">
        <f>+IFERROR(AVERAGEIFS(Indicadores_HSE!AY33:AY35,Indicadores_HSE!AY33:AY35,"&gt;=0"),"-")</f>
        <v>-</v>
      </c>
      <c r="AX19" s="28" t="str">
        <f>+IFERROR(AVERAGEIFS(Indicadores_HSE!AZ33:AZ35,Indicadores_HSE!AZ33:AZ35,"&gt;=0"),"-")</f>
        <v>-</v>
      </c>
      <c r="AY19" s="28" t="str">
        <f>+IFERROR(AVERAGEIFS(Indicadores_HSE!BA33:BA35,Indicadores_HSE!BA33:BA35,"&gt;=0"),"-")</f>
        <v>-</v>
      </c>
      <c r="AZ19" s="28" t="str">
        <f>+IFERROR(AVERAGEIFS(Indicadores_HSE!BB33:BB35,Indicadores_HSE!BB33:BB35,"&gt;=0"),"-")</f>
        <v>-</v>
      </c>
      <c r="BA19" s="28" t="str">
        <f>+IFERROR(AVERAGEIFS(Indicadores_HSE!BC33:BC35,Indicadores_HSE!BC33:BC35,"&gt;=0"),"-")</f>
        <v>-</v>
      </c>
      <c r="BB19" s="28" t="str">
        <f>+IFERROR(AVERAGEIFS(Indicadores_HSE!BD33:BD35,Indicadores_HSE!BD33:BD35,"&gt;=0"),"-")</f>
        <v>-</v>
      </c>
    </row>
    <row r="20" spans="2:54" ht="22.5" customHeight="1" x14ac:dyDescent="0.3">
      <c r="B20" s="34" t="s">
        <v>176</v>
      </c>
      <c r="C20" s="35" t="s">
        <v>237</v>
      </c>
      <c r="D20" s="28" t="str">
        <f t="shared" si="0"/>
        <v>-</v>
      </c>
      <c r="E20" s="28" t="str">
        <f>+IFERROR(AVERAGEIFS(Indicadores_HSE!G36:G37,Indicadores_HSE!G36:G37,"&gt;=0"),"-")</f>
        <v>-</v>
      </c>
      <c r="F20" s="28" t="str">
        <f>+IFERROR(AVERAGEIFS(Indicadores_HSE!H36:H37,Indicadores_HSE!H36:H37,"&gt;=0"),"-")</f>
        <v>-</v>
      </c>
      <c r="G20" s="28" t="str">
        <f>+IFERROR(AVERAGEIFS(Indicadores_HSE!I36:I37,Indicadores_HSE!I36:I37,"&gt;=0"),"-")</f>
        <v>-</v>
      </c>
      <c r="H20" s="28" t="str">
        <f>+IFERROR(AVERAGEIFS(Indicadores_HSE!J36:J37,Indicadores_HSE!J36:J37,"&gt;=0"),"-")</f>
        <v>-</v>
      </c>
      <c r="I20" s="28" t="str">
        <f>+IFERROR(AVERAGEIFS(Indicadores_HSE!K36:K37,Indicadores_HSE!K36:K37,"&gt;=0"),"-")</f>
        <v>-</v>
      </c>
      <c r="J20" s="28" t="str">
        <f>+IFERROR(AVERAGEIFS(Indicadores_HSE!L36:L37,Indicadores_HSE!L36:L37,"&gt;=0"),"-")</f>
        <v>-</v>
      </c>
      <c r="K20" s="28" t="str">
        <f>+IFERROR(AVERAGEIFS(Indicadores_HSE!M36:M37,Indicadores_HSE!M36:M37,"&gt;=0"),"-")</f>
        <v>-</v>
      </c>
      <c r="L20" s="28" t="str">
        <f>+IFERROR(AVERAGEIFS(Indicadores_HSE!N36:N37,Indicadores_HSE!N36:N37,"&gt;=0"),"-")</f>
        <v>-</v>
      </c>
      <c r="M20" s="28" t="str">
        <f>+IFERROR(AVERAGEIFS(Indicadores_HSE!O36:O37,Indicadores_HSE!O36:O37,"&gt;=0"),"-")</f>
        <v>-</v>
      </c>
      <c r="N20" s="28" t="str">
        <f>+IFERROR(AVERAGEIFS(Indicadores_HSE!P36:P37,Indicadores_HSE!P36:P37,"&gt;=0"),"-")</f>
        <v>-</v>
      </c>
      <c r="O20" s="28" t="str">
        <f>+IFERROR(AVERAGEIFS(Indicadores_HSE!Q36:Q37,Indicadores_HSE!Q36:Q37,"&gt;=0"),"-")</f>
        <v>-</v>
      </c>
      <c r="P20" s="28" t="str">
        <f>+IFERROR(AVERAGEIFS(Indicadores_HSE!R36:R37,Indicadores_HSE!R36:R37,"&gt;=0"),"-")</f>
        <v>-</v>
      </c>
      <c r="Q20" s="28" t="str">
        <f>+IFERROR(AVERAGEIFS(Indicadores_HSE!S36:S37,Indicadores_HSE!S36:S37,"&gt;=0"),"-")</f>
        <v>-</v>
      </c>
      <c r="R20" s="28" t="str">
        <f>+IFERROR(AVERAGEIFS(Indicadores_HSE!T36:T37,Indicadores_HSE!T36:T37,"&gt;=0"),"-")</f>
        <v>-</v>
      </c>
      <c r="S20" s="28" t="str">
        <f>+IFERROR(AVERAGEIFS(Indicadores_HSE!U36:U37,Indicadores_HSE!U36:U37,"&gt;=0"),"-")</f>
        <v>-</v>
      </c>
      <c r="T20" s="28" t="str">
        <f>+IFERROR(AVERAGEIFS(Indicadores_HSE!V36:V37,Indicadores_HSE!V36:V37,"&gt;=0"),"-")</f>
        <v>-</v>
      </c>
      <c r="U20" s="28" t="str">
        <f>+IFERROR(AVERAGEIFS(Indicadores_HSE!W36:W37,Indicadores_HSE!W36:W37,"&gt;=0"),"-")</f>
        <v>-</v>
      </c>
      <c r="V20" s="28" t="str">
        <f>+IFERROR(AVERAGEIFS(Indicadores_HSE!X36:X37,Indicadores_HSE!X36:X37,"&gt;=0"),"-")</f>
        <v>-</v>
      </c>
      <c r="W20" s="28" t="str">
        <f>+IFERROR(AVERAGEIFS(Indicadores_HSE!Y36:Y37,Indicadores_HSE!Y36:Y37,"&gt;=0"),"-")</f>
        <v>-</v>
      </c>
      <c r="X20" s="28" t="str">
        <f>+IFERROR(AVERAGEIFS(Indicadores_HSE!Z36:Z37,Indicadores_HSE!Z36:Z37,"&gt;=0"),"-")</f>
        <v>-</v>
      </c>
      <c r="Y20" s="28" t="str">
        <f>+IFERROR(AVERAGEIFS(Indicadores_HSE!AA36:AA37,Indicadores_HSE!AA36:AA37,"&gt;=0"),"-")</f>
        <v>-</v>
      </c>
      <c r="Z20" s="28" t="str">
        <f>+IFERROR(AVERAGEIFS(Indicadores_HSE!AB36:AB37,Indicadores_HSE!AB36:AB37,"&gt;=0"),"-")</f>
        <v>-</v>
      </c>
      <c r="AA20" s="28" t="str">
        <f>+IFERROR(AVERAGEIFS(Indicadores_HSE!AC36:AC37,Indicadores_HSE!AC36:AC37,"&gt;=0"),"-")</f>
        <v>-</v>
      </c>
      <c r="AB20" s="28" t="str">
        <f>+IFERROR(AVERAGEIFS(Indicadores_HSE!AD36:AD37,Indicadores_HSE!AD36:AD37,"&gt;=0"),"-")</f>
        <v>-</v>
      </c>
      <c r="AC20" s="28" t="str">
        <f>+IFERROR(AVERAGEIFS(Indicadores_HSE!AE36:AE37,Indicadores_HSE!AE36:AE37,"&gt;=0"),"-")</f>
        <v>-</v>
      </c>
      <c r="AD20" s="28" t="str">
        <f>+IFERROR(AVERAGEIFS(Indicadores_HSE!AF36:AF37,Indicadores_HSE!AF36:AF37,"&gt;=0"),"-")</f>
        <v>-</v>
      </c>
      <c r="AE20" s="28" t="str">
        <f>+IFERROR(AVERAGEIFS(Indicadores_HSE!AG36:AG37,Indicadores_HSE!AG36:AG37,"&gt;=0"),"-")</f>
        <v>-</v>
      </c>
      <c r="AF20" s="28" t="str">
        <f>+IFERROR(AVERAGEIFS(Indicadores_HSE!AH36:AH37,Indicadores_HSE!AH36:AH37,"&gt;=0"),"-")</f>
        <v>-</v>
      </c>
      <c r="AG20" s="28" t="str">
        <f>+IFERROR(AVERAGEIFS(Indicadores_HSE!AI36:AI37,Indicadores_HSE!AI36:AI37,"&gt;=0"),"-")</f>
        <v>-</v>
      </c>
      <c r="AH20" s="28" t="str">
        <f>+IFERROR(AVERAGEIFS(Indicadores_HSE!AJ36:AJ37,Indicadores_HSE!AJ36:AJ37,"&gt;=0"),"-")</f>
        <v>-</v>
      </c>
      <c r="AI20" s="28" t="str">
        <f>+IFERROR(AVERAGEIFS(Indicadores_HSE!AK36:AK37,Indicadores_HSE!AK36:AK37,"&gt;=0"),"-")</f>
        <v>-</v>
      </c>
      <c r="AJ20" s="28" t="str">
        <f>+IFERROR(AVERAGEIFS(Indicadores_HSE!AL36:AL37,Indicadores_HSE!AL36:AL37,"&gt;=0"),"-")</f>
        <v>-</v>
      </c>
      <c r="AK20" s="28" t="str">
        <f>+IFERROR(AVERAGEIFS(Indicadores_HSE!AM36:AM37,Indicadores_HSE!AM36:AM37,"&gt;=0"),"-")</f>
        <v>-</v>
      </c>
      <c r="AL20" s="28" t="str">
        <f>+IFERROR(AVERAGEIFS(Indicadores_HSE!AN36:AN37,Indicadores_HSE!AN36:AN37,"&gt;=0"),"-")</f>
        <v>-</v>
      </c>
      <c r="AM20" s="28" t="str">
        <f>+IFERROR(AVERAGEIFS(Indicadores_HSE!AO36:AO37,Indicadores_HSE!AO36:AO37,"&gt;=0"),"-")</f>
        <v>-</v>
      </c>
      <c r="AN20" s="28" t="str">
        <f>+IFERROR(AVERAGEIFS(Indicadores_HSE!AP36:AP37,Indicadores_HSE!AP36:AP37,"&gt;=0"),"-")</f>
        <v>-</v>
      </c>
      <c r="AO20" s="28" t="str">
        <f>+IFERROR(AVERAGEIFS(Indicadores_HSE!AQ36:AQ37,Indicadores_HSE!AQ36:AQ37,"&gt;=0"),"-")</f>
        <v>-</v>
      </c>
      <c r="AP20" s="28" t="str">
        <f>+IFERROR(AVERAGEIFS(Indicadores_HSE!AR36:AR37,Indicadores_HSE!AR36:AR37,"&gt;=0"),"-")</f>
        <v>-</v>
      </c>
      <c r="AQ20" s="28" t="str">
        <f>+IFERROR(AVERAGEIFS(Indicadores_HSE!AS36:AS37,Indicadores_HSE!AS36:AS37,"&gt;=0"),"-")</f>
        <v>-</v>
      </c>
      <c r="AR20" s="28" t="str">
        <f>+IFERROR(AVERAGEIFS(Indicadores_HSE!AT36:AT37,Indicadores_HSE!AT36:AT37,"&gt;=0"),"-")</f>
        <v>-</v>
      </c>
      <c r="AS20" s="28" t="str">
        <f>+IFERROR(AVERAGEIFS(Indicadores_HSE!AU36:AU37,Indicadores_HSE!AU36:AU37,"&gt;=0"),"-")</f>
        <v>-</v>
      </c>
      <c r="AT20" s="28" t="str">
        <f>+IFERROR(AVERAGEIFS(Indicadores_HSE!AV36:AV37,Indicadores_HSE!AV36:AV37,"&gt;=0"),"-")</f>
        <v>-</v>
      </c>
      <c r="AU20" s="28" t="str">
        <f>+IFERROR(AVERAGEIFS(Indicadores_HSE!AW36:AW37,Indicadores_HSE!AW36:AW37,"&gt;=0"),"-")</f>
        <v>-</v>
      </c>
      <c r="AV20" s="28" t="str">
        <f>+IFERROR(AVERAGEIFS(Indicadores_HSE!AX36:AX37,Indicadores_HSE!AX36:AX37,"&gt;=0"),"-")</f>
        <v>-</v>
      </c>
      <c r="AW20" s="28" t="str">
        <f>+IFERROR(AVERAGEIFS(Indicadores_HSE!AY36:AY37,Indicadores_HSE!AY36:AY37,"&gt;=0"),"-")</f>
        <v>-</v>
      </c>
      <c r="AX20" s="28" t="str">
        <f>+IFERROR(AVERAGEIFS(Indicadores_HSE!AZ36:AZ37,Indicadores_HSE!AZ36:AZ37,"&gt;=0"),"-")</f>
        <v>-</v>
      </c>
      <c r="AY20" s="28" t="str">
        <f>+IFERROR(AVERAGEIFS(Indicadores_HSE!BA36:BA37,Indicadores_HSE!BA36:BA37,"&gt;=0"),"-")</f>
        <v>-</v>
      </c>
      <c r="AZ20" s="28" t="str">
        <f>+IFERROR(AVERAGEIFS(Indicadores_HSE!BB36:BB37,Indicadores_HSE!BB36:BB37,"&gt;=0"),"-")</f>
        <v>-</v>
      </c>
      <c r="BA20" s="28" t="str">
        <f>+IFERROR(AVERAGEIFS(Indicadores_HSE!BC36:BC37,Indicadores_HSE!BC36:BC37,"&gt;=0"),"-")</f>
        <v>-</v>
      </c>
      <c r="BB20" s="28" t="str">
        <f>+IFERROR(AVERAGEIFS(Indicadores_HSE!BD36:BD37,Indicadores_HSE!BD36:BD37,"&gt;=0"),"-")</f>
        <v>-</v>
      </c>
    </row>
    <row r="21" spans="2:54" ht="22.5" customHeight="1" x14ac:dyDescent="0.3">
      <c r="B21" s="34" t="s">
        <v>176</v>
      </c>
      <c r="C21" s="35" t="s">
        <v>344</v>
      </c>
      <c r="D21" s="28" t="str">
        <f t="shared" si="0"/>
        <v>-</v>
      </c>
      <c r="E21" s="28" t="str">
        <f>+IFERROR(AVERAGEIFS(Indicadores_HSE!G38:G39,Indicadores_HSE!G38:G39,"&gt;=0"),"-")</f>
        <v>-</v>
      </c>
      <c r="F21" s="28" t="str">
        <f>+IFERROR(AVERAGEIFS(Indicadores_HSE!H38:H39,Indicadores_HSE!H38:H39,"&gt;=0"),"-")</f>
        <v>-</v>
      </c>
      <c r="G21" s="28" t="str">
        <f>+IFERROR(AVERAGEIFS(Indicadores_HSE!I38:I39,Indicadores_HSE!I38:I39,"&gt;=0"),"-")</f>
        <v>-</v>
      </c>
      <c r="H21" s="28" t="str">
        <f>+IFERROR(AVERAGEIFS(Indicadores_HSE!J38:J39,Indicadores_HSE!J38:J39,"&gt;=0"),"-")</f>
        <v>-</v>
      </c>
      <c r="I21" s="28" t="str">
        <f>+IFERROR(AVERAGEIFS(Indicadores_HSE!K38:K39,Indicadores_HSE!K38:K39,"&gt;=0"),"-")</f>
        <v>-</v>
      </c>
      <c r="J21" s="28" t="str">
        <f>+IFERROR(AVERAGEIFS(Indicadores_HSE!L38:L39,Indicadores_HSE!L38:L39,"&gt;=0"),"-")</f>
        <v>-</v>
      </c>
      <c r="K21" s="28" t="str">
        <f>+IFERROR(AVERAGEIFS(Indicadores_HSE!M38:M39,Indicadores_HSE!M38:M39,"&gt;=0"),"-")</f>
        <v>-</v>
      </c>
      <c r="L21" s="28" t="str">
        <f>+IFERROR(AVERAGEIFS(Indicadores_HSE!N38:N39,Indicadores_HSE!N38:N39,"&gt;=0"),"-")</f>
        <v>-</v>
      </c>
      <c r="M21" s="28" t="str">
        <f>+IFERROR(AVERAGEIFS(Indicadores_HSE!O38:O39,Indicadores_HSE!O38:O39,"&gt;=0"),"-")</f>
        <v>-</v>
      </c>
      <c r="N21" s="28" t="str">
        <f>+IFERROR(AVERAGEIFS(Indicadores_HSE!P38:P39,Indicadores_HSE!P38:P39,"&gt;=0"),"-")</f>
        <v>-</v>
      </c>
      <c r="O21" s="28" t="str">
        <f>+IFERROR(AVERAGEIFS(Indicadores_HSE!Q38:Q39,Indicadores_HSE!Q38:Q39,"&gt;=0"),"-")</f>
        <v>-</v>
      </c>
      <c r="P21" s="28" t="str">
        <f>+IFERROR(AVERAGEIFS(Indicadores_HSE!R38:R39,Indicadores_HSE!R38:R39,"&gt;=0"),"-")</f>
        <v>-</v>
      </c>
      <c r="Q21" s="28" t="str">
        <f>+IFERROR(AVERAGEIFS(Indicadores_HSE!S38:S39,Indicadores_HSE!S38:S39,"&gt;=0"),"-")</f>
        <v>-</v>
      </c>
      <c r="R21" s="28" t="str">
        <f>+IFERROR(AVERAGEIFS(Indicadores_HSE!T38:T39,Indicadores_HSE!T38:T39,"&gt;=0"),"-")</f>
        <v>-</v>
      </c>
      <c r="S21" s="28" t="str">
        <f>+IFERROR(AVERAGEIFS(Indicadores_HSE!U38:U39,Indicadores_HSE!U38:U39,"&gt;=0"),"-")</f>
        <v>-</v>
      </c>
      <c r="T21" s="28" t="str">
        <f>+IFERROR(AVERAGEIFS(Indicadores_HSE!V38:V39,Indicadores_HSE!V38:V39,"&gt;=0"),"-")</f>
        <v>-</v>
      </c>
      <c r="U21" s="28" t="str">
        <f>+IFERROR(AVERAGEIFS(Indicadores_HSE!W38:W39,Indicadores_HSE!W38:W39,"&gt;=0"),"-")</f>
        <v>-</v>
      </c>
      <c r="V21" s="28" t="str">
        <f>+IFERROR(AVERAGEIFS(Indicadores_HSE!X38:X39,Indicadores_HSE!X38:X39,"&gt;=0"),"-")</f>
        <v>-</v>
      </c>
      <c r="W21" s="28" t="str">
        <f>+IFERROR(AVERAGEIFS(Indicadores_HSE!Y38:Y39,Indicadores_HSE!Y38:Y39,"&gt;=0"),"-")</f>
        <v>-</v>
      </c>
      <c r="X21" s="28" t="str">
        <f>+IFERROR(AVERAGEIFS(Indicadores_HSE!Z38:Z39,Indicadores_HSE!Z38:Z39,"&gt;=0"),"-")</f>
        <v>-</v>
      </c>
      <c r="Y21" s="28" t="str">
        <f>+IFERROR(AVERAGEIFS(Indicadores_HSE!AA38:AA39,Indicadores_HSE!AA38:AA39,"&gt;=0"),"-")</f>
        <v>-</v>
      </c>
      <c r="Z21" s="28" t="str">
        <f>+IFERROR(AVERAGEIFS(Indicadores_HSE!AB38:AB39,Indicadores_HSE!AB38:AB39,"&gt;=0"),"-")</f>
        <v>-</v>
      </c>
      <c r="AA21" s="28" t="str">
        <f>+IFERROR(AVERAGEIFS(Indicadores_HSE!AC38:AC39,Indicadores_HSE!AC38:AC39,"&gt;=0"),"-")</f>
        <v>-</v>
      </c>
      <c r="AB21" s="28" t="str">
        <f>+IFERROR(AVERAGEIFS(Indicadores_HSE!AD38:AD39,Indicadores_HSE!AD38:AD39,"&gt;=0"),"-")</f>
        <v>-</v>
      </c>
      <c r="AC21" s="28" t="str">
        <f>+IFERROR(AVERAGEIFS(Indicadores_HSE!AE38:AE39,Indicadores_HSE!AE38:AE39,"&gt;=0"),"-")</f>
        <v>-</v>
      </c>
      <c r="AD21" s="28" t="str">
        <f>+IFERROR(AVERAGEIFS(Indicadores_HSE!AF38:AF39,Indicadores_HSE!AF38:AF39,"&gt;=0"),"-")</f>
        <v>-</v>
      </c>
      <c r="AE21" s="28" t="str">
        <f>+IFERROR(AVERAGEIFS(Indicadores_HSE!AG38:AG39,Indicadores_HSE!AG38:AG39,"&gt;=0"),"-")</f>
        <v>-</v>
      </c>
      <c r="AF21" s="28" t="str">
        <f>+IFERROR(AVERAGEIFS(Indicadores_HSE!AH38:AH39,Indicadores_HSE!AH38:AH39,"&gt;=0"),"-")</f>
        <v>-</v>
      </c>
      <c r="AG21" s="28" t="str">
        <f>+IFERROR(AVERAGEIFS(Indicadores_HSE!AI38:AI39,Indicadores_HSE!AI38:AI39,"&gt;=0"),"-")</f>
        <v>-</v>
      </c>
      <c r="AH21" s="28" t="str">
        <f>+IFERROR(AVERAGEIFS(Indicadores_HSE!AJ38:AJ39,Indicadores_HSE!AJ38:AJ39,"&gt;=0"),"-")</f>
        <v>-</v>
      </c>
      <c r="AI21" s="28" t="str">
        <f>+IFERROR(AVERAGEIFS(Indicadores_HSE!AK38:AK39,Indicadores_HSE!AK38:AK39,"&gt;=0"),"-")</f>
        <v>-</v>
      </c>
      <c r="AJ21" s="28" t="str">
        <f>+IFERROR(AVERAGEIFS(Indicadores_HSE!AL38:AL39,Indicadores_HSE!AL38:AL39,"&gt;=0"),"-")</f>
        <v>-</v>
      </c>
      <c r="AK21" s="28" t="str">
        <f>+IFERROR(AVERAGEIFS(Indicadores_HSE!AM38:AM39,Indicadores_HSE!AM38:AM39,"&gt;=0"),"-")</f>
        <v>-</v>
      </c>
      <c r="AL21" s="28" t="str">
        <f>+IFERROR(AVERAGEIFS(Indicadores_HSE!AN38:AN39,Indicadores_HSE!AN38:AN39,"&gt;=0"),"-")</f>
        <v>-</v>
      </c>
      <c r="AM21" s="28" t="str">
        <f>+IFERROR(AVERAGEIFS(Indicadores_HSE!AO38:AO39,Indicadores_HSE!AO38:AO39,"&gt;=0"),"-")</f>
        <v>-</v>
      </c>
      <c r="AN21" s="28" t="str">
        <f>+IFERROR(AVERAGEIFS(Indicadores_HSE!AP38:AP39,Indicadores_HSE!AP38:AP39,"&gt;=0"),"-")</f>
        <v>-</v>
      </c>
      <c r="AO21" s="28" t="str">
        <f>+IFERROR(AVERAGEIFS(Indicadores_HSE!AQ38:AQ39,Indicadores_HSE!AQ38:AQ39,"&gt;=0"),"-")</f>
        <v>-</v>
      </c>
      <c r="AP21" s="28" t="str">
        <f>+IFERROR(AVERAGEIFS(Indicadores_HSE!AR38:AR39,Indicadores_HSE!AR38:AR39,"&gt;=0"),"-")</f>
        <v>-</v>
      </c>
      <c r="AQ21" s="28" t="str">
        <f>+IFERROR(AVERAGEIFS(Indicadores_HSE!AS38:AS39,Indicadores_HSE!AS38:AS39,"&gt;=0"),"-")</f>
        <v>-</v>
      </c>
      <c r="AR21" s="28" t="str">
        <f>+IFERROR(AVERAGEIFS(Indicadores_HSE!AT38:AT39,Indicadores_HSE!AT38:AT39,"&gt;=0"),"-")</f>
        <v>-</v>
      </c>
      <c r="AS21" s="28" t="str">
        <f>+IFERROR(AVERAGEIFS(Indicadores_HSE!AU38:AU39,Indicadores_HSE!AU38:AU39,"&gt;=0"),"-")</f>
        <v>-</v>
      </c>
      <c r="AT21" s="28" t="str">
        <f>+IFERROR(AVERAGEIFS(Indicadores_HSE!AV38:AV39,Indicadores_HSE!AV38:AV39,"&gt;=0"),"-")</f>
        <v>-</v>
      </c>
      <c r="AU21" s="28" t="str">
        <f>+IFERROR(AVERAGEIFS(Indicadores_HSE!AW38:AW39,Indicadores_HSE!AW38:AW39,"&gt;=0"),"-")</f>
        <v>-</v>
      </c>
      <c r="AV21" s="28" t="str">
        <f>+IFERROR(AVERAGEIFS(Indicadores_HSE!AX38:AX39,Indicadores_HSE!AX38:AX39,"&gt;=0"),"-")</f>
        <v>-</v>
      </c>
      <c r="AW21" s="28" t="str">
        <f>+IFERROR(AVERAGEIFS(Indicadores_HSE!AY38:AY39,Indicadores_HSE!AY38:AY39,"&gt;=0"),"-")</f>
        <v>-</v>
      </c>
      <c r="AX21" s="28" t="str">
        <f>+IFERROR(AVERAGEIFS(Indicadores_HSE!AZ38:AZ39,Indicadores_HSE!AZ38:AZ39,"&gt;=0"),"-")</f>
        <v>-</v>
      </c>
      <c r="AY21" s="28" t="str">
        <f>+IFERROR(AVERAGEIFS(Indicadores_HSE!BA38:BA39,Indicadores_HSE!BA38:BA39,"&gt;=0"),"-")</f>
        <v>-</v>
      </c>
      <c r="AZ21" s="28" t="str">
        <f>+IFERROR(AVERAGEIFS(Indicadores_HSE!BB38:BB39,Indicadores_HSE!BB38:BB39,"&gt;=0"),"-")</f>
        <v>-</v>
      </c>
      <c r="BA21" s="28" t="str">
        <f>+IFERROR(AVERAGEIFS(Indicadores_HSE!BC38:BC39,Indicadores_HSE!BC38:BC39,"&gt;=0"),"-")</f>
        <v>-</v>
      </c>
      <c r="BB21" s="28" t="str">
        <f>+IFERROR(AVERAGEIFS(Indicadores_HSE!BD38:BD39,Indicadores_HSE!BD38:BD39,"&gt;=0"),"-")</f>
        <v>-</v>
      </c>
    </row>
    <row r="22" spans="2:54" ht="22.5" customHeight="1" x14ac:dyDescent="0.3">
      <c r="B22" s="34" t="s">
        <v>176</v>
      </c>
      <c r="C22" s="35" t="s">
        <v>345</v>
      </c>
      <c r="D22" s="28" t="str">
        <f t="shared" si="0"/>
        <v>-</v>
      </c>
      <c r="E22" s="28" t="str">
        <f>+IFERROR(AVERAGEIFS(Indicadores_HSE!G40:G41,Indicadores_HSE!G40:G41,"&gt;=0"),"-")</f>
        <v>-</v>
      </c>
      <c r="F22" s="28" t="str">
        <f>+IFERROR(AVERAGEIFS(Indicadores_HSE!H40:H41,Indicadores_HSE!H40:H41,"&gt;=0"),"-")</f>
        <v>-</v>
      </c>
      <c r="G22" s="28" t="str">
        <f>+IFERROR(AVERAGEIFS(Indicadores_HSE!I40:I41,Indicadores_HSE!I40:I41,"&gt;=0"),"-")</f>
        <v>-</v>
      </c>
      <c r="H22" s="28" t="str">
        <f>+IFERROR(AVERAGEIFS(Indicadores_HSE!J40:J41,Indicadores_HSE!J40:J41,"&gt;=0"),"-")</f>
        <v>-</v>
      </c>
      <c r="I22" s="28" t="str">
        <f>+IFERROR(AVERAGEIFS(Indicadores_HSE!K40:K41,Indicadores_HSE!K40:K41,"&gt;=0"),"-")</f>
        <v>-</v>
      </c>
      <c r="J22" s="28" t="str">
        <f>+IFERROR(AVERAGEIFS(Indicadores_HSE!L40:L41,Indicadores_HSE!L40:L41,"&gt;=0"),"-")</f>
        <v>-</v>
      </c>
      <c r="K22" s="28" t="str">
        <f>+IFERROR(AVERAGEIFS(Indicadores_HSE!M40:M41,Indicadores_HSE!M40:M41,"&gt;=0"),"-")</f>
        <v>-</v>
      </c>
      <c r="L22" s="28" t="str">
        <f>+IFERROR(AVERAGEIFS(Indicadores_HSE!N40:N41,Indicadores_HSE!N40:N41,"&gt;=0"),"-")</f>
        <v>-</v>
      </c>
      <c r="M22" s="28" t="str">
        <f>+IFERROR(AVERAGEIFS(Indicadores_HSE!O40:O41,Indicadores_HSE!O40:O41,"&gt;=0"),"-")</f>
        <v>-</v>
      </c>
      <c r="N22" s="28" t="str">
        <f>+IFERROR(AVERAGEIFS(Indicadores_HSE!P40:P41,Indicadores_HSE!P40:P41,"&gt;=0"),"-")</f>
        <v>-</v>
      </c>
      <c r="O22" s="28" t="str">
        <f>+IFERROR(AVERAGEIFS(Indicadores_HSE!Q40:Q41,Indicadores_HSE!Q40:Q41,"&gt;=0"),"-")</f>
        <v>-</v>
      </c>
      <c r="P22" s="28" t="str">
        <f>+IFERROR(AVERAGEIFS(Indicadores_HSE!R40:R41,Indicadores_HSE!R40:R41,"&gt;=0"),"-")</f>
        <v>-</v>
      </c>
      <c r="Q22" s="28" t="str">
        <f>+IFERROR(AVERAGEIFS(Indicadores_HSE!S40:S41,Indicadores_HSE!S40:S41,"&gt;=0"),"-")</f>
        <v>-</v>
      </c>
      <c r="R22" s="28" t="str">
        <f>+IFERROR(AVERAGEIFS(Indicadores_HSE!T40:T41,Indicadores_HSE!T40:T41,"&gt;=0"),"-")</f>
        <v>-</v>
      </c>
      <c r="S22" s="28" t="str">
        <f>+IFERROR(AVERAGEIFS(Indicadores_HSE!U40:U41,Indicadores_HSE!U40:U41,"&gt;=0"),"-")</f>
        <v>-</v>
      </c>
      <c r="T22" s="28" t="str">
        <f>+IFERROR(AVERAGEIFS(Indicadores_HSE!V40:V41,Indicadores_HSE!V40:V41,"&gt;=0"),"-")</f>
        <v>-</v>
      </c>
      <c r="U22" s="28" t="str">
        <f>+IFERROR(AVERAGEIFS(Indicadores_HSE!W40:W41,Indicadores_HSE!W40:W41,"&gt;=0"),"-")</f>
        <v>-</v>
      </c>
      <c r="V22" s="28" t="str">
        <f>+IFERROR(AVERAGEIFS(Indicadores_HSE!X40:X41,Indicadores_HSE!X40:X41,"&gt;=0"),"-")</f>
        <v>-</v>
      </c>
      <c r="W22" s="28" t="str">
        <f>+IFERROR(AVERAGEIFS(Indicadores_HSE!Y40:Y41,Indicadores_HSE!Y40:Y41,"&gt;=0"),"-")</f>
        <v>-</v>
      </c>
      <c r="X22" s="28" t="str">
        <f>+IFERROR(AVERAGEIFS(Indicadores_HSE!Z40:Z41,Indicadores_HSE!Z40:Z41,"&gt;=0"),"-")</f>
        <v>-</v>
      </c>
      <c r="Y22" s="28" t="str">
        <f>+IFERROR(AVERAGEIFS(Indicadores_HSE!AA40:AA41,Indicadores_HSE!AA40:AA41,"&gt;=0"),"-")</f>
        <v>-</v>
      </c>
      <c r="Z22" s="28" t="str">
        <f>+IFERROR(AVERAGEIFS(Indicadores_HSE!AB40:AB41,Indicadores_HSE!AB40:AB41,"&gt;=0"),"-")</f>
        <v>-</v>
      </c>
      <c r="AA22" s="28" t="str">
        <f>+IFERROR(AVERAGEIFS(Indicadores_HSE!AC40:AC41,Indicadores_HSE!AC40:AC41,"&gt;=0"),"-")</f>
        <v>-</v>
      </c>
      <c r="AB22" s="28" t="str">
        <f>+IFERROR(AVERAGEIFS(Indicadores_HSE!AD40:AD41,Indicadores_HSE!AD40:AD41,"&gt;=0"),"-")</f>
        <v>-</v>
      </c>
      <c r="AC22" s="28" t="str">
        <f>+IFERROR(AVERAGEIFS(Indicadores_HSE!AE40:AE41,Indicadores_HSE!AE40:AE41,"&gt;=0"),"-")</f>
        <v>-</v>
      </c>
      <c r="AD22" s="28" t="str">
        <f>+IFERROR(AVERAGEIFS(Indicadores_HSE!AF40:AF41,Indicadores_HSE!AF40:AF41,"&gt;=0"),"-")</f>
        <v>-</v>
      </c>
      <c r="AE22" s="28" t="str">
        <f>+IFERROR(AVERAGEIFS(Indicadores_HSE!AG40:AG41,Indicadores_HSE!AG40:AG41,"&gt;=0"),"-")</f>
        <v>-</v>
      </c>
      <c r="AF22" s="28" t="str">
        <f>+IFERROR(AVERAGEIFS(Indicadores_HSE!AH40:AH41,Indicadores_HSE!AH40:AH41,"&gt;=0"),"-")</f>
        <v>-</v>
      </c>
      <c r="AG22" s="28" t="str">
        <f>+IFERROR(AVERAGEIFS(Indicadores_HSE!AI40:AI41,Indicadores_HSE!AI40:AI41,"&gt;=0"),"-")</f>
        <v>-</v>
      </c>
      <c r="AH22" s="28" t="str">
        <f>+IFERROR(AVERAGEIFS(Indicadores_HSE!AJ40:AJ41,Indicadores_HSE!AJ40:AJ41,"&gt;=0"),"-")</f>
        <v>-</v>
      </c>
      <c r="AI22" s="28" t="str">
        <f>+IFERROR(AVERAGEIFS(Indicadores_HSE!AK40:AK41,Indicadores_HSE!AK40:AK41,"&gt;=0"),"-")</f>
        <v>-</v>
      </c>
      <c r="AJ22" s="28" t="str">
        <f>+IFERROR(AVERAGEIFS(Indicadores_HSE!AL40:AL41,Indicadores_HSE!AL40:AL41,"&gt;=0"),"-")</f>
        <v>-</v>
      </c>
      <c r="AK22" s="28" t="str">
        <f>+IFERROR(AVERAGEIFS(Indicadores_HSE!AM40:AM41,Indicadores_HSE!AM40:AM41,"&gt;=0"),"-")</f>
        <v>-</v>
      </c>
      <c r="AL22" s="28" t="str">
        <f>+IFERROR(AVERAGEIFS(Indicadores_HSE!AN40:AN41,Indicadores_HSE!AN40:AN41,"&gt;=0"),"-")</f>
        <v>-</v>
      </c>
      <c r="AM22" s="28" t="str">
        <f>+IFERROR(AVERAGEIFS(Indicadores_HSE!AO40:AO41,Indicadores_HSE!AO40:AO41,"&gt;=0"),"-")</f>
        <v>-</v>
      </c>
      <c r="AN22" s="28" t="str">
        <f>+IFERROR(AVERAGEIFS(Indicadores_HSE!AP40:AP41,Indicadores_HSE!AP40:AP41,"&gt;=0"),"-")</f>
        <v>-</v>
      </c>
      <c r="AO22" s="28" t="str">
        <f>+IFERROR(AVERAGEIFS(Indicadores_HSE!AQ40:AQ41,Indicadores_HSE!AQ40:AQ41,"&gt;=0"),"-")</f>
        <v>-</v>
      </c>
      <c r="AP22" s="28" t="str">
        <f>+IFERROR(AVERAGEIFS(Indicadores_HSE!AR40:AR41,Indicadores_HSE!AR40:AR41,"&gt;=0"),"-")</f>
        <v>-</v>
      </c>
      <c r="AQ22" s="28" t="str">
        <f>+IFERROR(AVERAGEIFS(Indicadores_HSE!AS40:AS41,Indicadores_HSE!AS40:AS41,"&gt;=0"),"-")</f>
        <v>-</v>
      </c>
      <c r="AR22" s="28" t="str">
        <f>+IFERROR(AVERAGEIFS(Indicadores_HSE!AT40:AT41,Indicadores_HSE!AT40:AT41,"&gt;=0"),"-")</f>
        <v>-</v>
      </c>
      <c r="AS22" s="28" t="str">
        <f>+IFERROR(AVERAGEIFS(Indicadores_HSE!AU40:AU41,Indicadores_HSE!AU40:AU41,"&gt;=0"),"-")</f>
        <v>-</v>
      </c>
      <c r="AT22" s="28" t="str">
        <f>+IFERROR(AVERAGEIFS(Indicadores_HSE!AV40:AV41,Indicadores_HSE!AV40:AV41,"&gt;=0"),"-")</f>
        <v>-</v>
      </c>
      <c r="AU22" s="28" t="str">
        <f>+IFERROR(AVERAGEIFS(Indicadores_HSE!AW40:AW41,Indicadores_HSE!AW40:AW41,"&gt;=0"),"-")</f>
        <v>-</v>
      </c>
      <c r="AV22" s="28" t="str">
        <f>+IFERROR(AVERAGEIFS(Indicadores_HSE!AX40:AX41,Indicadores_HSE!AX40:AX41,"&gt;=0"),"-")</f>
        <v>-</v>
      </c>
      <c r="AW22" s="28" t="str">
        <f>+IFERROR(AVERAGEIFS(Indicadores_HSE!AY40:AY41,Indicadores_HSE!AY40:AY41,"&gt;=0"),"-")</f>
        <v>-</v>
      </c>
      <c r="AX22" s="28" t="str">
        <f>+IFERROR(AVERAGEIFS(Indicadores_HSE!AZ40:AZ41,Indicadores_HSE!AZ40:AZ41,"&gt;=0"),"-")</f>
        <v>-</v>
      </c>
      <c r="AY22" s="28" t="str">
        <f>+IFERROR(AVERAGEIFS(Indicadores_HSE!BA40:BA41,Indicadores_HSE!BA40:BA41,"&gt;=0"),"-")</f>
        <v>-</v>
      </c>
      <c r="AZ22" s="28" t="str">
        <f>+IFERROR(AVERAGEIFS(Indicadores_HSE!BB40:BB41,Indicadores_HSE!BB40:BB41,"&gt;=0"),"-")</f>
        <v>-</v>
      </c>
      <c r="BA22" s="28" t="str">
        <f>+IFERROR(AVERAGEIFS(Indicadores_HSE!BC40:BC41,Indicadores_HSE!BC40:BC41,"&gt;=0"),"-")</f>
        <v>-</v>
      </c>
      <c r="BB22" s="28" t="str">
        <f>+IFERROR(AVERAGEIFS(Indicadores_HSE!BD40:BD41,Indicadores_HSE!BD40:BD41,"&gt;=0"),"-")</f>
        <v>-</v>
      </c>
    </row>
    <row r="23" spans="2:54" ht="22.5" customHeight="1" x14ac:dyDescent="0.3">
      <c r="B23" s="34" t="s">
        <v>176</v>
      </c>
      <c r="C23" s="35" t="s">
        <v>346</v>
      </c>
      <c r="D23" s="28" t="str">
        <f t="shared" si="0"/>
        <v>-</v>
      </c>
      <c r="E23" s="28" t="str">
        <f>+IFERROR(AVERAGEIFS(Indicadores_HSE!G42:G43,Indicadores_HSE!G42:G43,"&gt;=0"),"-")</f>
        <v>-</v>
      </c>
      <c r="F23" s="28" t="str">
        <f>+IFERROR(AVERAGEIFS(Indicadores_HSE!H42:H43,Indicadores_HSE!H42:H43,"&gt;=0"),"-")</f>
        <v>-</v>
      </c>
      <c r="G23" s="28" t="str">
        <f>+IFERROR(AVERAGEIFS(Indicadores_HSE!I42:I43,Indicadores_HSE!I42:I43,"&gt;=0"),"-")</f>
        <v>-</v>
      </c>
      <c r="H23" s="28" t="str">
        <f>+IFERROR(AVERAGEIFS(Indicadores_HSE!J42:J43,Indicadores_HSE!J42:J43,"&gt;=0"),"-")</f>
        <v>-</v>
      </c>
      <c r="I23" s="28" t="str">
        <f>+IFERROR(AVERAGEIFS(Indicadores_HSE!K42:K43,Indicadores_HSE!K42:K43,"&gt;=0"),"-")</f>
        <v>-</v>
      </c>
      <c r="J23" s="28" t="str">
        <f>+IFERROR(AVERAGEIFS(Indicadores_HSE!L42:L43,Indicadores_HSE!L42:L43,"&gt;=0"),"-")</f>
        <v>-</v>
      </c>
      <c r="K23" s="28" t="str">
        <f>+IFERROR(AVERAGEIFS(Indicadores_HSE!M42:M43,Indicadores_HSE!M42:M43,"&gt;=0"),"-")</f>
        <v>-</v>
      </c>
      <c r="L23" s="28" t="str">
        <f>+IFERROR(AVERAGEIFS(Indicadores_HSE!N42:N43,Indicadores_HSE!N42:N43,"&gt;=0"),"-")</f>
        <v>-</v>
      </c>
      <c r="M23" s="28" t="str">
        <f>+IFERROR(AVERAGEIFS(Indicadores_HSE!O42:O43,Indicadores_HSE!O42:O43,"&gt;=0"),"-")</f>
        <v>-</v>
      </c>
      <c r="N23" s="28" t="str">
        <f>+IFERROR(AVERAGEIFS(Indicadores_HSE!P42:P43,Indicadores_HSE!P42:P43,"&gt;=0"),"-")</f>
        <v>-</v>
      </c>
      <c r="O23" s="28" t="str">
        <f>+IFERROR(AVERAGEIFS(Indicadores_HSE!Q42:Q43,Indicadores_HSE!Q42:Q43,"&gt;=0"),"-")</f>
        <v>-</v>
      </c>
      <c r="P23" s="28" t="str">
        <f>+IFERROR(AVERAGEIFS(Indicadores_HSE!R42:R43,Indicadores_HSE!R42:R43,"&gt;=0"),"-")</f>
        <v>-</v>
      </c>
      <c r="Q23" s="28" t="str">
        <f>+IFERROR(AVERAGEIFS(Indicadores_HSE!S42:S43,Indicadores_HSE!S42:S43,"&gt;=0"),"-")</f>
        <v>-</v>
      </c>
      <c r="R23" s="28" t="str">
        <f>+IFERROR(AVERAGEIFS(Indicadores_HSE!T42:T43,Indicadores_HSE!T42:T43,"&gt;=0"),"-")</f>
        <v>-</v>
      </c>
      <c r="S23" s="28" t="str">
        <f>+IFERROR(AVERAGEIFS(Indicadores_HSE!U42:U43,Indicadores_HSE!U42:U43,"&gt;=0"),"-")</f>
        <v>-</v>
      </c>
      <c r="T23" s="28" t="str">
        <f>+IFERROR(AVERAGEIFS(Indicadores_HSE!V42:V43,Indicadores_HSE!V42:V43,"&gt;=0"),"-")</f>
        <v>-</v>
      </c>
      <c r="U23" s="28" t="str">
        <f>+IFERROR(AVERAGEIFS(Indicadores_HSE!W42:W43,Indicadores_HSE!W42:W43,"&gt;=0"),"-")</f>
        <v>-</v>
      </c>
      <c r="V23" s="28" t="str">
        <f>+IFERROR(AVERAGEIFS(Indicadores_HSE!X42:X43,Indicadores_HSE!X42:X43,"&gt;=0"),"-")</f>
        <v>-</v>
      </c>
      <c r="W23" s="28" t="str">
        <f>+IFERROR(AVERAGEIFS(Indicadores_HSE!Y42:Y43,Indicadores_HSE!Y42:Y43,"&gt;=0"),"-")</f>
        <v>-</v>
      </c>
      <c r="X23" s="28" t="str">
        <f>+IFERROR(AVERAGEIFS(Indicadores_HSE!Z42:Z43,Indicadores_HSE!Z42:Z43,"&gt;=0"),"-")</f>
        <v>-</v>
      </c>
      <c r="Y23" s="28" t="str">
        <f>+IFERROR(AVERAGEIFS(Indicadores_HSE!AA42:AA43,Indicadores_HSE!AA42:AA43,"&gt;=0"),"-")</f>
        <v>-</v>
      </c>
      <c r="Z23" s="28" t="str">
        <f>+IFERROR(AVERAGEIFS(Indicadores_HSE!AB42:AB43,Indicadores_HSE!AB42:AB43,"&gt;=0"),"-")</f>
        <v>-</v>
      </c>
      <c r="AA23" s="28" t="str">
        <f>+IFERROR(AVERAGEIFS(Indicadores_HSE!AC42:AC43,Indicadores_HSE!AC42:AC43,"&gt;=0"),"-")</f>
        <v>-</v>
      </c>
      <c r="AB23" s="28" t="str">
        <f>+IFERROR(AVERAGEIFS(Indicadores_HSE!AD42:AD43,Indicadores_HSE!AD42:AD43,"&gt;=0"),"-")</f>
        <v>-</v>
      </c>
      <c r="AC23" s="28" t="str">
        <f>+IFERROR(AVERAGEIFS(Indicadores_HSE!AE42:AE43,Indicadores_HSE!AE42:AE43,"&gt;=0"),"-")</f>
        <v>-</v>
      </c>
      <c r="AD23" s="28" t="str">
        <f>+IFERROR(AVERAGEIFS(Indicadores_HSE!AF42:AF43,Indicadores_HSE!AF42:AF43,"&gt;=0"),"-")</f>
        <v>-</v>
      </c>
      <c r="AE23" s="28" t="str">
        <f>+IFERROR(AVERAGEIFS(Indicadores_HSE!AG42:AG43,Indicadores_HSE!AG42:AG43,"&gt;=0"),"-")</f>
        <v>-</v>
      </c>
      <c r="AF23" s="28" t="str">
        <f>+IFERROR(AVERAGEIFS(Indicadores_HSE!AH42:AH43,Indicadores_HSE!AH42:AH43,"&gt;=0"),"-")</f>
        <v>-</v>
      </c>
      <c r="AG23" s="28" t="str">
        <f>+IFERROR(AVERAGEIFS(Indicadores_HSE!AI42:AI43,Indicadores_HSE!AI42:AI43,"&gt;=0"),"-")</f>
        <v>-</v>
      </c>
      <c r="AH23" s="28" t="str">
        <f>+IFERROR(AVERAGEIFS(Indicadores_HSE!AJ42:AJ43,Indicadores_HSE!AJ42:AJ43,"&gt;=0"),"-")</f>
        <v>-</v>
      </c>
      <c r="AI23" s="28" t="str">
        <f>+IFERROR(AVERAGEIFS(Indicadores_HSE!AK42:AK43,Indicadores_HSE!AK42:AK43,"&gt;=0"),"-")</f>
        <v>-</v>
      </c>
      <c r="AJ23" s="28" t="str">
        <f>+IFERROR(AVERAGEIFS(Indicadores_HSE!AL42:AL43,Indicadores_HSE!AL42:AL43,"&gt;=0"),"-")</f>
        <v>-</v>
      </c>
      <c r="AK23" s="28" t="str">
        <f>+IFERROR(AVERAGEIFS(Indicadores_HSE!AM42:AM43,Indicadores_HSE!AM42:AM43,"&gt;=0"),"-")</f>
        <v>-</v>
      </c>
      <c r="AL23" s="28" t="str">
        <f>+IFERROR(AVERAGEIFS(Indicadores_HSE!AN42:AN43,Indicadores_HSE!AN42:AN43,"&gt;=0"),"-")</f>
        <v>-</v>
      </c>
      <c r="AM23" s="28" t="str">
        <f>+IFERROR(AVERAGEIFS(Indicadores_HSE!AO42:AO43,Indicadores_HSE!AO42:AO43,"&gt;=0"),"-")</f>
        <v>-</v>
      </c>
      <c r="AN23" s="28" t="str">
        <f>+IFERROR(AVERAGEIFS(Indicadores_HSE!AP42:AP43,Indicadores_HSE!AP42:AP43,"&gt;=0"),"-")</f>
        <v>-</v>
      </c>
      <c r="AO23" s="28" t="str">
        <f>+IFERROR(AVERAGEIFS(Indicadores_HSE!AQ42:AQ43,Indicadores_HSE!AQ42:AQ43,"&gt;=0"),"-")</f>
        <v>-</v>
      </c>
      <c r="AP23" s="28" t="str">
        <f>+IFERROR(AVERAGEIFS(Indicadores_HSE!AR42:AR43,Indicadores_HSE!AR42:AR43,"&gt;=0"),"-")</f>
        <v>-</v>
      </c>
      <c r="AQ23" s="28" t="str">
        <f>+IFERROR(AVERAGEIFS(Indicadores_HSE!AS42:AS43,Indicadores_HSE!AS42:AS43,"&gt;=0"),"-")</f>
        <v>-</v>
      </c>
      <c r="AR23" s="28" t="str">
        <f>+IFERROR(AVERAGEIFS(Indicadores_HSE!AT42:AT43,Indicadores_HSE!AT42:AT43,"&gt;=0"),"-")</f>
        <v>-</v>
      </c>
      <c r="AS23" s="28" t="str">
        <f>+IFERROR(AVERAGEIFS(Indicadores_HSE!AU42:AU43,Indicadores_HSE!AU42:AU43,"&gt;=0"),"-")</f>
        <v>-</v>
      </c>
      <c r="AT23" s="28" t="str">
        <f>+IFERROR(AVERAGEIFS(Indicadores_HSE!AV42:AV43,Indicadores_HSE!AV42:AV43,"&gt;=0"),"-")</f>
        <v>-</v>
      </c>
      <c r="AU23" s="28" t="str">
        <f>+IFERROR(AVERAGEIFS(Indicadores_HSE!AW42:AW43,Indicadores_HSE!AW42:AW43,"&gt;=0"),"-")</f>
        <v>-</v>
      </c>
      <c r="AV23" s="28" t="str">
        <f>+IFERROR(AVERAGEIFS(Indicadores_HSE!AX42:AX43,Indicadores_HSE!AX42:AX43,"&gt;=0"),"-")</f>
        <v>-</v>
      </c>
      <c r="AW23" s="28" t="str">
        <f>+IFERROR(AVERAGEIFS(Indicadores_HSE!AY42:AY43,Indicadores_HSE!AY42:AY43,"&gt;=0"),"-")</f>
        <v>-</v>
      </c>
      <c r="AX23" s="28" t="str">
        <f>+IFERROR(AVERAGEIFS(Indicadores_HSE!AZ42:AZ43,Indicadores_HSE!AZ42:AZ43,"&gt;=0"),"-")</f>
        <v>-</v>
      </c>
      <c r="AY23" s="28" t="str">
        <f>+IFERROR(AVERAGEIFS(Indicadores_HSE!BA42:BA43,Indicadores_HSE!BA42:BA43,"&gt;=0"),"-")</f>
        <v>-</v>
      </c>
      <c r="AZ23" s="28" t="str">
        <f>+IFERROR(AVERAGEIFS(Indicadores_HSE!BB42:BB43,Indicadores_HSE!BB42:BB43,"&gt;=0"),"-")</f>
        <v>-</v>
      </c>
      <c r="BA23" s="28" t="str">
        <f>+IFERROR(AVERAGEIFS(Indicadores_HSE!BC42:BC43,Indicadores_HSE!BC42:BC43,"&gt;=0"),"-")</f>
        <v>-</v>
      </c>
      <c r="BB23" s="28" t="str">
        <f>+IFERROR(AVERAGEIFS(Indicadores_HSE!BD42:BD43,Indicadores_HSE!BD42:BD43,"&gt;=0"),"-")</f>
        <v>-</v>
      </c>
    </row>
    <row r="25" spans="2:54" ht="70.05" customHeight="1" x14ac:dyDescent="0.3">
      <c r="D25" s="45" t="s">
        <v>332</v>
      </c>
      <c r="E25" s="29" t="str">
        <f t="shared" ref="E25:AJ25" si="1">+E10</f>
        <v>Estudiante 1</v>
      </c>
      <c r="F25" s="29" t="str">
        <f t="shared" si="1"/>
        <v>Estudiante 2</v>
      </c>
      <c r="G25" s="29" t="str">
        <f t="shared" si="1"/>
        <v>Estudiante 3</v>
      </c>
      <c r="H25" s="29" t="str">
        <f t="shared" si="1"/>
        <v>Estudiante 4</v>
      </c>
      <c r="I25" s="29" t="str">
        <f t="shared" si="1"/>
        <v>Estudiante 5</v>
      </c>
      <c r="J25" s="29" t="str">
        <f t="shared" si="1"/>
        <v>Estudiante 6</v>
      </c>
      <c r="K25" s="29" t="str">
        <f t="shared" si="1"/>
        <v>Estudiante 7</v>
      </c>
      <c r="L25" s="29" t="str">
        <f t="shared" si="1"/>
        <v>Estudiante 8</v>
      </c>
      <c r="M25" s="29" t="str">
        <f t="shared" si="1"/>
        <v>Estudiante 9</v>
      </c>
      <c r="N25" s="29" t="str">
        <f t="shared" si="1"/>
        <v>Estudiante 10</v>
      </c>
      <c r="O25" s="29" t="str">
        <f t="shared" si="1"/>
        <v>Estudiante 11</v>
      </c>
      <c r="P25" s="29" t="str">
        <f t="shared" si="1"/>
        <v>Estudiante 12</v>
      </c>
      <c r="Q25" s="29" t="str">
        <f t="shared" si="1"/>
        <v>Estudiante 13</v>
      </c>
      <c r="R25" s="29" t="str">
        <f t="shared" si="1"/>
        <v>Estudiante 14</v>
      </c>
      <c r="S25" s="29" t="str">
        <f t="shared" si="1"/>
        <v>Estudiante 15</v>
      </c>
      <c r="T25" s="29" t="str">
        <f t="shared" si="1"/>
        <v>Estudiante 16</v>
      </c>
      <c r="U25" s="29" t="str">
        <f t="shared" si="1"/>
        <v>Estudiante 17</v>
      </c>
      <c r="V25" s="29" t="str">
        <f t="shared" si="1"/>
        <v>Estudiante 18</v>
      </c>
      <c r="W25" s="29" t="str">
        <f t="shared" si="1"/>
        <v>Estudiante 19</v>
      </c>
      <c r="X25" s="29" t="str">
        <f t="shared" si="1"/>
        <v>Estudiante 20</v>
      </c>
      <c r="Y25" s="29" t="str">
        <f t="shared" si="1"/>
        <v>Estudiante 21</v>
      </c>
      <c r="Z25" s="29" t="str">
        <f t="shared" si="1"/>
        <v>Estudiante 22</v>
      </c>
      <c r="AA25" s="29" t="str">
        <f t="shared" si="1"/>
        <v>Estudiante 23</v>
      </c>
      <c r="AB25" s="29" t="str">
        <f t="shared" si="1"/>
        <v>Estudiante 24</v>
      </c>
      <c r="AC25" s="29" t="str">
        <f t="shared" si="1"/>
        <v>Estudiante 25</v>
      </c>
      <c r="AD25" s="29" t="str">
        <f t="shared" si="1"/>
        <v>Estudiante 26</v>
      </c>
      <c r="AE25" s="29" t="str">
        <f t="shared" si="1"/>
        <v>Estudiante 27</v>
      </c>
      <c r="AF25" s="29" t="str">
        <f t="shared" si="1"/>
        <v>Estudiante 28</v>
      </c>
      <c r="AG25" s="29" t="str">
        <f t="shared" si="1"/>
        <v>Estudiante 29</v>
      </c>
      <c r="AH25" s="29" t="str">
        <f t="shared" si="1"/>
        <v>Estudiante 30</v>
      </c>
      <c r="AI25" s="29" t="str">
        <f t="shared" si="1"/>
        <v>Estudiante 31</v>
      </c>
      <c r="AJ25" s="29" t="str">
        <f t="shared" si="1"/>
        <v>Estudiante 32</v>
      </c>
      <c r="AK25" s="29" t="str">
        <f t="shared" ref="AK25:BB25" si="2">+AK10</f>
        <v>Estudiante 33</v>
      </c>
      <c r="AL25" s="29" t="str">
        <f t="shared" si="2"/>
        <v>Estudiante 34</v>
      </c>
      <c r="AM25" s="29" t="str">
        <f t="shared" si="2"/>
        <v>Estudiante 35</v>
      </c>
      <c r="AN25" s="29" t="str">
        <f t="shared" si="2"/>
        <v>Estudiante 36</v>
      </c>
      <c r="AO25" s="29" t="str">
        <f t="shared" si="2"/>
        <v>Estudiante 37</v>
      </c>
      <c r="AP25" s="29" t="str">
        <f t="shared" si="2"/>
        <v>Estudiante 38</v>
      </c>
      <c r="AQ25" s="29" t="str">
        <f t="shared" si="2"/>
        <v>Estudiante 39</v>
      </c>
      <c r="AR25" s="29" t="str">
        <f t="shared" si="2"/>
        <v>Estudiante 40</v>
      </c>
      <c r="AS25" s="29" t="str">
        <f t="shared" si="2"/>
        <v>Estudiante 41</v>
      </c>
      <c r="AT25" s="29" t="str">
        <f t="shared" si="2"/>
        <v>Estudiante 42</v>
      </c>
      <c r="AU25" s="29" t="str">
        <f t="shared" si="2"/>
        <v>Estudiante 43</v>
      </c>
      <c r="AV25" s="29" t="str">
        <f t="shared" si="2"/>
        <v>Estudiante 44</v>
      </c>
      <c r="AW25" s="29" t="str">
        <f t="shared" si="2"/>
        <v>Estudiante 45</v>
      </c>
      <c r="AX25" s="29" t="str">
        <f t="shared" si="2"/>
        <v>Estudiante 46</v>
      </c>
      <c r="AY25" s="29" t="str">
        <f t="shared" si="2"/>
        <v>Estudiante 47</v>
      </c>
      <c r="AZ25" s="29" t="str">
        <f t="shared" si="2"/>
        <v>Estudiante 48</v>
      </c>
      <c r="BA25" s="29" t="str">
        <f t="shared" si="2"/>
        <v>Estudiante 49</v>
      </c>
      <c r="BB25" s="29" t="str">
        <f t="shared" si="2"/>
        <v>Estudiante 50</v>
      </c>
    </row>
    <row r="26" spans="2:54" ht="27.6" customHeight="1" x14ac:dyDescent="0.3">
      <c r="D26" s="45" t="s">
        <v>347</v>
      </c>
      <c r="E26" s="28" t="str">
        <f t="shared" ref="E26:BB26" si="3">IFERROR(AVERAGEIFS(E11:E23,E11:E23,"&gt;=0"),"-")</f>
        <v>-</v>
      </c>
      <c r="F26" s="28" t="str">
        <f t="shared" si="3"/>
        <v>-</v>
      </c>
      <c r="G26" s="28" t="str">
        <f t="shared" si="3"/>
        <v>-</v>
      </c>
      <c r="H26" s="28" t="str">
        <f t="shared" si="3"/>
        <v>-</v>
      </c>
      <c r="I26" s="28" t="str">
        <f t="shared" si="3"/>
        <v>-</v>
      </c>
      <c r="J26" s="28" t="str">
        <f t="shared" si="3"/>
        <v>-</v>
      </c>
      <c r="K26" s="28" t="str">
        <f t="shared" si="3"/>
        <v>-</v>
      </c>
      <c r="L26" s="28" t="str">
        <f t="shared" si="3"/>
        <v>-</v>
      </c>
      <c r="M26" s="28" t="str">
        <f t="shared" si="3"/>
        <v>-</v>
      </c>
      <c r="N26" s="28" t="str">
        <f t="shared" si="3"/>
        <v>-</v>
      </c>
      <c r="O26" s="28" t="str">
        <f t="shared" si="3"/>
        <v>-</v>
      </c>
      <c r="P26" s="28" t="str">
        <f t="shared" si="3"/>
        <v>-</v>
      </c>
      <c r="Q26" s="28" t="str">
        <f t="shared" si="3"/>
        <v>-</v>
      </c>
      <c r="R26" s="28" t="str">
        <f t="shared" si="3"/>
        <v>-</v>
      </c>
      <c r="S26" s="28" t="str">
        <f t="shared" si="3"/>
        <v>-</v>
      </c>
      <c r="T26" s="28" t="str">
        <f t="shared" si="3"/>
        <v>-</v>
      </c>
      <c r="U26" s="28" t="str">
        <f t="shared" si="3"/>
        <v>-</v>
      </c>
      <c r="V26" s="28" t="str">
        <f t="shared" si="3"/>
        <v>-</v>
      </c>
      <c r="W26" s="28" t="str">
        <f t="shared" si="3"/>
        <v>-</v>
      </c>
      <c r="X26" s="28" t="str">
        <f t="shared" si="3"/>
        <v>-</v>
      </c>
      <c r="Y26" s="28" t="str">
        <f t="shared" si="3"/>
        <v>-</v>
      </c>
      <c r="Z26" s="28" t="str">
        <f t="shared" si="3"/>
        <v>-</v>
      </c>
      <c r="AA26" s="28" t="str">
        <f t="shared" si="3"/>
        <v>-</v>
      </c>
      <c r="AB26" s="28" t="str">
        <f t="shared" si="3"/>
        <v>-</v>
      </c>
      <c r="AC26" s="28" t="str">
        <f t="shared" si="3"/>
        <v>-</v>
      </c>
      <c r="AD26" s="28" t="str">
        <f t="shared" si="3"/>
        <v>-</v>
      </c>
      <c r="AE26" s="28" t="str">
        <f t="shared" si="3"/>
        <v>-</v>
      </c>
      <c r="AF26" s="28" t="str">
        <f t="shared" si="3"/>
        <v>-</v>
      </c>
      <c r="AG26" s="28" t="str">
        <f t="shared" si="3"/>
        <v>-</v>
      </c>
      <c r="AH26" s="28" t="str">
        <f t="shared" si="3"/>
        <v>-</v>
      </c>
      <c r="AI26" s="28" t="str">
        <f t="shared" si="3"/>
        <v>-</v>
      </c>
      <c r="AJ26" s="28" t="str">
        <f t="shared" si="3"/>
        <v>-</v>
      </c>
      <c r="AK26" s="28" t="str">
        <f t="shared" si="3"/>
        <v>-</v>
      </c>
      <c r="AL26" s="28" t="str">
        <f t="shared" si="3"/>
        <v>-</v>
      </c>
      <c r="AM26" s="28" t="str">
        <f t="shared" si="3"/>
        <v>-</v>
      </c>
      <c r="AN26" s="28" t="str">
        <f t="shared" si="3"/>
        <v>-</v>
      </c>
      <c r="AO26" s="28" t="str">
        <f t="shared" si="3"/>
        <v>-</v>
      </c>
      <c r="AP26" s="28" t="str">
        <f t="shared" si="3"/>
        <v>-</v>
      </c>
      <c r="AQ26" s="28" t="str">
        <f t="shared" si="3"/>
        <v>-</v>
      </c>
      <c r="AR26" s="28" t="str">
        <f t="shared" si="3"/>
        <v>-</v>
      </c>
      <c r="AS26" s="28" t="str">
        <f t="shared" si="3"/>
        <v>-</v>
      </c>
      <c r="AT26" s="28" t="str">
        <f t="shared" si="3"/>
        <v>-</v>
      </c>
      <c r="AU26" s="28" t="str">
        <f t="shared" si="3"/>
        <v>-</v>
      </c>
      <c r="AV26" s="28" t="str">
        <f t="shared" si="3"/>
        <v>-</v>
      </c>
      <c r="AW26" s="28" t="str">
        <f t="shared" si="3"/>
        <v>-</v>
      </c>
      <c r="AX26" s="28" t="str">
        <f t="shared" si="3"/>
        <v>-</v>
      </c>
      <c r="AY26" s="28" t="str">
        <f t="shared" si="3"/>
        <v>-</v>
      </c>
      <c r="AZ26" s="28" t="str">
        <f t="shared" si="3"/>
        <v>-</v>
      </c>
      <c r="BA26" s="28" t="str">
        <f t="shared" si="3"/>
        <v>-</v>
      </c>
      <c r="BB26" s="28" t="str">
        <f t="shared" si="3"/>
        <v>-</v>
      </c>
    </row>
    <row r="27" spans="2:54" ht="15.75" customHeight="1" x14ac:dyDescent="0.3">
      <c r="D27" s="54" t="s">
        <v>362</v>
      </c>
      <c r="E27" s="32">
        <f t="shared" ref="E27:BB27" si="4">IF(ISNUMBER(E26),COUNTIFS(E11:E23,"&gt;=0",E11:E23,"&lt;=1"),0)</f>
        <v>0</v>
      </c>
      <c r="F27" s="32">
        <f t="shared" si="4"/>
        <v>0</v>
      </c>
      <c r="G27" s="32">
        <f t="shared" si="4"/>
        <v>0</v>
      </c>
      <c r="H27" s="32">
        <f t="shared" si="4"/>
        <v>0</v>
      </c>
      <c r="I27" s="32">
        <f t="shared" si="4"/>
        <v>0</v>
      </c>
      <c r="J27" s="32">
        <f t="shared" si="4"/>
        <v>0</v>
      </c>
      <c r="K27" s="32">
        <f t="shared" si="4"/>
        <v>0</v>
      </c>
      <c r="L27" s="32">
        <f t="shared" si="4"/>
        <v>0</v>
      </c>
      <c r="M27" s="32">
        <f t="shared" si="4"/>
        <v>0</v>
      </c>
      <c r="N27" s="32">
        <f t="shared" si="4"/>
        <v>0</v>
      </c>
      <c r="O27" s="32">
        <f t="shared" si="4"/>
        <v>0</v>
      </c>
      <c r="P27" s="32">
        <f t="shared" si="4"/>
        <v>0</v>
      </c>
      <c r="Q27" s="32">
        <f t="shared" si="4"/>
        <v>0</v>
      </c>
      <c r="R27" s="32">
        <f t="shared" si="4"/>
        <v>0</v>
      </c>
      <c r="S27" s="32">
        <f t="shared" si="4"/>
        <v>0</v>
      </c>
      <c r="T27" s="32">
        <f t="shared" si="4"/>
        <v>0</v>
      </c>
      <c r="U27" s="32">
        <f t="shared" si="4"/>
        <v>0</v>
      </c>
      <c r="V27" s="32">
        <f t="shared" si="4"/>
        <v>0</v>
      </c>
      <c r="W27" s="32">
        <f t="shared" si="4"/>
        <v>0</v>
      </c>
      <c r="X27" s="32">
        <f t="shared" si="4"/>
        <v>0</v>
      </c>
      <c r="Y27" s="32">
        <f t="shared" si="4"/>
        <v>0</v>
      </c>
      <c r="Z27" s="32">
        <f t="shared" si="4"/>
        <v>0</v>
      </c>
      <c r="AA27" s="32">
        <f t="shared" si="4"/>
        <v>0</v>
      </c>
      <c r="AB27" s="32">
        <f t="shared" si="4"/>
        <v>0</v>
      </c>
      <c r="AC27" s="32">
        <f t="shared" si="4"/>
        <v>0</v>
      </c>
      <c r="AD27" s="32">
        <f t="shared" si="4"/>
        <v>0</v>
      </c>
      <c r="AE27" s="32">
        <f t="shared" si="4"/>
        <v>0</v>
      </c>
      <c r="AF27" s="32">
        <f t="shared" si="4"/>
        <v>0</v>
      </c>
      <c r="AG27" s="32">
        <f t="shared" si="4"/>
        <v>0</v>
      </c>
      <c r="AH27" s="32">
        <f t="shared" si="4"/>
        <v>0</v>
      </c>
      <c r="AI27" s="32">
        <f t="shared" si="4"/>
        <v>0</v>
      </c>
      <c r="AJ27" s="32">
        <f t="shared" si="4"/>
        <v>0</v>
      </c>
      <c r="AK27" s="32">
        <f t="shared" si="4"/>
        <v>0</v>
      </c>
      <c r="AL27" s="32">
        <f t="shared" si="4"/>
        <v>0</v>
      </c>
      <c r="AM27" s="32">
        <f t="shared" si="4"/>
        <v>0</v>
      </c>
      <c r="AN27" s="32">
        <f t="shared" si="4"/>
        <v>0</v>
      </c>
      <c r="AO27" s="32">
        <f t="shared" si="4"/>
        <v>0</v>
      </c>
      <c r="AP27" s="32">
        <f t="shared" si="4"/>
        <v>0</v>
      </c>
      <c r="AQ27" s="32">
        <f t="shared" si="4"/>
        <v>0</v>
      </c>
      <c r="AR27" s="32">
        <f t="shared" si="4"/>
        <v>0</v>
      </c>
      <c r="AS27" s="32">
        <f t="shared" si="4"/>
        <v>0</v>
      </c>
      <c r="AT27" s="32">
        <f t="shared" si="4"/>
        <v>0</v>
      </c>
      <c r="AU27" s="32">
        <f t="shared" si="4"/>
        <v>0</v>
      </c>
      <c r="AV27" s="32">
        <f t="shared" si="4"/>
        <v>0</v>
      </c>
      <c r="AW27" s="32">
        <f t="shared" si="4"/>
        <v>0</v>
      </c>
      <c r="AX27" s="32">
        <f t="shared" si="4"/>
        <v>0</v>
      </c>
      <c r="AY27" s="32">
        <f t="shared" si="4"/>
        <v>0</v>
      </c>
      <c r="AZ27" s="32">
        <f t="shared" si="4"/>
        <v>0</v>
      </c>
      <c r="BA27" s="32">
        <f t="shared" si="4"/>
        <v>0</v>
      </c>
      <c r="BB27" s="32">
        <f t="shared" si="4"/>
        <v>0</v>
      </c>
    </row>
    <row r="28" spans="2:54" ht="15.75" customHeight="1" x14ac:dyDescent="0.3">
      <c r="D28" s="56" t="s">
        <v>336</v>
      </c>
      <c r="E28" s="32">
        <f>IF(ISNUMBER(E26),COUNTIFS(E11:E23,"&gt;1",E11:E23,"&lt;3"),0)</f>
        <v>0</v>
      </c>
      <c r="F28" s="32">
        <f t="shared" ref="F28:BB28" si="5">IF(ISNUMBER(F26),COUNTIFS(F11:F23,"&gt;1",F11:F23,"&lt;3"),0)</f>
        <v>0</v>
      </c>
      <c r="G28" s="32">
        <f t="shared" si="5"/>
        <v>0</v>
      </c>
      <c r="H28" s="32">
        <f t="shared" si="5"/>
        <v>0</v>
      </c>
      <c r="I28" s="32">
        <f t="shared" si="5"/>
        <v>0</v>
      </c>
      <c r="J28" s="32">
        <f t="shared" si="5"/>
        <v>0</v>
      </c>
      <c r="K28" s="32">
        <f t="shared" si="5"/>
        <v>0</v>
      </c>
      <c r="L28" s="32">
        <f t="shared" si="5"/>
        <v>0</v>
      </c>
      <c r="M28" s="32">
        <f t="shared" si="5"/>
        <v>0</v>
      </c>
      <c r="N28" s="32">
        <f t="shared" si="5"/>
        <v>0</v>
      </c>
      <c r="O28" s="32">
        <f t="shared" si="5"/>
        <v>0</v>
      </c>
      <c r="P28" s="32">
        <f t="shared" si="5"/>
        <v>0</v>
      </c>
      <c r="Q28" s="32">
        <f t="shared" si="5"/>
        <v>0</v>
      </c>
      <c r="R28" s="32">
        <f t="shared" si="5"/>
        <v>0</v>
      </c>
      <c r="S28" s="32">
        <f t="shared" si="5"/>
        <v>0</v>
      </c>
      <c r="T28" s="32">
        <f t="shared" si="5"/>
        <v>0</v>
      </c>
      <c r="U28" s="32">
        <f t="shared" si="5"/>
        <v>0</v>
      </c>
      <c r="V28" s="32">
        <f t="shared" si="5"/>
        <v>0</v>
      </c>
      <c r="W28" s="32">
        <f t="shared" si="5"/>
        <v>0</v>
      </c>
      <c r="X28" s="32">
        <f t="shared" si="5"/>
        <v>0</v>
      </c>
      <c r="Y28" s="32">
        <f t="shared" si="5"/>
        <v>0</v>
      </c>
      <c r="Z28" s="32">
        <f t="shared" si="5"/>
        <v>0</v>
      </c>
      <c r="AA28" s="32">
        <f t="shared" si="5"/>
        <v>0</v>
      </c>
      <c r="AB28" s="32">
        <f t="shared" si="5"/>
        <v>0</v>
      </c>
      <c r="AC28" s="32">
        <f t="shared" si="5"/>
        <v>0</v>
      </c>
      <c r="AD28" s="32">
        <f t="shared" si="5"/>
        <v>0</v>
      </c>
      <c r="AE28" s="32">
        <f t="shared" si="5"/>
        <v>0</v>
      </c>
      <c r="AF28" s="32">
        <f t="shared" si="5"/>
        <v>0</v>
      </c>
      <c r="AG28" s="32">
        <f t="shared" si="5"/>
        <v>0</v>
      </c>
      <c r="AH28" s="32">
        <f t="shared" si="5"/>
        <v>0</v>
      </c>
      <c r="AI28" s="32">
        <f t="shared" si="5"/>
        <v>0</v>
      </c>
      <c r="AJ28" s="32">
        <f t="shared" si="5"/>
        <v>0</v>
      </c>
      <c r="AK28" s="32">
        <f t="shared" si="5"/>
        <v>0</v>
      </c>
      <c r="AL28" s="32">
        <f t="shared" si="5"/>
        <v>0</v>
      </c>
      <c r="AM28" s="32">
        <f t="shared" si="5"/>
        <v>0</v>
      </c>
      <c r="AN28" s="32">
        <f t="shared" si="5"/>
        <v>0</v>
      </c>
      <c r="AO28" s="32">
        <f t="shared" si="5"/>
        <v>0</v>
      </c>
      <c r="AP28" s="32">
        <f t="shared" si="5"/>
        <v>0</v>
      </c>
      <c r="AQ28" s="32">
        <f t="shared" si="5"/>
        <v>0</v>
      </c>
      <c r="AR28" s="32">
        <f t="shared" si="5"/>
        <v>0</v>
      </c>
      <c r="AS28" s="32">
        <f t="shared" si="5"/>
        <v>0</v>
      </c>
      <c r="AT28" s="32">
        <f t="shared" si="5"/>
        <v>0</v>
      </c>
      <c r="AU28" s="32">
        <f t="shared" si="5"/>
        <v>0</v>
      </c>
      <c r="AV28" s="32">
        <f t="shared" si="5"/>
        <v>0</v>
      </c>
      <c r="AW28" s="32">
        <f t="shared" si="5"/>
        <v>0</v>
      </c>
      <c r="AX28" s="32">
        <f t="shared" si="5"/>
        <v>0</v>
      </c>
      <c r="AY28" s="32">
        <f t="shared" si="5"/>
        <v>0</v>
      </c>
      <c r="AZ28" s="32">
        <f t="shared" si="5"/>
        <v>0</v>
      </c>
      <c r="BA28" s="32">
        <f t="shared" si="5"/>
        <v>0</v>
      </c>
      <c r="BB28" s="32">
        <f t="shared" si="5"/>
        <v>0</v>
      </c>
    </row>
    <row r="29" spans="2:54" ht="15.75" customHeight="1" thickBot="1" x14ac:dyDescent="0.35">
      <c r="D29" s="57" t="s">
        <v>337</v>
      </c>
      <c r="E29" s="33">
        <f t="shared" ref="E29:BB29" si="6">IF(ISNUMBER(E26),COUNTIFS(E11:E23,"&gt;=3"),0)</f>
        <v>0</v>
      </c>
      <c r="F29" s="33">
        <f t="shared" si="6"/>
        <v>0</v>
      </c>
      <c r="G29" s="33">
        <f t="shared" si="6"/>
        <v>0</v>
      </c>
      <c r="H29" s="33">
        <f t="shared" si="6"/>
        <v>0</v>
      </c>
      <c r="I29" s="33">
        <f t="shared" si="6"/>
        <v>0</v>
      </c>
      <c r="J29" s="33">
        <f t="shared" si="6"/>
        <v>0</v>
      </c>
      <c r="K29" s="33">
        <f t="shared" si="6"/>
        <v>0</v>
      </c>
      <c r="L29" s="33">
        <f t="shared" si="6"/>
        <v>0</v>
      </c>
      <c r="M29" s="33">
        <f t="shared" si="6"/>
        <v>0</v>
      </c>
      <c r="N29" s="33">
        <f t="shared" si="6"/>
        <v>0</v>
      </c>
      <c r="O29" s="33">
        <f t="shared" si="6"/>
        <v>0</v>
      </c>
      <c r="P29" s="33">
        <f t="shared" si="6"/>
        <v>0</v>
      </c>
      <c r="Q29" s="33">
        <f t="shared" si="6"/>
        <v>0</v>
      </c>
      <c r="R29" s="33">
        <f t="shared" si="6"/>
        <v>0</v>
      </c>
      <c r="S29" s="33">
        <f t="shared" si="6"/>
        <v>0</v>
      </c>
      <c r="T29" s="33">
        <f t="shared" si="6"/>
        <v>0</v>
      </c>
      <c r="U29" s="33">
        <f t="shared" si="6"/>
        <v>0</v>
      </c>
      <c r="V29" s="33">
        <f t="shared" si="6"/>
        <v>0</v>
      </c>
      <c r="W29" s="33">
        <f t="shared" si="6"/>
        <v>0</v>
      </c>
      <c r="X29" s="33">
        <f t="shared" si="6"/>
        <v>0</v>
      </c>
      <c r="Y29" s="33">
        <f t="shared" si="6"/>
        <v>0</v>
      </c>
      <c r="Z29" s="33">
        <f t="shared" si="6"/>
        <v>0</v>
      </c>
      <c r="AA29" s="33">
        <f t="shared" si="6"/>
        <v>0</v>
      </c>
      <c r="AB29" s="33">
        <f t="shared" si="6"/>
        <v>0</v>
      </c>
      <c r="AC29" s="33">
        <f t="shared" si="6"/>
        <v>0</v>
      </c>
      <c r="AD29" s="33">
        <f t="shared" si="6"/>
        <v>0</v>
      </c>
      <c r="AE29" s="33">
        <f t="shared" si="6"/>
        <v>0</v>
      </c>
      <c r="AF29" s="33">
        <f t="shared" si="6"/>
        <v>0</v>
      </c>
      <c r="AG29" s="33">
        <f t="shared" si="6"/>
        <v>0</v>
      </c>
      <c r="AH29" s="33">
        <f t="shared" si="6"/>
        <v>0</v>
      </c>
      <c r="AI29" s="33">
        <f t="shared" si="6"/>
        <v>0</v>
      </c>
      <c r="AJ29" s="33">
        <f t="shared" si="6"/>
        <v>0</v>
      </c>
      <c r="AK29" s="33">
        <f t="shared" si="6"/>
        <v>0</v>
      </c>
      <c r="AL29" s="33">
        <f t="shared" si="6"/>
        <v>0</v>
      </c>
      <c r="AM29" s="33">
        <f t="shared" si="6"/>
        <v>0</v>
      </c>
      <c r="AN29" s="33">
        <f t="shared" si="6"/>
        <v>0</v>
      </c>
      <c r="AO29" s="33">
        <f t="shared" si="6"/>
        <v>0</v>
      </c>
      <c r="AP29" s="33">
        <f t="shared" si="6"/>
        <v>0</v>
      </c>
      <c r="AQ29" s="33">
        <f t="shared" si="6"/>
        <v>0</v>
      </c>
      <c r="AR29" s="33">
        <f t="shared" si="6"/>
        <v>0</v>
      </c>
      <c r="AS29" s="33">
        <f t="shared" si="6"/>
        <v>0</v>
      </c>
      <c r="AT29" s="33">
        <f t="shared" si="6"/>
        <v>0</v>
      </c>
      <c r="AU29" s="33">
        <f t="shared" si="6"/>
        <v>0</v>
      </c>
      <c r="AV29" s="33">
        <f t="shared" si="6"/>
        <v>0</v>
      </c>
      <c r="AW29" s="33">
        <f t="shared" si="6"/>
        <v>0</v>
      </c>
      <c r="AX29" s="33">
        <f t="shared" si="6"/>
        <v>0</v>
      </c>
      <c r="AY29" s="33">
        <f t="shared" si="6"/>
        <v>0</v>
      </c>
      <c r="AZ29" s="33">
        <f t="shared" si="6"/>
        <v>0</v>
      </c>
      <c r="BA29" s="33">
        <f t="shared" si="6"/>
        <v>0</v>
      </c>
      <c r="BB29" s="33">
        <f t="shared" si="6"/>
        <v>0</v>
      </c>
    </row>
    <row r="30" spans="2:54" ht="15.75" customHeight="1" x14ac:dyDescent="0.3">
      <c r="D30" s="31" t="s">
        <v>338</v>
      </c>
      <c r="E30" s="33">
        <f t="shared" ref="E30:BB30" si="7">+SUM(E27:E29)</f>
        <v>0</v>
      </c>
      <c r="F30" s="33">
        <f t="shared" si="7"/>
        <v>0</v>
      </c>
      <c r="G30" s="33">
        <f t="shared" si="7"/>
        <v>0</v>
      </c>
      <c r="H30" s="33">
        <f t="shared" si="7"/>
        <v>0</v>
      </c>
      <c r="I30" s="33">
        <f t="shared" si="7"/>
        <v>0</v>
      </c>
      <c r="J30" s="33">
        <f t="shared" si="7"/>
        <v>0</v>
      </c>
      <c r="K30" s="33">
        <f t="shared" si="7"/>
        <v>0</v>
      </c>
      <c r="L30" s="33">
        <f t="shared" si="7"/>
        <v>0</v>
      </c>
      <c r="M30" s="33">
        <f t="shared" si="7"/>
        <v>0</v>
      </c>
      <c r="N30" s="33">
        <f t="shared" si="7"/>
        <v>0</v>
      </c>
      <c r="O30" s="33">
        <f t="shared" si="7"/>
        <v>0</v>
      </c>
      <c r="P30" s="33">
        <f t="shared" si="7"/>
        <v>0</v>
      </c>
      <c r="Q30" s="33">
        <f t="shared" si="7"/>
        <v>0</v>
      </c>
      <c r="R30" s="33">
        <f t="shared" si="7"/>
        <v>0</v>
      </c>
      <c r="S30" s="33">
        <f t="shared" si="7"/>
        <v>0</v>
      </c>
      <c r="T30" s="33">
        <f t="shared" si="7"/>
        <v>0</v>
      </c>
      <c r="U30" s="33">
        <f t="shared" si="7"/>
        <v>0</v>
      </c>
      <c r="V30" s="33">
        <f t="shared" si="7"/>
        <v>0</v>
      </c>
      <c r="W30" s="33">
        <f t="shared" si="7"/>
        <v>0</v>
      </c>
      <c r="X30" s="33">
        <f t="shared" si="7"/>
        <v>0</v>
      </c>
      <c r="Y30" s="33">
        <f t="shared" si="7"/>
        <v>0</v>
      </c>
      <c r="Z30" s="33">
        <f t="shared" si="7"/>
        <v>0</v>
      </c>
      <c r="AA30" s="33">
        <f t="shared" si="7"/>
        <v>0</v>
      </c>
      <c r="AB30" s="33">
        <f t="shared" si="7"/>
        <v>0</v>
      </c>
      <c r="AC30" s="33">
        <f t="shared" si="7"/>
        <v>0</v>
      </c>
      <c r="AD30" s="33">
        <f t="shared" si="7"/>
        <v>0</v>
      </c>
      <c r="AE30" s="33">
        <f t="shared" si="7"/>
        <v>0</v>
      </c>
      <c r="AF30" s="33">
        <f t="shared" si="7"/>
        <v>0</v>
      </c>
      <c r="AG30" s="33">
        <f t="shared" si="7"/>
        <v>0</v>
      </c>
      <c r="AH30" s="33">
        <f t="shared" si="7"/>
        <v>0</v>
      </c>
      <c r="AI30" s="33">
        <f t="shared" si="7"/>
        <v>0</v>
      </c>
      <c r="AJ30" s="33">
        <f t="shared" si="7"/>
        <v>0</v>
      </c>
      <c r="AK30" s="33">
        <f t="shared" si="7"/>
        <v>0</v>
      </c>
      <c r="AL30" s="33">
        <f t="shared" si="7"/>
        <v>0</v>
      </c>
      <c r="AM30" s="33">
        <f t="shared" si="7"/>
        <v>0</v>
      </c>
      <c r="AN30" s="33">
        <f t="shared" si="7"/>
        <v>0</v>
      </c>
      <c r="AO30" s="33">
        <f t="shared" si="7"/>
        <v>0</v>
      </c>
      <c r="AP30" s="33">
        <f t="shared" si="7"/>
        <v>0</v>
      </c>
      <c r="AQ30" s="33">
        <f t="shared" si="7"/>
        <v>0</v>
      </c>
      <c r="AR30" s="33">
        <f t="shared" si="7"/>
        <v>0</v>
      </c>
      <c r="AS30" s="33">
        <f t="shared" si="7"/>
        <v>0</v>
      </c>
      <c r="AT30" s="33">
        <f t="shared" si="7"/>
        <v>0</v>
      </c>
      <c r="AU30" s="33">
        <f t="shared" si="7"/>
        <v>0</v>
      </c>
      <c r="AV30" s="33">
        <f t="shared" si="7"/>
        <v>0</v>
      </c>
      <c r="AW30" s="33">
        <f t="shared" si="7"/>
        <v>0</v>
      </c>
      <c r="AX30" s="33">
        <f t="shared" si="7"/>
        <v>0</v>
      </c>
      <c r="AY30" s="33">
        <f t="shared" si="7"/>
        <v>0</v>
      </c>
      <c r="AZ30" s="33">
        <f t="shared" si="7"/>
        <v>0</v>
      </c>
      <c r="BA30" s="33">
        <f t="shared" si="7"/>
        <v>0</v>
      </c>
      <c r="BB30" s="33">
        <f t="shared" si="7"/>
        <v>0</v>
      </c>
    </row>
  </sheetData>
  <autoFilter ref="B10:BB10" xr:uid="{00000000-0001-0000-0500-000000000000}"/>
  <mergeCells count="4">
    <mergeCell ref="B3:G3"/>
    <mergeCell ref="D5:G5"/>
    <mergeCell ref="D6:G6"/>
    <mergeCell ref="D7:G7"/>
  </mergeCells>
  <conditionalFormatting sqref="D11:BB23">
    <cfRule type="cellIs" dxfId="14" priority="1" stopIfTrue="1" operator="between">
      <formula>0</formula>
      <formula>1</formula>
    </cfRule>
    <cfRule type="cellIs" dxfId="13" priority="2" stopIfTrue="1" operator="between">
      <formula>3</formula>
      <formula>4</formula>
    </cfRule>
    <cfRule type="cellIs" dxfId="12" priority="3" stopIfTrue="1" operator="between">
      <formula>1</formula>
      <formula>3</formula>
    </cfRule>
  </conditionalFormatting>
  <conditionalFormatting sqref="E26:BB26">
    <cfRule type="cellIs" dxfId="11" priority="7" stopIfTrue="1" operator="between">
      <formula>0</formula>
      <formula>1</formula>
    </cfRule>
    <cfRule type="cellIs" dxfId="10" priority="8" stopIfTrue="1" operator="between">
      <formula>3</formula>
      <formula>4</formula>
    </cfRule>
    <cfRule type="cellIs" dxfId="9" priority="9" stopIfTrue="1" operator="between">
      <formula>1</formula>
      <formula>3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B2:BD49"/>
  <sheetViews>
    <sheetView showGridLines="0" tabSelected="1" topLeftCell="AN39" workbookViewId="0">
      <selection activeCell="G46" sqref="G46:BD48"/>
    </sheetView>
  </sheetViews>
  <sheetFormatPr baseColWidth="10" defaultColWidth="14.44140625" defaultRowHeight="15" customHeight="1" x14ac:dyDescent="0.3"/>
  <cols>
    <col min="1" max="1" width="6.44140625" customWidth="1"/>
    <col min="2" max="2" width="18.6640625" bestFit="1" customWidth="1"/>
    <col min="3" max="3" width="14" customWidth="1"/>
    <col min="4" max="5" width="28" customWidth="1"/>
    <col min="6" max="6" width="18.44140625" customWidth="1"/>
    <col min="7" max="56" width="10.6640625" customWidth="1"/>
  </cols>
  <sheetData>
    <row r="2" spans="2:56" ht="15" customHeight="1" thickBot="1" x14ac:dyDescent="0.35"/>
    <row r="3" spans="2:56" ht="30" customHeight="1" x14ac:dyDescent="0.3">
      <c r="B3" s="114" t="s">
        <v>371</v>
      </c>
      <c r="C3" s="115"/>
      <c r="D3" s="115"/>
      <c r="E3" s="115"/>
      <c r="F3" s="115"/>
      <c r="G3" s="141"/>
    </row>
    <row r="4" spans="2:56" ht="30" customHeight="1" x14ac:dyDescent="0.3">
      <c r="B4" s="47" t="s">
        <v>365</v>
      </c>
      <c r="C4" s="48" t="s">
        <v>366</v>
      </c>
      <c r="D4" s="142" t="s">
        <v>367</v>
      </c>
      <c r="E4" s="143"/>
      <c r="F4" s="143"/>
      <c r="G4" s="144"/>
    </row>
    <row r="5" spans="2:56" ht="30" customHeight="1" thickBot="1" x14ac:dyDescent="0.35">
      <c r="B5" s="61" t="s">
        <v>348</v>
      </c>
      <c r="C5" s="62" t="s">
        <v>370</v>
      </c>
      <c r="D5" s="145" t="s">
        <v>359</v>
      </c>
      <c r="E5" s="145"/>
      <c r="F5" s="145"/>
      <c r="G5" s="146"/>
    </row>
    <row r="6" spans="2:56" ht="30" customHeight="1" x14ac:dyDescent="0.3">
      <c r="B6" s="63" t="s">
        <v>349</v>
      </c>
      <c r="C6" s="50" t="s">
        <v>369</v>
      </c>
      <c r="D6" s="147" t="s">
        <v>360</v>
      </c>
      <c r="E6" s="147"/>
      <c r="F6" s="147"/>
      <c r="G6" s="148"/>
    </row>
    <row r="7" spans="2:56" ht="30" customHeight="1" thickBot="1" x14ac:dyDescent="0.35">
      <c r="B7" s="84" t="s">
        <v>350</v>
      </c>
      <c r="C7" s="49" t="s">
        <v>368</v>
      </c>
      <c r="D7" s="149" t="s">
        <v>361</v>
      </c>
      <c r="E7" s="149"/>
      <c r="F7" s="149"/>
      <c r="G7" s="150"/>
    </row>
    <row r="10" spans="2:56" ht="70.05" customHeight="1" x14ac:dyDescent="0.3">
      <c r="B10" s="44" t="s">
        <v>122</v>
      </c>
      <c r="C10" s="44" t="s">
        <v>123</v>
      </c>
      <c r="D10" s="152" t="s">
        <v>332</v>
      </c>
      <c r="E10" s="153"/>
      <c r="F10" s="44" t="s">
        <v>333</v>
      </c>
      <c r="G10" s="26" t="str">
        <f>IF(LEN(Base_de_respuestas!G5)&gt;45,_xlfn.CONCAT(LEFT(Base_de_respuestas!G5,45),"..."),Base_de_respuestas!G5)</f>
        <v>Estudiante 1</v>
      </c>
      <c r="H10" s="26" t="str">
        <f>IF(LEN(Base_de_respuestas!H5)&gt;45,_xlfn.CONCAT(LEFT(Base_de_respuestas!H5,45),"..."),Base_de_respuestas!H5)</f>
        <v>Estudiante 2</v>
      </c>
      <c r="I10" s="26" t="str">
        <f>IF(LEN(Base_de_respuestas!I5)&gt;45,_xlfn.CONCAT(LEFT(Base_de_respuestas!I5,45),"..."),Base_de_respuestas!I5)</f>
        <v>Estudiante 3</v>
      </c>
      <c r="J10" s="26" t="str">
        <f>IF(LEN(Base_de_respuestas!J5)&gt;45,_xlfn.CONCAT(LEFT(Base_de_respuestas!J5,45),"..."),Base_de_respuestas!J5)</f>
        <v>Estudiante 4</v>
      </c>
      <c r="K10" s="26" t="str">
        <f>IF(LEN(Base_de_respuestas!K5)&gt;45,_xlfn.CONCAT(LEFT(Base_de_respuestas!K5,45),"..."),Base_de_respuestas!K5)</f>
        <v>Estudiante 5</v>
      </c>
      <c r="L10" s="26" t="str">
        <f>IF(LEN(Base_de_respuestas!L5)&gt;45,_xlfn.CONCAT(LEFT(Base_de_respuestas!L5,45),"..."),Base_de_respuestas!L5)</f>
        <v>Estudiante 6</v>
      </c>
      <c r="M10" s="26" t="str">
        <f>IF(LEN(Base_de_respuestas!M5)&gt;45,_xlfn.CONCAT(LEFT(Base_de_respuestas!M5,45),"..."),Base_de_respuestas!M5)</f>
        <v>Estudiante 7</v>
      </c>
      <c r="N10" s="26" t="str">
        <f>IF(LEN(Base_de_respuestas!N5)&gt;45,_xlfn.CONCAT(LEFT(Base_de_respuestas!N5,45),"..."),Base_de_respuestas!N5)</f>
        <v>Estudiante 8</v>
      </c>
      <c r="O10" s="26" t="str">
        <f>IF(LEN(Base_de_respuestas!O5)&gt;45,_xlfn.CONCAT(LEFT(Base_de_respuestas!O5,45),"..."),Base_de_respuestas!O5)</f>
        <v>Estudiante 9</v>
      </c>
      <c r="P10" s="26" t="str">
        <f>IF(LEN(Base_de_respuestas!P5)&gt;45,_xlfn.CONCAT(LEFT(Base_de_respuestas!P5,45),"..."),Base_de_respuestas!P5)</f>
        <v>Estudiante 10</v>
      </c>
      <c r="Q10" s="26" t="str">
        <f>IF(LEN(Base_de_respuestas!Q5)&gt;45,_xlfn.CONCAT(LEFT(Base_de_respuestas!Q5,45),"..."),Base_de_respuestas!Q5)</f>
        <v>Estudiante 11</v>
      </c>
      <c r="R10" s="26" t="str">
        <f>IF(LEN(Base_de_respuestas!R5)&gt;45,_xlfn.CONCAT(LEFT(Base_de_respuestas!R5,45),"..."),Base_de_respuestas!R5)</f>
        <v>Estudiante 12</v>
      </c>
      <c r="S10" s="26" t="str">
        <f>IF(LEN(Base_de_respuestas!S5)&gt;45,_xlfn.CONCAT(LEFT(Base_de_respuestas!S5,45),"..."),Base_de_respuestas!S5)</f>
        <v>Estudiante 13</v>
      </c>
      <c r="T10" s="26" t="str">
        <f>IF(LEN(Base_de_respuestas!T5)&gt;45,_xlfn.CONCAT(LEFT(Base_de_respuestas!T5,45),"..."),Base_de_respuestas!T5)</f>
        <v>Estudiante 14</v>
      </c>
      <c r="U10" s="26" t="str">
        <f>IF(LEN(Base_de_respuestas!U5)&gt;45,_xlfn.CONCAT(LEFT(Base_de_respuestas!U5,45),"..."),Base_de_respuestas!U5)</f>
        <v>Estudiante 15</v>
      </c>
      <c r="V10" s="26" t="str">
        <f>IF(LEN(Base_de_respuestas!V5)&gt;45,_xlfn.CONCAT(LEFT(Base_de_respuestas!V5,45),"..."),Base_de_respuestas!V5)</f>
        <v>Estudiante 16</v>
      </c>
      <c r="W10" s="26" t="str">
        <f>IF(LEN(Base_de_respuestas!W5)&gt;45,_xlfn.CONCAT(LEFT(Base_de_respuestas!W5,45),"..."),Base_de_respuestas!W5)</f>
        <v>Estudiante 17</v>
      </c>
      <c r="X10" s="26" t="str">
        <f>IF(LEN(Base_de_respuestas!X5)&gt;45,_xlfn.CONCAT(LEFT(Base_de_respuestas!X5,45),"..."),Base_de_respuestas!X5)</f>
        <v>Estudiante 18</v>
      </c>
      <c r="Y10" s="26" t="str">
        <f>IF(LEN(Base_de_respuestas!Y5)&gt;45,_xlfn.CONCAT(LEFT(Base_de_respuestas!Y5,45),"..."),Base_de_respuestas!Y5)</f>
        <v>Estudiante 19</v>
      </c>
      <c r="Z10" s="26" t="str">
        <f>IF(LEN(Base_de_respuestas!Z5)&gt;45,_xlfn.CONCAT(LEFT(Base_de_respuestas!Z5,45),"..."),Base_de_respuestas!Z5)</f>
        <v>Estudiante 20</v>
      </c>
      <c r="AA10" s="26" t="str">
        <f>IF(LEN(Base_de_respuestas!AA5)&gt;45,_xlfn.CONCAT(LEFT(Base_de_respuestas!AA5,45),"..."),Base_de_respuestas!AA5)</f>
        <v>Estudiante 21</v>
      </c>
      <c r="AB10" s="26" t="str">
        <f>IF(LEN(Base_de_respuestas!AB5)&gt;45,_xlfn.CONCAT(LEFT(Base_de_respuestas!AB5,45),"..."),Base_de_respuestas!AB5)</f>
        <v>Estudiante 22</v>
      </c>
      <c r="AC10" s="26" t="str">
        <f>IF(LEN(Base_de_respuestas!AC5)&gt;45,_xlfn.CONCAT(LEFT(Base_de_respuestas!AC5,45),"..."),Base_de_respuestas!AC5)</f>
        <v>Estudiante 23</v>
      </c>
      <c r="AD10" s="26" t="str">
        <f>IF(LEN(Base_de_respuestas!AD5)&gt;45,_xlfn.CONCAT(LEFT(Base_de_respuestas!AD5,45),"..."),Base_de_respuestas!AD5)</f>
        <v>Estudiante 24</v>
      </c>
      <c r="AE10" s="26" t="str">
        <f>IF(LEN(Base_de_respuestas!AE5)&gt;45,_xlfn.CONCAT(LEFT(Base_de_respuestas!AE5,45),"..."),Base_de_respuestas!AE5)</f>
        <v>Estudiante 25</v>
      </c>
      <c r="AF10" s="26" t="str">
        <f>IF(LEN(Base_de_respuestas!AF5)&gt;45,_xlfn.CONCAT(LEFT(Base_de_respuestas!AF5,45),"..."),Base_de_respuestas!AF5)</f>
        <v>Estudiante 26</v>
      </c>
      <c r="AG10" s="26" t="str">
        <f>IF(LEN(Base_de_respuestas!AG5)&gt;45,_xlfn.CONCAT(LEFT(Base_de_respuestas!AG5,45),"..."),Base_de_respuestas!AG5)</f>
        <v>Estudiante 27</v>
      </c>
      <c r="AH10" s="26" t="str">
        <f>IF(LEN(Base_de_respuestas!AH5)&gt;45,_xlfn.CONCAT(LEFT(Base_de_respuestas!AH5,45),"..."),Base_de_respuestas!AH5)</f>
        <v>Estudiante 28</v>
      </c>
      <c r="AI10" s="26" t="str">
        <f>IF(LEN(Base_de_respuestas!AI5)&gt;45,_xlfn.CONCAT(LEFT(Base_de_respuestas!AI5,45),"..."),Base_de_respuestas!AI5)</f>
        <v>Estudiante 29</v>
      </c>
      <c r="AJ10" s="26" t="str">
        <f>IF(LEN(Base_de_respuestas!AJ5)&gt;45,_xlfn.CONCAT(LEFT(Base_de_respuestas!AJ5,45),"..."),Base_de_respuestas!AJ5)</f>
        <v>Estudiante 30</v>
      </c>
      <c r="AK10" s="26" t="str">
        <f>IF(LEN(Base_de_respuestas!AK5)&gt;45,_xlfn.CONCAT(LEFT(Base_de_respuestas!AK5,45),"..."),Base_de_respuestas!AK5)</f>
        <v>Estudiante 31</v>
      </c>
      <c r="AL10" s="26" t="str">
        <f>IF(LEN(Base_de_respuestas!AL5)&gt;45,_xlfn.CONCAT(LEFT(Base_de_respuestas!AL5,45),"..."),Base_de_respuestas!AL5)</f>
        <v>Estudiante 32</v>
      </c>
      <c r="AM10" s="26" t="str">
        <f>IF(LEN(Base_de_respuestas!AM5)&gt;45,_xlfn.CONCAT(LEFT(Base_de_respuestas!AM5,45),"..."),Base_de_respuestas!AM5)</f>
        <v>Estudiante 33</v>
      </c>
      <c r="AN10" s="26" t="str">
        <f>IF(LEN(Base_de_respuestas!AN5)&gt;45,_xlfn.CONCAT(LEFT(Base_de_respuestas!AN5,45),"..."),Base_de_respuestas!AN5)</f>
        <v>Estudiante 34</v>
      </c>
      <c r="AO10" s="26" t="str">
        <f>IF(LEN(Base_de_respuestas!AO5)&gt;45,_xlfn.CONCAT(LEFT(Base_de_respuestas!AO5,45),"..."),Base_de_respuestas!AO5)</f>
        <v>Estudiante 35</v>
      </c>
      <c r="AP10" s="26" t="str">
        <f>IF(LEN(Base_de_respuestas!AP5)&gt;45,_xlfn.CONCAT(LEFT(Base_de_respuestas!AP5,45),"..."),Base_de_respuestas!AP5)</f>
        <v>Estudiante 36</v>
      </c>
      <c r="AQ10" s="26" t="str">
        <f>IF(LEN(Base_de_respuestas!AQ5)&gt;45,_xlfn.CONCAT(LEFT(Base_de_respuestas!AQ5,45),"..."),Base_de_respuestas!AQ5)</f>
        <v>Estudiante 37</v>
      </c>
      <c r="AR10" s="26" t="str">
        <f>IF(LEN(Base_de_respuestas!AR5)&gt;45,_xlfn.CONCAT(LEFT(Base_de_respuestas!AR5,45),"..."),Base_de_respuestas!AR5)</f>
        <v>Estudiante 38</v>
      </c>
      <c r="AS10" s="26" t="str">
        <f>IF(LEN(Base_de_respuestas!AS5)&gt;45,_xlfn.CONCAT(LEFT(Base_de_respuestas!AS5,45),"..."),Base_de_respuestas!AS5)</f>
        <v>Estudiante 39</v>
      </c>
      <c r="AT10" s="26" t="str">
        <f>IF(LEN(Base_de_respuestas!AT5)&gt;45,_xlfn.CONCAT(LEFT(Base_de_respuestas!AT5,45),"..."),Base_de_respuestas!AT5)</f>
        <v>Estudiante 40</v>
      </c>
      <c r="AU10" s="26" t="str">
        <f>IF(LEN(Base_de_respuestas!AU5)&gt;45,_xlfn.CONCAT(LEFT(Base_de_respuestas!AU5,45),"..."),Base_de_respuestas!AU5)</f>
        <v>Estudiante 41</v>
      </c>
      <c r="AV10" s="26" t="str">
        <f>IF(LEN(Base_de_respuestas!AV5)&gt;45,_xlfn.CONCAT(LEFT(Base_de_respuestas!AV5,45),"..."),Base_de_respuestas!AV5)</f>
        <v>Estudiante 42</v>
      </c>
      <c r="AW10" s="26" t="str">
        <f>IF(LEN(Base_de_respuestas!AW5)&gt;45,_xlfn.CONCAT(LEFT(Base_de_respuestas!AW5,45),"..."),Base_de_respuestas!AW5)</f>
        <v>Estudiante 43</v>
      </c>
      <c r="AX10" s="26" t="str">
        <f>IF(LEN(Base_de_respuestas!AX5)&gt;45,_xlfn.CONCAT(LEFT(Base_de_respuestas!AX5,45),"..."),Base_de_respuestas!AX5)</f>
        <v>Estudiante 44</v>
      </c>
      <c r="AY10" s="26" t="str">
        <f>IF(LEN(Base_de_respuestas!AY5)&gt;45,_xlfn.CONCAT(LEFT(Base_de_respuestas!AY5,45),"..."),Base_de_respuestas!AY5)</f>
        <v>Estudiante 45</v>
      </c>
      <c r="AZ10" s="26" t="str">
        <f>IF(LEN(Base_de_respuestas!AZ5)&gt;45,_xlfn.CONCAT(LEFT(Base_de_respuestas!AZ5,45),"..."),Base_de_respuestas!AZ5)</f>
        <v>Estudiante 46</v>
      </c>
      <c r="BA10" s="26" t="str">
        <f>IF(LEN(Base_de_respuestas!BA5)&gt;45,_xlfn.CONCAT(LEFT(Base_de_respuestas!BA5,45),"..."),Base_de_respuestas!BA5)</f>
        <v>Estudiante 47</v>
      </c>
      <c r="BB10" s="26" t="str">
        <f>IF(LEN(Base_de_respuestas!BB5)&gt;45,_xlfn.CONCAT(LEFT(Base_de_respuestas!BB5,45),"..."),Base_de_respuestas!BB5)</f>
        <v>Estudiante 48</v>
      </c>
      <c r="BC10" s="26" t="str">
        <f>IF(LEN(Base_de_respuestas!BC5)&gt;45,_xlfn.CONCAT(LEFT(Base_de_respuestas!BC5,45),"..."),Base_de_respuestas!BC5)</f>
        <v>Estudiante 49</v>
      </c>
      <c r="BD10" s="26" t="str">
        <f>IF(LEN(Base_de_respuestas!BD5)&gt;45,_xlfn.CONCAT(LEFT(Base_de_respuestas!BD5,45),"..."),Base_de_respuestas!BD5)</f>
        <v>Estudiante 50</v>
      </c>
    </row>
    <row r="11" spans="2:56" ht="25.5" customHeight="1" x14ac:dyDescent="0.3">
      <c r="B11" s="106" t="s">
        <v>257</v>
      </c>
      <c r="C11" s="107" t="s">
        <v>258</v>
      </c>
      <c r="D11" s="151" t="s">
        <v>259</v>
      </c>
      <c r="E11" s="97"/>
      <c r="F11" s="28" t="str">
        <f t="shared" ref="F11:F42" si="0">+IFERROR(AVERAGEIFS(G11:BD11,G11:BD11,"&gt;=0"),"")</f>
        <v/>
      </c>
      <c r="G11" s="28" t="str">
        <f>+IFERROR((VLOOKUP(Base_de_respuestas!G40,Back!$M$16:$N$20,2,0)),"")</f>
        <v/>
      </c>
      <c r="H11" s="28" t="str">
        <f>+IFERROR((VLOOKUP(Base_de_respuestas!H40,Back!$M$16:$N$20,2,0)),"")</f>
        <v/>
      </c>
      <c r="I11" s="28" t="str">
        <f>+IFERROR((VLOOKUP(Base_de_respuestas!I40,Back!$M$16:$N$20,2,0)),"")</f>
        <v/>
      </c>
      <c r="J11" s="28" t="str">
        <f>+IFERROR((VLOOKUP(Base_de_respuestas!J40,Back!$M$16:$N$20,2,0)),"")</f>
        <v/>
      </c>
      <c r="K11" s="28" t="str">
        <f>+IFERROR((VLOOKUP(Base_de_respuestas!K40,Back!$M$16:$N$20,2,0)),"")</f>
        <v/>
      </c>
      <c r="L11" s="28" t="str">
        <f>+IFERROR((VLOOKUP(Base_de_respuestas!L40,Back!$M$16:$N$20,2,0)),"")</f>
        <v/>
      </c>
      <c r="M11" s="28" t="str">
        <f>+IFERROR((VLOOKUP(Base_de_respuestas!M40,Back!$M$16:$N$20,2,0)),"")</f>
        <v/>
      </c>
      <c r="N11" s="28" t="str">
        <f>+IFERROR((VLOOKUP(Base_de_respuestas!N40,Back!$M$16:$N$20,2,0)),"")</f>
        <v/>
      </c>
      <c r="O11" s="28" t="str">
        <f>+IFERROR((VLOOKUP(Base_de_respuestas!O40,Back!$M$16:$N$20,2,0)),"")</f>
        <v/>
      </c>
      <c r="P11" s="28" t="str">
        <f>+IFERROR((VLOOKUP(Base_de_respuestas!P40,Back!$M$16:$N$20,2,0)),"")</f>
        <v/>
      </c>
      <c r="Q11" s="28" t="str">
        <f>+IFERROR((VLOOKUP(Base_de_respuestas!Q40,Back!$M$16:$N$20,2,0)),"")</f>
        <v/>
      </c>
      <c r="R11" s="28" t="str">
        <f>+IFERROR((VLOOKUP(Base_de_respuestas!R40,Back!$M$16:$N$20,2,0)),"")</f>
        <v/>
      </c>
      <c r="S11" s="28" t="str">
        <f>+IFERROR((VLOOKUP(Base_de_respuestas!S40,Back!$M$16:$N$20,2,0)),"")</f>
        <v/>
      </c>
      <c r="T11" s="28" t="str">
        <f>+IFERROR((VLOOKUP(Base_de_respuestas!T40,Back!$M$16:$N$20,2,0)),"")</f>
        <v/>
      </c>
      <c r="U11" s="28" t="str">
        <f>+IFERROR((VLOOKUP(Base_de_respuestas!U40,Back!$M$16:$N$20,2,0)),"")</f>
        <v/>
      </c>
      <c r="V11" s="28" t="str">
        <f>+IFERROR((VLOOKUP(Base_de_respuestas!V40,Back!$M$16:$N$20,2,0)),"")</f>
        <v/>
      </c>
      <c r="W11" s="28" t="str">
        <f>+IFERROR((VLOOKUP(Base_de_respuestas!W40,Back!$M$16:$N$20,2,0)),"")</f>
        <v/>
      </c>
      <c r="X11" s="28" t="str">
        <f>+IFERROR((VLOOKUP(Base_de_respuestas!X40,Back!$M$16:$N$20,2,0)),"")</f>
        <v/>
      </c>
      <c r="Y11" s="28" t="str">
        <f>+IFERROR((VLOOKUP(Base_de_respuestas!Y40,Back!$M$16:$N$20,2,0)),"")</f>
        <v/>
      </c>
      <c r="Z11" s="28" t="str">
        <f>+IFERROR((VLOOKUP(Base_de_respuestas!Z40,Back!$M$16:$N$20,2,0)),"")</f>
        <v/>
      </c>
      <c r="AA11" s="28" t="str">
        <f>+IFERROR((VLOOKUP(Base_de_respuestas!AA40,Back!$M$16:$N$20,2,0)),"")</f>
        <v/>
      </c>
      <c r="AB11" s="28" t="str">
        <f>+IFERROR((VLOOKUP(Base_de_respuestas!AB40,Back!$M$16:$N$20,2,0)),"")</f>
        <v/>
      </c>
      <c r="AC11" s="28" t="str">
        <f>+IFERROR((VLOOKUP(Base_de_respuestas!AC40,Back!$M$16:$N$20,2,0)),"")</f>
        <v/>
      </c>
      <c r="AD11" s="28" t="str">
        <f>+IFERROR((VLOOKUP(Base_de_respuestas!AD40,Back!$M$16:$N$20,2,0)),"")</f>
        <v/>
      </c>
      <c r="AE11" s="28" t="str">
        <f>+IFERROR((VLOOKUP(Base_de_respuestas!AE40,Back!$M$16:$N$20,2,0)),"")</f>
        <v/>
      </c>
      <c r="AF11" s="28" t="str">
        <f>+IFERROR((VLOOKUP(Base_de_respuestas!AF40,Back!$M$16:$N$20,2,0)),"")</f>
        <v/>
      </c>
      <c r="AG11" s="28" t="str">
        <f>+IFERROR((VLOOKUP(Base_de_respuestas!AG40,Back!$M$16:$N$20,2,0)),"")</f>
        <v/>
      </c>
      <c r="AH11" s="28" t="str">
        <f>+IFERROR((VLOOKUP(Base_de_respuestas!AH40,Back!$M$16:$N$20,2,0)),"")</f>
        <v/>
      </c>
      <c r="AI11" s="28" t="str">
        <f>+IFERROR((VLOOKUP(Base_de_respuestas!AI40,Back!$M$16:$N$20,2,0)),"")</f>
        <v/>
      </c>
      <c r="AJ11" s="28" t="str">
        <f>+IFERROR((VLOOKUP(Base_de_respuestas!AJ40,Back!$M$16:$N$20,2,0)),"")</f>
        <v/>
      </c>
      <c r="AK11" s="28" t="str">
        <f>+IFERROR((VLOOKUP(Base_de_respuestas!AK40,Back!$M$16:$N$20,2,0)),"")</f>
        <v/>
      </c>
      <c r="AL11" s="28" t="str">
        <f>+IFERROR((VLOOKUP(Base_de_respuestas!AL40,Back!$M$16:$N$20,2,0)),"")</f>
        <v/>
      </c>
      <c r="AM11" s="28" t="str">
        <f>+IFERROR((VLOOKUP(Base_de_respuestas!AM40,Back!$M$16:$N$20,2,0)),"")</f>
        <v/>
      </c>
      <c r="AN11" s="28" t="str">
        <f>+IFERROR((VLOOKUP(Base_de_respuestas!AN40,Back!$M$16:$N$20,2,0)),"")</f>
        <v/>
      </c>
      <c r="AO11" s="28" t="str">
        <f>+IFERROR((VLOOKUP(Base_de_respuestas!AO40,Back!$M$16:$N$20,2,0)),"")</f>
        <v/>
      </c>
      <c r="AP11" s="28" t="str">
        <f>+IFERROR((VLOOKUP(Base_de_respuestas!AP40,Back!$M$16:$N$20,2,0)),"")</f>
        <v/>
      </c>
      <c r="AQ11" s="28" t="str">
        <f>+IFERROR((VLOOKUP(Base_de_respuestas!AQ40,Back!$M$16:$N$20,2,0)),"")</f>
        <v/>
      </c>
      <c r="AR11" s="28" t="str">
        <f>+IFERROR((VLOOKUP(Base_de_respuestas!AR40,Back!$M$16:$N$20,2,0)),"")</f>
        <v/>
      </c>
      <c r="AS11" s="28" t="str">
        <f>+IFERROR((VLOOKUP(Base_de_respuestas!AS40,Back!$M$16:$N$20,2,0)),"")</f>
        <v/>
      </c>
      <c r="AT11" s="28" t="str">
        <f>+IFERROR((VLOOKUP(Base_de_respuestas!AT40,Back!$M$16:$N$20,2,0)),"")</f>
        <v/>
      </c>
      <c r="AU11" s="28" t="str">
        <f>+IFERROR((VLOOKUP(Base_de_respuestas!AU40,Back!$M$16:$N$20,2,0)),"")</f>
        <v/>
      </c>
      <c r="AV11" s="28" t="str">
        <f>+IFERROR((VLOOKUP(Base_de_respuestas!AV40,Back!$M$16:$N$20,2,0)),"")</f>
        <v/>
      </c>
      <c r="AW11" s="28" t="str">
        <f>+IFERROR((VLOOKUP(Base_de_respuestas!AW40,Back!$M$16:$N$20,2,0)),"")</f>
        <v/>
      </c>
      <c r="AX11" s="28" t="str">
        <f>+IFERROR((VLOOKUP(Base_de_respuestas!AX40,Back!$M$16:$N$20,2,0)),"")</f>
        <v/>
      </c>
      <c r="AY11" s="28" t="str">
        <f>+IFERROR((VLOOKUP(Base_de_respuestas!AY40,Back!$M$16:$N$20,2,0)),"")</f>
        <v/>
      </c>
      <c r="AZ11" s="28" t="str">
        <f>+IFERROR((VLOOKUP(Base_de_respuestas!AZ40,Back!$M$16:$N$20,2,0)),"")</f>
        <v/>
      </c>
      <c r="BA11" s="28" t="str">
        <f>+IFERROR((VLOOKUP(Base_de_respuestas!BA40,Back!$M$16:$N$20,2,0)),"")</f>
        <v/>
      </c>
      <c r="BB11" s="28" t="str">
        <f>+IFERROR((VLOOKUP(Base_de_respuestas!BB40,Back!$M$16:$N$20,2,0)),"")</f>
        <v/>
      </c>
      <c r="BC11" s="28" t="str">
        <f>+IFERROR((VLOOKUP(Base_de_respuestas!BC40,Back!$M$16:$N$20,2,0)),"")</f>
        <v/>
      </c>
      <c r="BD11" s="28" t="str">
        <f>+IFERROR((VLOOKUP(Base_de_respuestas!BD40,Back!$M$16:$N$20,2,0)),"")</f>
        <v/>
      </c>
    </row>
    <row r="12" spans="2:56" ht="25.5" customHeight="1" x14ac:dyDescent="0.3">
      <c r="B12" s="101"/>
      <c r="C12" s="101"/>
      <c r="D12" s="151" t="s">
        <v>261</v>
      </c>
      <c r="E12" s="97"/>
      <c r="F12" s="28" t="str">
        <f t="shared" si="0"/>
        <v/>
      </c>
      <c r="G12" s="28" t="str">
        <f>+IFERROR((VLOOKUP(Base_de_respuestas!G41,Back!$M$16:$N$20,2,0)),"")</f>
        <v/>
      </c>
      <c r="H12" s="28" t="str">
        <f>+IFERROR((VLOOKUP(Base_de_respuestas!H41,Back!$M$16:$N$20,2,0)),"")</f>
        <v/>
      </c>
      <c r="I12" s="28" t="str">
        <f>+IFERROR((VLOOKUP(Base_de_respuestas!I41,Back!$M$16:$N$20,2,0)),"")</f>
        <v/>
      </c>
      <c r="J12" s="28" t="str">
        <f>+IFERROR((VLOOKUP(Base_de_respuestas!J41,Back!$M$16:$N$20,2,0)),"")</f>
        <v/>
      </c>
      <c r="K12" s="28" t="str">
        <f>+IFERROR((VLOOKUP(Base_de_respuestas!K41,Back!$M$16:$N$20,2,0)),"")</f>
        <v/>
      </c>
      <c r="L12" s="28" t="str">
        <f>+IFERROR((VLOOKUP(Base_de_respuestas!L41,Back!$M$16:$N$20,2,0)),"")</f>
        <v/>
      </c>
      <c r="M12" s="28" t="str">
        <f>+IFERROR((VLOOKUP(Base_de_respuestas!M41,Back!$M$16:$N$20,2,0)),"")</f>
        <v/>
      </c>
      <c r="N12" s="28" t="str">
        <f>+IFERROR((VLOOKUP(Base_de_respuestas!N41,Back!$M$16:$N$20,2,0)),"")</f>
        <v/>
      </c>
      <c r="O12" s="28" t="str">
        <f>+IFERROR((VLOOKUP(Base_de_respuestas!O41,Back!$M$16:$N$20,2,0)),"")</f>
        <v/>
      </c>
      <c r="P12" s="28" t="str">
        <f>+IFERROR((VLOOKUP(Base_de_respuestas!P41,Back!$M$16:$N$20,2,0)),"")</f>
        <v/>
      </c>
      <c r="Q12" s="28" t="str">
        <f>+IFERROR((VLOOKUP(Base_de_respuestas!Q41,Back!$M$16:$N$20,2,0)),"")</f>
        <v/>
      </c>
      <c r="R12" s="28" t="str">
        <f>+IFERROR((VLOOKUP(Base_de_respuestas!R41,Back!$M$16:$N$20,2,0)),"")</f>
        <v/>
      </c>
      <c r="S12" s="28" t="str">
        <f>+IFERROR((VLOOKUP(Base_de_respuestas!S41,Back!$M$16:$N$20,2,0)),"")</f>
        <v/>
      </c>
      <c r="T12" s="28" t="str">
        <f>+IFERROR((VLOOKUP(Base_de_respuestas!T41,Back!$M$16:$N$20,2,0)),"")</f>
        <v/>
      </c>
      <c r="U12" s="28" t="str">
        <f>+IFERROR((VLOOKUP(Base_de_respuestas!U41,Back!$M$16:$N$20,2,0)),"")</f>
        <v/>
      </c>
      <c r="V12" s="28" t="str">
        <f>+IFERROR((VLOOKUP(Base_de_respuestas!V41,Back!$M$16:$N$20,2,0)),"")</f>
        <v/>
      </c>
      <c r="W12" s="28" t="str">
        <f>+IFERROR((VLOOKUP(Base_de_respuestas!W41,Back!$M$16:$N$20,2,0)),"")</f>
        <v/>
      </c>
      <c r="X12" s="28" t="str">
        <f>+IFERROR((VLOOKUP(Base_de_respuestas!X41,Back!$M$16:$N$20,2,0)),"")</f>
        <v/>
      </c>
      <c r="Y12" s="28" t="str">
        <f>+IFERROR((VLOOKUP(Base_de_respuestas!Y41,Back!$M$16:$N$20,2,0)),"")</f>
        <v/>
      </c>
      <c r="Z12" s="28" t="str">
        <f>+IFERROR((VLOOKUP(Base_de_respuestas!Z41,Back!$M$16:$N$20,2,0)),"")</f>
        <v/>
      </c>
      <c r="AA12" s="28" t="str">
        <f>+IFERROR((VLOOKUP(Base_de_respuestas!AA41,Back!$M$16:$N$20,2,0)),"")</f>
        <v/>
      </c>
      <c r="AB12" s="28" t="str">
        <f>+IFERROR((VLOOKUP(Base_de_respuestas!AB41,Back!$M$16:$N$20,2,0)),"")</f>
        <v/>
      </c>
      <c r="AC12" s="28" t="str">
        <f>+IFERROR((VLOOKUP(Base_de_respuestas!AC41,Back!$M$16:$N$20,2,0)),"")</f>
        <v/>
      </c>
      <c r="AD12" s="28" t="str">
        <f>+IFERROR((VLOOKUP(Base_de_respuestas!AD41,Back!$M$16:$N$20,2,0)),"")</f>
        <v/>
      </c>
      <c r="AE12" s="28" t="str">
        <f>+IFERROR((VLOOKUP(Base_de_respuestas!AE41,Back!$M$16:$N$20,2,0)),"")</f>
        <v/>
      </c>
      <c r="AF12" s="28" t="str">
        <f>+IFERROR((VLOOKUP(Base_de_respuestas!AF41,Back!$M$16:$N$20,2,0)),"")</f>
        <v/>
      </c>
      <c r="AG12" s="28" t="str">
        <f>+IFERROR((VLOOKUP(Base_de_respuestas!AG41,Back!$M$16:$N$20,2,0)),"")</f>
        <v/>
      </c>
      <c r="AH12" s="28" t="str">
        <f>+IFERROR((VLOOKUP(Base_de_respuestas!AH41,Back!$M$16:$N$20,2,0)),"")</f>
        <v/>
      </c>
      <c r="AI12" s="28" t="str">
        <f>+IFERROR((VLOOKUP(Base_de_respuestas!AI41,Back!$M$16:$N$20,2,0)),"")</f>
        <v/>
      </c>
      <c r="AJ12" s="28" t="str">
        <f>+IFERROR((VLOOKUP(Base_de_respuestas!AJ41,Back!$M$16:$N$20,2,0)),"")</f>
        <v/>
      </c>
      <c r="AK12" s="28" t="str">
        <f>+IFERROR((VLOOKUP(Base_de_respuestas!AK41,Back!$M$16:$N$20,2,0)),"")</f>
        <v/>
      </c>
      <c r="AL12" s="28" t="str">
        <f>+IFERROR((VLOOKUP(Base_de_respuestas!AL41,Back!$M$16:$N$20,2,0)),"")</f>
        <v/>
      </c>
      <c r="AM12" s="28" t="str">
        <f>+IFERROR((VLOOKUP(Base_de_respuestas!AM41,Back!$M$16:$N$20,2,0)),"")</f>
        <v/>
      </c>
      <c r="AN12" s="28" t="str">
        <f>+IFERROR((VLOOKUP(Base_de_respuestas!AN41,Back!$M$16:$N$20,2,0)),"")</f>
        <v/>
      </c>
      <c r="AO12" s="28" t="str">
        <f>+IFERROR((VLOOKUP(Base_de_respuestas!AO41,Back!$M$16:$N$20,2,0)),"")</f>
        <v/>
      </c>
      <c r="AP12" s="28" t="str">
        <f>+IFERROR((VLOOKUP(Base_de_respuestas!AP41,Back!$M$16:$N$20,2,0)),"")</f>
        <v/>
      </c>
      <c r="AQ12" s="28" t="str">
        <f>+IFERROR((VLOOKUP(Base_de_respuestas!AQ41,Back!$M$16:$N$20,2,0)),"")</f>
        <v/>
      </c>
      <c r="AR12" s="28" t="str">
        <f>+IFERROR((VLOOKUP(Base_de_respuestas!AR41,Back!$M$16:$N$20,2,0)),"")</f>
        <v/>
      </c>
      <c r="AS12" s="28" t="str">
        <f>+IFERROR((VLOOKUP(Base_de_respuestas!AS41,Back!$M$16:$N$20,2,0)),"")</f>
        <v/>
      </c>
      <c r="AT12" s="28" t="str">
        <f>+IFERROR((VLOOKUP(Base_de_respuestas!AT41,Back!$M$16:$N$20,2,0)),"")</f>
        <v/>
      </c>
      <c r="AU12" s="28" t="str">
        <f>+IFERROR((VLOOKUP(Base_de_respuestas!AU41,Back!$M$16:$N$20,2,0)),"")</f>
        <v/>
      </c>
      <c r="AV12" s="28" t="str">
        <f>+IFERROR((VLOOKUP(Base_de_respuestas!AV41,Back!$M$16:$N$20,2,0)),"")</f>
        <v/>
      </c>
      <c r="AW12" s="28" t="str">
        <f>+IFERROR((VLOOKUP(Base_de_respuestas!AW41,Back!$M$16:$N$20,2,0)),"")</f>
        <v/>
      </c>
      <c r="AX12" s="28" t="str">
        <f>+IFERROR((VLOOKUP(Base_de_respuestas!AX41,Back!$M$16:$N$20,2,0)),"")</f>
        <v/>
      </c>
      <c r="AY12" s="28" t="str">
        <f>+IFERROR((VLOOKUP(Base_de_respuestas!AY41,Back!$M$16:$N$20,2,0)),"")</f>
        <v/>
      </c>
      <c r="AZ12" s="28" t="str">
        <f>+IFERROR((VLOOKUP(Base_de_respuestas!AZ41,Back!$M$16:$N$20,2,0)),"")</f>
        <v/>
      </c>
      <c r="BA12" s="28" t="str">
        <f>+IFERROR((VLOOKUP(Base_de_respuestas!BA41,Back!$M$16:$N$20,2,0)),"")</f>
        <v/>
      </c>
      <c r="BB12" s="28" t="str">
        <f>+IFERROR((VLOOKUP(Base_de_respuestas!BB41,Back!$M$16:$N$20,2,0)),"")</f>
        <v/>
      </c>
      <c r="BC12" s="28" t="str">
        <f>+IFERROR((VLOOKUP(Base_de_respuestas!BC41,Back!$M$16:$N$20,2,0)),"")</f>
        <v/>
      </c>
      <c r="BD12" s="28" t="str">
        <f>+IFERROR((VLOOKUP(Base_de_respuestas!BD41,Back!$M$16:$N$20,2,0)),"")</f>
        <v/>
      </c>
    </row>
    <row r="13" spans="2:56" ht="25.5" customHeight="1" x14ac:dyDescent="0.3">
      <c r="B13" s="94"/>
      <c r="C13" s="94"/>
      <c r="D13" s="151" t="s">
        <v>263</v>
      </c>
      <c r="E13" s="97"/>
      <c r="F13" s="28" t="str">
        <f t="shared" si="0"/>
        <v/>
      </c>
      <c r="G13" s="28" t="str">
        <f>+IFERROR((VLOOKUP(Base_de_respuestas!G42,Back!$M$16:$N$20,2,0)),"")</f>
        <v/>
      </c>
      <c r="H13" s="28" t="str">
        <f>+IFERROR((VLOOKUP(Base_de_respuestas!H42,Back!$M$16:$N$20,2,0)),"")</f>
        <v/>
      </c>
      <c r="I13" s="28" t="str">
        <f>+IFERROR((VLOOKUP(Base_de_respuestas!I42,Back!$M$16:$N$20,2,0)),"")</f>
        <v/>
      </c>
      <c r="J13" s="28" t="str">
        <f>+IFERROR((VLOOKUP(Base_de_respuestas!J42,Back!$M$16:$N$20,2,0)),"")</f>
        <v/>
      </c>
      <c r="K13" s="28" t="str">
        <f>+IFERROR((VLOOKUP(Base_de_respuestas!K42,Back!$M$16:$N$20,2,0)),"")</f>
        <v/>
      </c>
      <c r="L13" s="28" t="str">
        <f>+IFERROR((VLOOKUP(Base_de_respuestas!L42,Back!$M$16:$N$20,2,0)),"")</f>
        <v/>
      </c>
      <c r="M13" s="28" t="str">
        <f>+IFERROR((VLOOKUP(Base_de_respuestas!M42,Back!$M$16:$N$20,2,0)),"")</f>
        <v/>
      </c>
      <c r="N13" s="28" t="str">
        <f>+IFERROR((VLOOKUP(Base_de_respuestas!N42,Back!$M$16:$N$20,2,0)),"")</f>
        <v/>
      </c>
      <c r="O13" s="28" t="str">
        <f>+IFERROR((VLOOKUP(Base_de_respuestas!O42,Back!$M$16:$N$20,2,0)),"")</f>
        <v/>
      </c>
      <c r="P13" s="28" t="str">
        <f>+IFERROR((VLOOKUP(Base_de_respuestas!P42,Back!$M$16:$N$20,2,0)),"")</f>
        <v/>
      </c>
      <c r="Q13" s="28" t="str">
        <f>+IFERROR((VLOOKUP(Base_de_respuestas!Q42,Back!$M$16:$N$20,2,0)),"")</f>
        <v/>
      </c>
      <c r="R13" s="28" t="str">
        <f>+IFERROR((VLOOKUP(Base_de_respuestas!R42,Back!$M$16:$N$20,2,0)),"")</f>
        <v/>
      </c>
      <c r="S13" s="28" t="str">
        <f>+IFERROR((VLOOKUP(Base_de_respuestas!S42,Back!$M$16:$N$20,2,0)),"")</f>
        <v/>
      </c>
      <c r="T13" s="28" t="str">
        <f>+IFERROR((VLOOKUP(Base_de_respuestas!T42,Back!$M$16:$N$20,2,0)),"")</f>
        <v/>
      </c>
      <c r="U13" s="28" t="str">
        <f>+IFERROR((VLOOKUP(Base_de_respuestas!U42,Back!$M$16:$N$20,2,0)),"")</f>
        <v/>
      </c>
      <c r="V13" s="28" t="str">
        <f>+IFERROR((VLOOKUP(Base_de_respuestas!V42,Back!$M$16:$N$20,2,0)),"")</f>
        <v/>
      </c>
      <c r="W13" s="28" t="str">
        <f>+IFERROR((VLOOKUP(Base_de_respuestas!W42,Back!$M$16:$N$20,2,0)),"")</f>
        <v/>
      </c>
      <c r="X13" s="28" t="str">
        <f>+IFERROR((VLOOKUP(Base_de_respuestas!X42,Back!$M$16:$N$20,2,0)),"")</f>
        <v/>
      </c>
      <c r="Y13" s="28" t="str">
        <f>+IFERROR((VLOOKUP(Base_de_respuestas!Y42,Back!$M$16:$N$20,2,0)),"")</f>
        <v/>
      </c>
      <c r="Z13" s="28" t="str">
        <f>+IFERROR((VLOOKUP(Base_de_respuestas!Z42,Back!$M$16:$N$20,2,0)),"")</f>
        <v/>
      </c>
      <c r="AA13" s="28" t="str">
        <f>+IFERROR((VLOOKUP(Base_de_respuestas!AA42,Back!$M$16:$N$20,2,0)),"")</f>
        <v/>
      </c>
      <c r="AB13" s="28" t="str">
        <f>+IFERROR((VLOOKUP(Base_de_respuestas!AB42,Back!$M$16:$N$20,2,0)),"")</f>
        <v/>
      </c>
      <c r="AC13" s="28" t="str">
        <f>+IFERROR((VLOOKUP(Base_de_respuestas!AC42,Back!$M$16:$N$20,2,0)),"")</f>
        <v/>
      </c>
      <c r="AD13" s="28" t="str">
        <f>+IFERROR((VLOOKUP(Base_de_respuestas!AD42,Back!$M$16:$N$20,2,0)),"")</f>
        <v/>
      </c>
      <c r="AE13" s="28" t="str">
        <f>+IFERROR((VLOOKUP(Base_de_respuestas!AE42,Back!$M$16:$N$20,2,0)),"")</f>
        <v/>
      </c>
      <c r="AF13" s="28" t="str">
        <f>+IFERROR((VLOOKUP(Base_de_respuestas!AF42,Back!$M$16:$N$20,2,0)),"")</f>
        <v/>
      </c>
      <c r="AG13" s="28" t="str">
        <f>+IFERROR((VLOOKUP(Base_de_respuestas!AG42,Back!$M$16:$N$20,2,0)),"")</f>
        <v/>
      </c>
      <c r="AH13" s="28" t="str">
        <f>+IFERROR((VLOOKUP(Base_de_respuestas!AH42,Back!$M$16:$N$20,2,0)),"")</f>
        <v/>
      </c>
      <c r="AI13" s="28" t="str">
        <f>+IFERROR((VLOOKUP(Base_de_respuestas!AI42,Back!$M$16:$N$20,2,0)),"")</f>
        <v/>
      </c>
      <c r="AJ13" s="28" t="str">
        <f>+IFERROR((VLOOKUP(Base_de_respuestas!AJ42,Back!$M$16:$N$20,2,0)),"")</f>
        <v/>
      </c>
      <c r="AK13" s="28" t="str">
        <f>+IFERROR((VLOOKUP(Base_de_respuestas!AK42,Back!$M$16:$N$20,2,0)),"")</f>
        <v/>
      </c>
      <c r="AL13" s="28" t="str">
        <f>+IFERROR((VLOOKUP(Base_de_respuestas!AL42,Back!$M$16:$N$20,2,0)),"")</f>
        <v/>
      </c>
      <c r="AM13" s="28" t="str">
        <f>+IFERROR((VLOOKUP(Base_de_respuestas!AM42,Back!$M$16:$N$20,2,0)),"")</f>
        <v/>
      </c>
      <c r="AN13" s="28" t="str">
        <f>+IFERROR((VLOOKUP(Base_de_respuestas!AN42,Back!$M$16:$N$20,2,0)),"")</f>
        <v/>
      </c>
      <c r="AO13" s="28" t="str">
        <f>+IFERROR((VLOOKUP(Base_de_respuestas!AO42,Back!$M$16:$N$20,2,0)),"")</f>
        <v/>
      </c>
      <c r="AP13" s="28" t="str">
        <f>+IFERROR((VLOOKUP(Base_de_respuestas!AP42,Back!$M$16:$N$20,2,0)),"")</f>
        <v/>
      </c>
      <c r="AQ13" s="28" t="str">
        <f>+IFERROR((VLOOKUP(Base_de_respuestas!AQ42,Back!$M$16:$N$20,2,0)),"")</f>
        <v/>
      </c>
      <c r="AR13" s="28" t="str">
        <f>+IFERROR((VLOOKUP(Base_de_respuestas!AR42,Back!$M$16:$N$20,2,0)),"")</f>
        <v/>
      </c>
      <c r="AS13" s="28" t="str">
        <f>+IFERROR((VLOOKUP(Base_de_respuestas!AS42,Back!$M$16:$N$20,2,0)),"")</f>
        <v/>
      </c>
      <c r="AT13" s="28" t="str">
        <f>+IFERROR((VLOOKUP(Base_de_respuestas!AT42,Back!$M$16:$N$20,2,0)),"")</f>
        <v/>
      </c>
      <c r="AU13" s="28" t="str">
        <f>+IFERROR((VLOOKUP(Base_de_respuestas!AU42,Back!$M$16:$N$20,2,0)),"")</f>
        <v/>
      </c>
      <c r="AV13" s="28" t="str">
        <f>+IFERROR((VLOOKUP(Base_de_respuestas!AV42,Back!$M$16:$N$20,2,0)),"")</f>
        <v/>
      </c>
      <c r="AW13" s="28" t="str">
        <f>+IFERROR((VLOOKUP(Base_de_respuestas!AW42,Back!$M$16:$N$20,2,0)),"")</f>
        <v/>
      </c>
      <c r="AX13" s="28" t="str">
        <f>+IFERROR((VLOOKUP(Base_de_respuestas!AX42,Back!$M$16:$N$20,2,0)),"")</f>
        <v/>
      </c>
      <c r="AY13" s="28" t="str">
        <f>+IFERROR((VLOOKUP(Base_de_respuestas!AY42,Back!$M$16:$N$20,2,0)),"")</f>
        <v/>
      </c>
      <c r="AZ13" s="28" t="str">
        <f>+IFERROR((VLOOKUP(Base_de_respuestas!AZ42,Back!$M$16:$N$20,2,0)),"")</f>
        <v/>
      </c>
      <c r="BA13" s="28" t="str">
        <f>+IFERROR((VLOOKUP(Base_de_respuestas!BA42,Back!$M$16:$N$20,2,0)),"")</f>
        <v/>
      </c>
      <c r="BB13" s="28" t="str">
        <f>+IFERROR((VLOOKUP(Base_de_respuestas!BB42,Back!$M$16:$N$20,2,0)),"")</f>
        <v/>
      </c>
      <c r="BC13" s="28" t="str">
        <f>+IFERROR((VLOOKUP(Base_de_respuestas!BC42,Back!$M$16:$N$20,2,0)),"")</f>
        <v/>
      </c>
      <c r="BD13" s="28" t="str">
        <f>+IFERROR((VLOOKUP(Base_de_respuestas!BD42,Back!$M$16:$N$20,2,0)),"")</f>
        <v/>
      </c>
    </row>
    <row r="14" spans="2:56" ht="25.5" customHeight="1" x14ac:dyDescent="0.3">
      <c r="B14" s="106" t="s">
        <v>257</v>
      </c>
      <c r="C14" s="107" t="s">
        <v>265</v>
      </c>
      <c r="D14" s="151" t="s">
        <v>266</v>
      </c>
      <c r="E14" s="97"/>
      <c r="F14" s="28" t="str">
        <f t="shared" si="0"/>
        <v/>
      </c>
      <c r="G14" s="28" t="str">
        <f>+IFERROR((VLOOKUP(Base_de_respuestas!G43,Back!$M$16:$N$20,2,0)),"")</f>
        <v/>
      </c>
      <c r="H14" s="28" t="str">
        <f>+IFERROR((VLOOKUP(Base_de_respuestas!H43,Back!$M$16:$N$20,2,0)),"")</f>
        <v/>
      </c>
      <c r="I14" s="28" t="str">
        <f>+IFERROR((VLOOKUP(Base_de_respuestas!I43,Back!$M$16:$N$20,2,0)),"")</f>
        <v/>
      </c>
      <c r="J14" s="28" t="str">
        <f>+IFERROR((VLOOKUP(Base_de_respuestas!J43,Back!$M$16:$N$20,2,0)),"")</f>
        <v/>
      </c>
      <c r="K14" s="28" t="str">
        <f>+IFERROR((VLOOKUP(Base_de_respuestas!K43,Back!$M$16:$N$20,2,0)),"")</f>
        <v/>
      </c>
      <c r="L14" s="28" t="str">
        <f>+IFERROR((VLOOKUP(Base_de_respuestas!L43,Back!$M$16:$N$20,2,0)),"")</f>
        <v/>
      </c>
      <c r="M14" s="28" t="str">
        <f>+IFERROR((VLOOKUP(Base_de_respuestas!M43,Back!$M$16:$N$20,2,0)),"")</f>
        <v/>
      </c>
      <c r="N14" s="28" t="str">
        <f>+IFERROR((VLOOKUP(Base_de_respuestas!N43,Back!$M$16:$N$20,2,0)),"")</f>
        <v/>
      </c>
      <c r="O14" s="28" t="str">
        <f>+IFERROR((VLOOKUP(Base_de_respuestas!O43,Back!$M$16:$N$20,2,0)),"")</f>
        <v/>
      </c>
      <c r="P14" s="28" t="str">
        <f>+IFERROR((VLOOKUP(Base_de_respuestas!P43,Back!$M$16:$N$20,2,0)),"")</f>
        <v/>
      </c>
      <c r="Q14" s="28" t="str">
        <f>+IFERROR((VLOOKUP(Base_de_respuestas!Q43,Back!$M$16:$N$20,2,0)),"")</f>
        <v/>
      </c>
      <c r="R14" s="28" t="str">
        <f>+IFERROR((VLOOKUP(Base_de_respuestas!R43,Back!$M$16:$N$20,2,0)),"")</f>
        <v/>
      </c>
      <c r="S14" s="28" t="str">
        <f>+IFERROR((VLOOKUP(Base_de_respuestas!S43,Back!$M$16:$N$20,2,0)),"")</f>
        <v/>
      </c>
      <c r="T14" s="28" t="str">
        <f>+IFERROR((VLOOKUP(Base_de_respuestas!T43,Back!$M$16:$N$20,2,0)),"")</f>
        <v/>
      </c>
      <c r="U14" s="28" t="str">
        <f>+IFERROR((VLOOKUP(Base_de_respuestas!U43,Back!$M$16:$N$20,2,0)),"")</f>
        <v/>
      </c>
      <c r="V14" s="28" t="str">
        <f>+IFERROR((VLOOKUP(Base_de_respuestas!V43,Back!$M$16:$N$20,2,0)),"")</f>
        <v/>
      </c>
      <c r="W14" s="28" t="str">
        <f>+IFERROR((VLOOKUP(Base_de_respuestas!W43,Back!$M$16:$N$20,2,0)),"")</f>
        <v/>
      </c>
      <c r="X14" s="28" t="str">
        <f>+IFERROR((VLOOKUP(Base_de_respuestas!X43,Back!$M$16:$N$20,2,0)),"")</f>
        <v/>
      </c>
      <c r="Y14" s="28" t="str">
        <f>+IFERROR((VLOOKUP(Base_de_respuestas!Y43,Back!$M$16:$N$20,2,0)),"")</f>
        <v/>
      </c>
      <c r="Z14" s="28" t="str">
        <f>+IFERROR((VLOOKUP(Base_de_respuestas!Z43,Back!$M$16:$N$20,2,0)),"")</f>
        <v/>
      </c>
      <c r="AA14" s="28" t="str">
        <f>+IFERROR((VLOOKUP(Base_de_respuestas!AA43,Back!$M$16:$N$20,2,0)),"")</f>
        <v/>
      </c>
      <c r="AB14" s="28" t="str">
        <f>+IFERROR((VLOOKUP(Base_de_respuestas!AB43,Back!$M$16:$N$20,2,0)),"")</f>
        <v/>
      </c>
      <c r="AC14" s="28" t="str">
        <f>+IFERROR((VLOOKUP(Base_de_respuestas!AC43,Back!$M$16:$N$20,2,0)),"")</f>
        <v/>
      </c>
      <c r="AD14" s="28" t="str">
        <f>+IFERROR((VLOOKUP(Base_de_respuestas!AD43,Back!$M$16:$N$20,2,0)),"")</f>
        <v/>
      </c>
      <c r="AE14" s="28" t="str">
        <f>+IFERROR((VLOOKUP(Base_de_respuestas!AE43,Back!$M$16:$N$20,2,0)),"")</f>
        <v/>
      </c>
      <c r="AF14" s="28" t="str">
        <f>+IFERROR((VLOOKUP(Base_de_respuestas!AF43,Back!$M$16:$N$20,2,0)),"")</f>
        <v/>
      </c>
      <c r="AG14" s="28" t="str">
        <f>+IFERROR((VLOOKUP(Base_de_respuestas!AG43,Back!$M$16:$N$20,2,0)),"")</f>
        <v/>
      </c>
      <c r="AH14" s="28" t="str">
        <f>+IFERROR((VLOOKUP(Base_de_respuestas!AH43,Back!$M$16:$N$20,2,0)),"")</f>
        <v/>
      </c>
      <c r="AI14" s="28" t="str">
        <f>+IFERROR((VLOOKUP(Base_de_respuestas!AI43,Back!$M$16:$N$20,2,0)),"")</f>
        <v/>
      </c>
      <c r="AJ14" s="28" t="str">
        <f>+IFERROR((VLOOKUP(Base_de_respuestas!AJ43,Back!$M$16:$N$20,2,0)),"")</f>
        <v/>
      </c>
      <c r="AK14" s="28" t="str">
        <f>+IFERROR((VLOOKUP(Base_de_respuestas!AK43,Back!$M$16:$N$20,2,0)),"")</f>
        <v/>
      </c>
      <c r="AL14" s="28" t="str">
        <f>+IFERROR((VLOOKUP(Base_de_respuestas!AL43,Back!$M$16:$N$20,2,0)),"")</f>
        <v/>
      </c>
      <c r="AM14" s="28" t="str">
        <f>+IFERROR((VLOOKUP(Base_de_respuestas!AM43,Back!$M$16:$N$20,2,0)),"")</f>
        <v/>
      </c>
      <c r="AN14" s="28" t="str">
        <f>+IFERROR((VLOOKUP(Base_de_respuestas!AN43,Back!$M$16:$N$20,2,0)),"")</f>
        <v/>
      </c>
      <c r="AO14" s="28" t="str">
        <f>+IFERROR((VLOOKUP(Base_de_respuestas!AO43,Back!$M$16:$N$20,2,0)),"")</f>
        <v/>
      </c>
      <c r="AP14" s="28" t="str">
        <f>+IFERROR((VLOOKUP(Base_de_respuestas!AP43,Back!$M$16:$N$20,2,0)),"")</f>
        <v/>
      </c>
      <c r="AQ14" s="28" t="str">
        <f>+IFERROR((VLOOKUP(Base_de_respuestas!AQ43,Back!$M$16:$N$20,2,0)),"")</f>
        <v/>
      </c>
      <c r="AR14" s="28" t="str">
        <f>+IFERROR((VLOOKUP(Base_de_respuestas!AR43,Back!$M$16:$N$20,2,0)),"")</f>
        <v/>
      </c>
      <c r="AS14" s="28" t="str">
        <f>+IFERROR((VLOOKUP(Base_de_respuestas!AS43,Back!$M$16:$N$20,2,0)),"")</f>
        <v/>
      </c>
      <c r="AT14" s="28" t="str">
        <f>+IFERROR((VLOOKUP(Base_de_respuestas!AT43,Back!$M$16:$N$20,2,0)),"")</f>
        <v/>
      </c>
      <c r="AU14" s="28" t="str">
        <f>+IFERROR((VLOOKUP(Base_de_respuestas!AU43,Back!$M$16:$N$20,2,0)),"")</f>
        <v/>
      </c>
      <c r="AV14" s="28" t="str">
        <f>+IFERROR((VLOOKUP(Base_de_respuestas!AV43,Back!$M$16:$N$20,2,0)),"")</f>
        <v/>
      </c>
      <c r="AW14" s="28" t="str">
        <f>+IFERROR((VLOOKUP(Base_de_respuestas!AW43,Back!$M$16:$N$20,2,0)),"")</f>
        <v/>
      </c>
      <c r="AX14" s="28" t="str">
        <f>+IFERROR((VLOOKUP(Base_de_respuestas!AX43,Back!$M$16:$N$20,2,0)),"")</f>
        <v/>
      </c>
      <c r="AY14" s="28" t="str">
        <f>+IFERROR((VLOOKUP(Base_de_respuestas!AY43,Back!$M$16:$N$20,2,0)),"")</f>
        <v/>
      </c>
      <c r="AZ14" s="28" t="str">
        <f>+IFERROR((VLOOKUP(Base_de_respuestas!AZ43,Back!$M$16:$N$20,2,0)),"")</f>
        <v/>
      </c>
      <c r="BA14" s="28" t="str">
        <f>+IFERROR((VLOOKUP(Base_de_respuestas!BA43,Back!$M$16:$N$20,2,0)),"")</f>
        <v/>
      </c>
      <c r="BB14" s="28" t="str">
        <f>+IFERROR((VLOOKUP(Base_de_respuestas!BB43,Back!$M$16:$N$20,2,0)),"")</f>
        <v/>
      </c>
      <c r="BC14" s="28" t="str">
        <f>+IFERROR((VLOOKUP(Base_de_respuestas!BC43,Back!$M$16:$N$20,2,0)),"")</f>
        <v/>
      </c>
      <c r="BD14" s="28" t="str">
        <f>+IFERROR((VLOOKUP(Base_de_respuestas!BD43,Back!$M$16:$N$20,2,0)),"")</f>
        <v/>
      </c>
    </row>
    <row r="15" spans="2:56" ht="25.5" customHeight="1" x14ac:dyDescent="0.3">
      <c r="B15" s="101"/>
      <c r="C15" s="101"/>
      <c r="D15" s="151" t="s">
        <v>268</v>
      </c>
      <c r="E15" s="97"/>
      <c r="F15" s="28" t="str">
        <f t="shared" si="0"/>
        <v/>
      </c>
      <c r="G15" s="28" t="str">
        <f>+IFERROR((VLOOKUP(Base_de_respuestas!G44,Back!$M$16:$N$20,2,0)),"")</f>
        <v/>
      </c>
      <c r="H15" s="28" t="str">
        <f>+IFERROR((VLOOKUP(Base_de_respuestas!H44,Back!$M$16:$N$20,2,0)),"")</f>
        <v/>
      </c>
      <c r="I15" s="28" t="str">
        <f>+IFERROR((VLOOKUP(Base_de_respuestas!I44,Back!$M$16:$N$20,2,0)),"")</f>
        <v/>
      </c>
      <c r="J15" s="28" t="str">
        <f>+IFERROR((VLOOKUP(Base_de_respuestas!J44,Back!$M$16:$N$20,2,0)),"")</f>
        <v/>
      </c>
      <c r="K15" s="28" t="str">
        <f>+IFERROR((VLOOKUP(Base_de_respuestas!K44,Back!$M$16:$N$20,2,0)),"")</f>
        <v/>
      </c>
      <c r="L15" s="28" t="str">
        <f>+IFERROR((VLOOKUP(Base_de_respuestas!L44,Back!$M$16:$N$20,2,0)),"")</f>
        <v/>
      </c>
      <c r="M15" s="28" t="str">
        <f>+IFERROR((VLOOKUP(Base_de_respuestas!M44,Back!$M$16:$N$20,2,0)),"")</f>
        <v/>
      </c>
      <c r="N15" s="28" t="str">
        <f>+IFERROR((VLOOKUP(Base_de_respuestas!N44,Back!$M$16:$N$20,2,0)),"")</f>
        <v/>
      </c>
      <c r="O15" s="28" t="str">
        <f>+IFERROR((VLOOKUP(Base_de_respuestas!O44,Back!$M$16:$N$20,2,0)),"")</f>
        <v/>
      </c>
      <c r="P15" s="28" t="str">
        <f>+IFERROR((VLOOKUP(Base_de_respuestas!P44,Back!$M$16:$N$20,2,0)),"")</f>
        <v/>
      </c>
      <c r="Q15" s="28" t="str">
        <f>+IFERROR((VLOOKUP(Base_de_respuestas!Q44,Back!$M$16:$N$20,2,0)),"")</f>
        <v/>
      </c>
      <c r="R15" s="28" t="str">
        <f>+IFERROR((VLOOKUP(Base_de_respuestas!R44,Back!$M$16:$N$20,2,0)),"")</f>
        <v/>
      </c>
      <c r="S15" s="28" t="str">
        <f>+IFERROR((VLOOKUP(Base_de_respuestas!S44,Back!$M$16:$N$20,2,0)),"")</f>
        <v/>
      </c>
      <c r="T15" s="28" t="str">
        <f>+IFERROR((VLOOKUP(Base_de_respuestas!T44,Back!$M$16:$N$20,2,0)),"")</f>
        <v/>
      </c>
      <c r="U15" s="28" t="str">
        <f>+IFERROR((VLOOKUP(Base_de_respuestas!U44,Back!$M$16:$N$20,2,0)),"")</f>
        <v/>
      </c>
      <c r="V15" s="28" t="str">
        <f>+IFERROR((VLOOKUP(Base_de_respuestas!V44,Back!$M$16:$N$20,2,0)),"")</f>
        <v/>
      </c>
      <c r="W15" s="28" t="str">
        <f>+IFERROR((VLOOKUP(Base_de_respuestas!W44,Back!$M$16:$N$20,2,0)),"")</f>
        <v/>
      </c>
      <c r="X15" s="28" t="str">
        <f>+IFERROR((VLOOKUP(Base_de_respuestas!X44,Back!$M$16:$N$20,2,0)),"")</f>
        <v/>
      </c>
      <c r="Y15" s="28" t="str">
        <f>+IFERROR((VLOOKUP(Base_de_respuestas!Y44,Back!$M$16:$N$20,2,0)),"")</f>
        <v/>
      </c>
      <c r="Z15" s="28" t="str">
        <f>+IFERROR((VLOOKUP(Base_de_respuestas!Z44,Back!$M$16:$N$20,2,0)),"")</f>
        <v/>
      </c>
      <c r="AA15" s="28" t="str">
        <f>+IFERROR((VLOOKUP(Base_de_respuestas!AA44,Back!$M$16:$N$20,2,0)),"")</f>
        <v/>
      </c>
      <c r="AB15" s="28" t="str">
        <f>+IFERROR((VLOOKUP(Base_de_respuestas!AB44,Back!$M$16:$N$20,2,0)),"")</f>
        <v/>
      </c>
      <c r="AC15" s="28" t="str">
        <f>+IFERROR((VLOOKUP(Base_de_respuestas!AC44,Back!$M$16:$N$20,2,0)),"")</f>
        <v/>
      </c>
      <c r="AD15" s="28" t="str">
        <f>+IFERROR((VLOOKUP(Base_de_respuestas!AD44,Back!$M$16:$N$20,2,0)),"")</f>
        <v/>
      </c>
      <c r="AE15" s="28" t="str">
        <f>+IFERROR((VLOOKUP(Base_de_respuestas!AE44,Back!$M$16:$N$20,2,0)),"")</f>
        <v/>
      </c>
      <c r="AF15" s="28" t="str">
        <f>+IFERROR((VLOOKUP(Base_de_respuestas!AF44,Back!$M$16:$N$20,2,0)),"")</f>
        <v/>
      </c>
      <c r="AG15" s="28" t="str">
        <f>+IFERROR((VLOOKUP(Base_de_respuestas!AG44,Back!$M$16:$N$20,2,0)),"")</f>
        <v/>
      </c>
      <c r="AH15" s="28" t="str">
        <f>+IFERROR((VLOOKUP(Base_de_respuestas!AH44,Back!$M$16:$N$20,2,0)),"")</f>
        <v/>
      </c>
      <c r="AI15" s="28" t="str">
        <f>+IFERROR((VLOOKUP(Base_de_respuestas!AI44,Back!$M$16:$N$20,2,0)),"")</f>
        <v/>
      </c>
      <c r="AJ15" s="28" t="str">
        <f>+IFERROR((VLOOKUP(Base_de_respuestas!AJ44,Back!$M$16:$N$20,2,0)),"")</f>
        <v/>
      </c>
      <c r="AK15" s="28" t="str">
        <f>+IFERROR((VLOOKUP(Base_de_respuestas!AK44,Back!$M$16:$N$20,2,0)),"")</f>
        <v/>
      </c>
      <c r="AL15" s="28" t="str">
        <f>+IFERROR((VLOOKUP(Base_de_respuestas!AL44,Back!$M$16:$N$20,2,0)),"")</f>
        <v/>
      </c>
      <c r="AM15" s="28" t="str">
        <f>+IFERROR((VLOOKUP(Base_de_respuestas!AM44,Back!$M$16:$N$20,2,0)),"")</f>
        <v/>
      </c>
      <c r="AN15" s="28" t="str">
        <f>+IFERROR((VLOOKUP(Base_de_respuestas!AN44,Back!$M$16:$N$20,2,0)),"")</f>
        <v/>
      </c>
      <c r="AO15" s="28" t="str">
        <f>+IFERROR((VLOOKUP(Base_de_respuestas!AO44,Back!$M$16:$N$20,2,0)),"")</f>
        <v/>
      </c>
      <c r="AP15" s="28" t="str">
        <f>+IFERROR((VLOOKUP(Base_de_respuestas!AP44,Back!$M$16:$N$20,2,0)),"")</f>
        <v/>
      </c>
      <c r="AQ15" s="28" t="str">
        <f>+IFERROR((VLOOKUP(Base_de_respuestas!AQ44,Back!$M$16:$N$20,2,0)),"")</f>
        <v/>
      </c>
      <c r="AR15" s="28" t="str">
        <f>+IFERROR((VLOOKUP(Base_de_respuestas!AR44,Back!$M$16:$N$20,2,0)),"")</f>
        <v/>
      </c>
      <c r="AS15" s="28" t="str">
        <f>+IFERROR((VLOOKUP(Base_de_respuestas!AS44,Back!$M$16:$N$20,2,0)),"")</f>
        <v/>
      </c>
      <c r="AT15" s="28" t="str">
        <f>+IFERROR((VLOOKUP(Base_de_respuestas!AT44,Back!$M$16:$N$20,2,0)),"")</f>
        <v/>
      </c>
      <c r="AU15" s="28" t="str">
        <f>+IFERROR((VLOOKUP(Base_de_respuestas!AU44,Back!$M$16:$N$20,2,0)),"")</f>
        <v/>
      </c>
      <c r="AV15" s="28" t="str">
        <f>+IFERROR((VLOOKUP(Base_de_respuestas!AV44,Back!$M$16:$N$20,2,0)),"")</f>
        <v/>
      </c>
      <c r="AW15" s="28" t="str">
        <f>+IFERROR((VLOOKUP(Base_de_respuestas!AW44,Back!$M$16:$N$20,2,0)),"")</f>
        <v/>
      </c>
      <c r="AX15" s="28" t="str">
        <f>+IFERROR((VLOOKUP(Base_de_respuestas!AX44,Back!$M$16:$N$20,2,0)),"")</f>
        <v/>
      </c>
      <c r="AY15" s="28" t="str">
        <f>+IFERROR((VLOOKUP(Base_de_respuestas!AY44,Back!$M$16:$N$20,2,0)),"")</f>
        <v/>
      </c>
      <c r="AZ15" s="28" t="str">
        <f>+IFERROR((VLOOKUP(Base_de_respuestas!AZ44,Back!$M$16:$N$20,2,0)),"")</f>
        <v/>
      </c>
      <c r="BA15" s="28" t="str">
        <f>+IFERROR((VLOOKUP(Base_de_respuestas!BA44,Back!$M$16:$N$20,2,0)),"")</f>
        <v/>
      </c>
      <c r="BB15" s="28" t="str">
        <f>+IFERROR((VLOOKUP(Base_de_respuestas!BB44,Back!$M$16:$N$20,2,0)),"")</f>
        <v/>
      </c>
      <c r="BC15" s="28" t="str">
        <f>+IFERROR((VLOOKUP(Base_de_respuestas!BC44,Back!$M$16:$N$20,2,0)),"")</f>
        <v/>
      </c>
      <c r="BD15" s="28" t="str">
        <f>+IFERROR((VLOOKUP(Base_de_respuestas!BD44,Back!$M$16:$N$20,2,0)),"")</f>
        <v/>
      </c>
    </row>
    <row r="16" spans="2:56" ht="25.5" customHeight="1" x14ac:dyDescent="0.3">
      <c r="B16" s="94"/>
      <c r="C16" s="94"/>
      <c r="D16" s="151" t="s">
        <v>270</v>
      </c>
      <c r="E16" s="97"/>
      <c r="F16" s="28" t="str">
        <f t="shared" si="0"/>
        <v/>
      </c>
      <c r="G16" s="28" t="str">
        <f>+IFERROR((VLOOKUP(Base_de_respuestas!G45,Back!$M$16:$N$20,2,0)),"")</f>
        <v/>
      </c>
      <c r="H16" s="28" t="str">
        <f>+IFERROR((VLOOKUP(Base_de_respuestas!H45,Back!$M$16:$N$20,2,0)),"")</f>
        <v/>
      </c>
      <c r="I16" s="28" t="str">
        <f>+IFERROR((VLOOKUP(Base_de_respuestas!I45,Back!$M$16:$N$20,2,0)),"")</f>
        <v/>
      </c>
      <c r="J16" s="28" t="str">
        <f>+IFERROR((VLOOKUP(Base_de_respuestas!J45,Back!$M$16:$N$20,2,0)),"")</f>
        <v/>
      </c>
      <c r="K16" s="28" t="str">
        <f>+IFERROR((VLOOKUP(Base_de_respuestas!K45,Back!$M$16:$N$20,2,0)),"")</f>
        <v/>
      </c>
      <c r="L16" s="28" t="str">
        <f>+IFERROR((VLOOKUP(Base_de_respuestas!L45,Back!$M$16:$N$20,2,0)),"")</f>
        <v/>
      </c>
      <c r="M16" s="28" t="str">
        <f>+IFERROR((VLOOKUP(Base_de_respuestas!M45,Back!$M$16:$N$20,2,0)),"")</f>
        <v/>
      </c>
      <c r="N16" s="28" t="str">
        <f>+IFERROR((VLOOKUP(Base_de_respuestas!N45,Back!$M$16:$N$20,2,0)),"")</f>
        <v/>
      </c>
      <c r="O16" s="28" t="str">
        <f>+IFERROR((VLOOKUP(Base_de_respuestas!O45,Back!$M$16:$N$20,2,0)),"")</f>
        <v/>
      </c>
      <c r="P16" s="28" t="str">
        <f>+IFERROR((VLOOKUP(Base_de_respuestas!P45,Back!$M$16:$N$20,2,0)),"")</f>
        <v/>
      </c>
      <c r="Q16" s="28" t="str">
        <f>+IFERROR((VLOOKUP(Base_de_respuestas!Q45,Back!$M$16:$N$20,2,0)),"")</f>
        <v/>
      </c>
      <c r="R16" s="28" t="str">
        <f>+IFERROR((VLOOKUP(Base_de_respuestas!R45,Back!$M$16:$N$20,2,0)),"")</f>
        <v/>
      </c>
      <c r="S16" s="28" t="str">
        <f>+IFERROR((VLOOKUP(Base_de_respuestas!S45,Back!$M$16:$N$20,2,0)),"")</f>
        <v/>
      </c>
      <c r="T16" s="28" t="str">
        <f>+IFERROR((VLOOKUP(Base_de_respuestas!T45,Back!$M$16:$N$20,2,0)),"")</f>
        <v/>
      </c>
      <c r="U16" s="28" t="str">
        <f>+IFERROR((VLOOKUP(Base_de_respuestas!U45,Back!$M$16:$N$20,2,0)),"")</f>
        <v/>
      </c>
      <c r="V16" s="28" t="str">
        <f>+IFERROR((VLOOKUP(Base_de_respuestas!V45,Back!$M$16:$N$20,2,0)),"")</f>
        <v/>
      </c>
      <c r="W16" s="28" t="str">
        <f>+IFERROR((VLOOKUP(Base_de_respuestas!W45,Back!$M$16:$N$20,2,0)),"")</f>
        <v/>
      </c>
      <c r="X16" s="28" t="str">
        <f>+IFERROR((VLOOKUP(Base_de_respuestas!X45,Back!$M$16:$N$20,2,0)),"")</f>
        <v/>
      </c>
      <c r="Y16" s="28" t="str">
        <f>+IFERROR((VLOOKUP(Base_de_respuestas!Y45,Back!$M$16:$N$20,2,0)),"")</f>
        <v/>
      </c>
      <c r="Z16" s="28" t="str">
        <f>+IFERROR((VLOOKUP(Base_de_respuestas!Z45,Back!$M$16:$N$20,2,0)),"")</f>
        <v/>
      </c>
      <c r="AA16" s="28" t="str">
        <f>+IFERROR((VLOOKUP(Base_de_respuestas!AA45,Back!$M$16:$N$20,2,0)),"")</f>
        <v/>
      </c>
      <c r="AB16" s="28" t="str">
        <f>+IFERROR((VLOOKUP(Base_de_respuestas!AB45,Back!$M$16:$N$20,2,0)),"")</f>
        <v/>
      </c>
      <c r="AC16" s="28" t="str">
        <f>+IFERROR((VLOOKUP(Base_de_respuestas!AC45,Back!$M$16:$N$20,2,0)),"")</f>
        <v/>
      </c>
      <c r="AD16" s="28" t="str">
        <f>+IFERROR((VLOOKUP(Base_de_respuestas!AD45,Back!$M$16:$N$20,2,0)),"")</f>
        <v/>
      </c>
      <c r="AE16" s="28" t="str">
        <f>+IFERROR((VLOOKUP(Base_de_respuestas!AE45,Back!$M$16:$N$20,2,0)),"")</f>
        <v/>
      </c>
      <c r="AF16" s="28" t="str">
        <f>+IFERROR((VLOOKUP(Base_de_respuestas!AF45,Back!$M$16:$N$20,2,0)),"")</f>
        <v/>
      </c>
      <c r="AG16" s="28" t="str">
        <f>+IFERROR((VLOOKUP(Base_de_respuestas!AG45,Back!$M$16:$N$20,2,0)),"")</f>
        <v/>
      </c>
      <c r="AH16" s="28" t="str">
        <f>+IFERROR((VLOOKUP(Base_de_respuestas!AH45,Back!$M$16:$N$20,2,0)),"")</f>
        <v/>
      </c>
      <c r="AI16" s="28" t="str">
        <f>+IFERROR((VLOOKUP(Base_de_respuestas!AI45,Back!$M$16:$N$20,2,0)),"")</f>
        <v/>
      </c>
      <c r="AJ16" s="28" t="str">
        <f>+IFERROR((VLOOKUP(Base_de_respuestas!AJ45,Back!$M$16:$N$20,2,0)),"")</f>
        <v/>
      </c>
      <c r="AK16" s="28" t="str">
        <f>+IFERROR((VLOOKUP(Base_de_respuestas!AK45,Back!$M$16:$N$20,2,0)),"")</f>
        <v/>
      </c>
      <c r="AL16" s="28" t="str">
        <f>+IFERROR((VLOOKUP(Base_de_respuestas!AL45,Back!$M$16:$N$20,2,0)),"")</f>
        <v/>
      </c>
      <c r="AM16" s="28" t="str">
        <f>+IFERROR((VLOOKUP(Base_de_respuestas!AM45,Back!$M$16:$N$20,2,0)),"")</f>
        <v/>
      </c>
      <c r="AN16" s="28" t="str">
        <f>+IFERROR((VLOOKUP(Base_de_respuestas!AN45,Back!$M$16:$N$20,2,0)),"")</f>
        <v/>
      </c>
      <c r="AO16" s="28" t="str">
        <f>+IFERROR((VLOOKUP(Base_de_respuestas!AO45,Back!$M$16:$N$20,2,0)),"")</f>
        <v/>
      </c>
      <c r="AP16" s="28" t="str">
        <f>+IFERROR((VLOOKUP(Base_de_respuestas!AP45,Back!$M$16:$N$20,2,0)),"")</f>
        <v/>
      </c>
      <c r="AQ16" s="28" t="str">
        <f>+IFERROR((VLOOKUP(Base_de_respuestas!AQ45,Back!$M$16:$N$20,2,0)),"")</f>
        <v/>
      </c>
      <c r="AR16" s="28" t="str">
        <f>+IFERROR((VLOOKUP(Base_de_respuestas!AR45,Back!$M$16:$N$20,2,0)),"")</f>
        <v/>
      </c>
      <c r="AS16" s="28" t="str">
        <f>+IFERROR((VLOOKUP(Base_de_respuestas!AS45,Back!$M$16:$N$20,2,0)),"")</f>
        <v/>
      </c>
      <c r="AT16" s="28" t="str">
        <f>+IFERROR((VLOOKUP(Base_de_respuestas!AT45,Back!$M$16:$N$20,2,0)),"")</f>
        <v/>
      </c>
      <c r="AU16" s="28" t="str">
        <f>+IFERROR((VLOOKUP(Base_de_respuestas!AU45,Back!$M$16:$N$20,2,0)),"")</f>
        <v/>
      </c>
      <c r="AV16" s="28" t="str">
        <f>+IFERROR((VLOOKUP(Base_de_respuestas!AV45,Back!$M$16:$N$20,2,0)),"")</f>
        <v/>
      </c>
      <c r="AW16" s="28" t="str">
        <f>+IFERROR((VLOOKUP(Base_de_respuestas!AW45,Back!$M$16:$N$20,2,0)),"")</f>
        <v/>
      </c>
      <c r="AX16" s="28" t="str">
        <f>+IFERROR((VLOOKUP(Base_de_respuestas!AX45,Back!$M$16:$N$20,2,0)),"")</f>
        <v/>
      </c>
      <c r="AY16" s="28" t="str">
        <f>+IFERROR((VLOOKUP(Base_de_respuestas!AY45,Back!$M$16:$N$20,2,0)),"")</f>
        <v/>
      </c>
      <c r="AZ16" s="28" t="str">
        <f>+IFERROR((VLOOKUP(Base_de_respuestas!AZ45,Back!$M$16:$N$20,2,0)),"")</f>
        <v/>
      </c>
      <c r="BA16" s="28" t="str">
        <f>+IFERROR((VLOOKUP(Base_de_respuestas!BA45,Back!$M$16:$N$20,2,0)),"")</f>
        <v/>
      </c>
      <c r="BB16" s="28" t="str">
        <f>+IFERROR((VLOOKUP(Base_de_respuestas!BB45,Back!$M$16:$N$20,2,0)),"")</f>
        <v/>
      </c>
      <c r="BC16" s="28" t="str">
        <f>+IFERROR((VLOOKUP(Base_de_respuestas!BC45,Back!$M$16:$N$20,2,0)),"")</f>
        <v/>
      </c>
      <c r="BD16" s="28" t="str">
        <f>+IFERROR((VLOOKUP(Base_de_respuestas!BD45,Back!$M$16:$N$20,2,0)),"")</f>
        <v/>
      </c>
    </row>
    <row r="17" spans="2:56" ht="25.5" customHeight="1" x14ac:dyDescent="0.3">
      <c r="B17" s="106" t="s">
        <v>257</v>
      </c>
      <c r="C17" s="107" t="s">
        <v>272</v>
      </c>
      <c r="D17" s="151" t="s">
        <v>273</v>
      </c>
      <c r="E17" s="97"/>
      <c r="F17" s="28" t="str">
        <f t="shared" si="0"/>
        <v/>
      </c>
      <c r="G17" s="28" t="str">
        <f>+IFERROR((VLOOKUP(Base_de_respuestas!G46,Back!$M$16:$N$20,2,0)),"")</f>
        <v/>
      </c>
      <c r="H17" s="28" t="str">
        <f>+IFERROR((VLOOKUP(Base_de_respuestas!H46,Back!$M$16:$N$20,2,0)),"")</f>
        <v/>
      </c>
      <c r="I17" s="28" t="str">
        <f>+IFERROR((VLOOKUP(Base_de_respuestas!I46,Back!$M$16:$N$20,2,0)),"")</f>
        <v/>
      </c>
      <c r="J17" s="28" t="str">
        <f>+IFERROR((VLOOKUP(Base_de_respuestas!J46,Back!$M$16:$N$20,2,0)),"")</f>
        <v/>
      </c>
      <c r="K17" s="28" t="str">
        <f>+IFERROR((VLOOKUP(Base_de_respuestas!K46,Back!$M$16:$N$20,2,0)),"")</f>
        <v/>
      </c>
      <c r="L17" s="28" t="str">
        <f>+IFERROR((VLOOKUP(Base_de_respuestas!L46,Back!$M$16:$N$20,2,0)),"")</f>
        <v/>
      </c>
      <c r="M17" s="28" t="str">
        <f>+IFERROR((VLOOKUP(Base_de_respuestas!M46,Back!$M$16:$N$20,2,0)),"")</f>
        <v/>
      </c>
      <c r="N17" s="28" t="str">
        <f>+IFERROR((VLOOKUP(Base_de_respuestas!N46,Back!$M$16:$N$20,2,0)),"")</f>
        <v/>
      </c>
      <c r="O17" s="28" t="str">
        <f>+IFERROR((VLOOKUP(Base_de_respuestas!O46,Back!$M$16:$N$20,2,0)),"")</f>
        <v/>
      </c>
      <c r="P17" s="28" t="str">
        <f>+IFERROR((VLOOKUP(Base_de_respuestas!P46,Back!$M$16:$N$20,2,0)),"")</f>
        <v/>
      </c>
      <c r="Q17" s="28" t="str">
        <f>+IFERROR((VLOOKUP(Base_de_respuestas!Q46,Back!$M$16:$N$20,2,0)),"")</f>
        <v/>
      </c>
      <c r="R17" s="28" t="str">
        <f>+IFERROR((VLOOKUP(Base_de_respuestas!R46,Back!$M$16:$N$20,2,0)),"")</f>
        <v/>
      </c>
      <c r="S17" s="28" t="str">
        <f>+IFERROR((VLOOKUP(Base_de_respuestas!S46,Back!$M$16:$N$20,2,0)),"")</f>
        <v/>
      </c>
      <c r="T17" s="28" t="str">
        <f>+IFERROR((VLOOKUP(Base_de_respuestas!T46,Back!$M$16:$N$20,2,0)),"")</f>
        <v/>
      </c>
      <c r="U17" s="28" t="str">
        <f>+IFERROR((VLOOKUP(Base_de_respuestas!U46,Back!$M$16:$N$20,2,0)),"")</f>
        <v/>
      </c>
      <c r="V17" s="28" t="str">
        <f>+IFERROR((VLOOKUP(Base_de_respuestas!V46,Back!$M$16:$N$20,2,0)),"")</f>
        <v/>
      </c>
      <c r="W17" s="28" t="str">
        <f>+IFERROR((VLOOKUP(Base_de_respuestas!W46,Back!$M$16:$N$20,2,0)),"")</f>
        <v/>
      </c>
      <c r="X17" s="28" t="str">
        <f>+IFERROR((VLOOKUP(Base_de_respuestas!X46,Back!$M$16:$N$20,2,0)),"")</f>
        <v/>
      </c>
      <c r="Y17" s="28" t="str">
        <f>+IFERROR((VLOOKUP(Base_de_respuestas!Y46,Back!$M$16:$N$20,2,0)),"")</f>
        <v/>
      </c>
      <c r="Z17" s="28" t="str">
        <f>+IFERROR((VLOOKUP(Base_de_respuestas!Z46,Back!$M$16:$N$20,2,0)),"")</f>
        <v/>
      </c>
      <c r="AA17" s="28" t="str">
        <f>+IFERROR((VLOOKUP(Base_de_respuestas!AA46,Back!$M$16:$N$20,2,0)),"")</f>
        <v/>
      </c>
      <c r="AB17" s="28" t="str">
        <f>+IFERROR((VLOOKUP(Base_de_respuestas!AB46,Back!$M$16:$N$20,2,0)),"")</f>
        <v/>
      </c>
      <c r="AC17" s="28" t="str">
        <f>+IFERROR((VLOOKUP(Base_de_respuestas!AC46,Back!$M$16:$N$20,2,0)),"")</f>
        <v/>
      </c>
      <c r="AD17" s="28" t="str">
        <f>+IFERROR((VLOOKUP(Base_de_respuestas!AD46,Back!$M$16:$N$20,2,0)),"")</f>
        <v/>
      </c>
      <c r="AE17" s="28" t="str">
        <f>+IFERROR((VLOOKUP(Base_de_respuestas!AE46,Back!$M$16:$N$20,2,0)),"")</f>
        <v/>
      </c>
      <c r="AF17" s="28" t="str">
        <f>+IFERROR((VLOOKUP(Base_de_respuestas!AF46,Back!$M$16:$N$20,2,0)),"")</f>
        <v/>
      </c>
      <c r="AG17" s="28" t="str">
        <f>+IFERROR((VLOOKUP(Base_de_respuestas!AG46,Back!$M$16:$N$20,2,0)),"")</f>
        <v/>
      </c>
      <c r="AH17" s="28" t="str">
        <f>+IFERROR((VLOOKUP(Base_de_respuestas!AH46,Back!$M$16:$N$20,2,0)),"")</f>
        <v/>
      </c>
      <c r="AI17" s="28" t="str">
        <f>+IFERROR((VLOOKUP(Base_de_respuestas!AI46,Back!$M$16:$N$20,2,0)),"")</f>
        <v/>
      </c>
      <c r="AJ17" s="28" t="str">
        <f>+IFERROR((VLOOKUP(Base_de_respuestas!AJ46,Back!$M$16:$N$20,2,0)),"")</f>
        <v/>
      </c>
      <c r="AK17" s="28" t="str">
        <f>+IFERROR((VLOOKUP(Base_de_respuestas!AK46,Back!$M$16:$N$20,2,0)),"")</f>
        <v/>
      </c>
      <c r="AL17" s="28" t="str">
        <f>+IFERROR((VLOOKUP(Base_de_respuestas!AL46,Back!$M$16:$N$20,2,0)),"")</f>
        <v/>
      </c>
      <c r="AM17" s="28" t="str">
        <f>+IFERROR((VLOOKUP(Base_de_respuestas!AM46,Back!$M$16:$N$20,2,0)),"")</f>
        <v/>
      </c>
      <c r="AN17" s="28" t="str">
        <f>+IFERROR((VLOOKUP(Base_de_respuestas!AN46,Back!$M$16:$N$20,2,0)),"")</f>
        <v/>
      </c>
      <c r="AO17" s="28" t="str">
        <f>+IFERROR((VLOOKUP(Base_de_respuestas!AO46,Back!$M$16:$N$20,2,0)),"")</f>
        <v/>
      </c>
      <c r="AP17" s="28" t="str">
        <f>+IFERROR((VLOOKUP(Base_de_respuestas!AP46,Back!$M$16:$N$20,2,0)),"")</f>
        <v/>
      </c>
      <c r="AQ17" s="28" t="str">
        <f>+IFERROR((VLOOKUP(Base_de_respuestas!AQ46,Back!$M$16:$N$20,2,0)),"")</f>
        <v/>
      </c>
      <c r="AR17" s="28" t="str">
        <f>+IFERROR((VLOOKUP(Base_de_respuestas!AR46,Back!$M$16:$N$20,2,0)),"")</f>
        <v/>
      </c>
      <c r="AS17" s="28" t="str">
        <f>+IFERROR((VLOOKUP(Base_de_respuestas!AS46,Back!$M$16:$N$20,2,0)),"")</f>
        <v/>
      </c>
      <c r="AT17" s="28" t="str">
        <f>+IFERROR((VLOOKUP(Base_de_respuestas!AT46,Back!$M$16:$N$20,2,0)),"")</f>
        <v/>
      </c>
      <c r="AU17" s="28" t="str">
        <f>+IFERROR((VLOOKUP(Base_de_respuestas!AU46,Back!$M$16:$N$20,2,0)),"")</f>
        <v/>
      </c>
      <c r="AV17" s="28" t="str">
        <f>+IFERROR((VLOOKUP(Base_de_respuestas!AV46,Back!$M$16:$N$20,2,0)),"")</f>
        <v/>
      </c>
      <c r="AW17" s="28" t="str">
        <f>+IFERROR((VLOOKUP(Base_de_respuestas!AW46,Back!$M$16:$N$20,2,0)),"")</f>
        <v/>
      </c>
      <c r="AX17" s="28" t="str">
        <f>+IFERROR((VLOOKUP(Base_de_respuestas!AX46,Back!$M$16:$N$20,2,0)),"")</f>
        <v/>
      </c>
      <c r="AY17" s="28" t="str">
        <f>+IFERROR((VLOOKUP(Base_de_respuestas!AY46,Back!$M$16:$N$20,2,0)),"")</f>
        <v/>
      </c>
      <c r="AZ17" s="28" t="str">
        <f>+IFERROR((VLOOKUP(Base_de_respuestas!AZ46,Back!$M$16:$N$20,2,0)),"")</f>
        <v/>
      </c>
      <c r="BA17" s="28" t="str">
        <f>+IFERROR((VLOOKUP(Base_de_respuestas!BA46,Back!$M$16:$N$20,2,0)),"")</f>
        <v/>
      </c>
      <c r="BB17" s="28" t="str">
        <f>+IFERROR((VLOOKUP(Base_de_respuestas!BB46,Back!$M$16:$N$20,2,0)),"")</f>
        <v/>
      </c>
      <c r="BC17" s="28" t="str">
        <f>+IFERROR((VLOOKUP(Base_de_respuestas!BC46,Back!$M$16:$N$20,2,0)),"")</f>
        <v/>
      </c>
      <c r="BD17" s="28" t="str">
        <f>+IFERROR((VLOOKUP(Base_de_respuestas!BD46,Back!$M$16:$N$20,2,0)),"")</f>
        <v/>
      </c>
    </row>
    <row r="18" spans="2:56" ht="25.5" customHeight="1" x14ac:dyDescent="0.3">
      <c r="B18" s="94"/>
      <c r="C18" s="94"/>
      <c r="D18" s="151" t="s">
        <v>275</v>
      </c>
      <c r="E18" s="97"/>
      <c r="F18" s="28" t="str">
        <f t="shared" si="0"/>
        <v/>
      </c>
      <c r="G18" s="28" t="str">
        <f>+IFERROR((VLOOKUP(Base_de_respuestas!G47,Back!$M$16:$N$20,2,0)),"")</f>
        <v/>
      </c>
      <c r="H18" s="28" t="str">
        <f>+IFERROR((VLOOKUP(Base_de_respuestas!H47,Back!$M$16:$N$20,2,0)),"")</f>
        <v/>
      </c>
      <c r="I18" s="28" t="str">
        <f>+IFERROR((VLOOKUP(Base_de_respuestas!I47,Back!$M$16:$N$20,2,0)),"")</f>
        <v/>
      </c>
      <c r="J18" s="28" t="str">
        <f>+IFERROR((VLOOKUP(Base_de_respuestas!J47,Back!$M$16:$N$20,2,0)),"")</f>
        <v/>
      </c>
      <c r="K18" s="28" t="str">
        <f>+IFERROR((VLOOKUP(Base_de_respuestas!K47,Back!$M$16:$N$20,2,0)),"")</f>
        <v/>
      </c>
      <c r="L18" s="28" t="str">
        <f>+IFERROR((VLOOKUP(Base_de_respuestas!L47,Back!$M$16:$N$20,2,0)),"")</f>
        <v/>
      </c>
      <c r="M18" s="28" t="str">
        <f>+IFERROR((VLOOKUP(Base_de_respuestas!M47,Back!$M$16:$N$20,2,0)),"")</f>
        <v/>
      </c>
      <c r="N18" s="28" t="str">
        <f>+IFERROR((VLOOKUP(Base_de_respuestas!N47,Back!$M$16:$N$20,2,0)),"")</f>
        <v/>
      </c>
      <c r="O18" s="28" t="str">
        <f>+IFERROR((VLOOKUP(Base_de_respuestas!O47,Back!$M$16:$N$20,2,0)),"")</f>
        <v/>
      </c>
      <c r="P18" s="28" t="str">
        <f>+IFERROR((VLOOKUP(Base_de_respuestas!P47,Back!$M$16:$N$20,2,0)),"")</f>
        <v/>
      </c>
      <c r="Q18" s="28" t="str">
        <f>+IFERROR((VLOOKUP(Base_de_respuestas!Q47,Back!$M$16:$N$20,2,0)),"")</f>
        <v/>
      </c>
      <c r="R18" s="28" t="str">
        <f>+IFERROR((VLOOKUP(Base_de_respuestas!R47,Back!$M$16:$N$20,2,0)),"")</f>
        <v/>
      </c>
      <c r="S18" s="28" t="str">
        <f>+IFERROR((VLOOKUP(Base_de_respuestas!S47,Back!$M$16:$N$20,2,0)),"")</f>
        <v/>
      </c>
      <c r="T18" s="28" t="str">
        <f>+IFERROR((VLOOKUP(Base_de_respuestas!T47,Back!$M$16:$N$20,2,0)),"")</f>
        <v/>
      </c>
      <c r="U18" s="28" t="str">
        <f>+IFERROR((VLOOKUP(Base_de_respuestas!U47,Back!$M$16:$N$20,2,0)),"")</f>
        <v/>
      </c>
      <c r="V18" s="28" t="str">
        <f>+IFERROR((VLOOKUP(Base_de_respuestas!V47,Back!$M$16:$N$20,2,0)),"")</f>
        <v/>
      </c>
      <c r="W18" s="28" t="str">
        <f>+IFERROR((VLOOKUP(Base_de_respuestas!W47,Back!$M$16:$N$20,2,0)),"")</f>
        <v/>
      </c>
      <c r="X18" s="28" t="str">
        <f>+IFERROR((VLOOKUP(Base_de_respuestas!X47,Back!$M$16:$N$20,2,0)),"")</f>
        <v/>
      </c>
      <c r="Y18" s="28" t="str">
        <f>+IFERROR((VLOOKUP(Base_de_respuestas!Y47,Back!$M$16:$N$20,2,0)),"")</f>
        <v/>
      </c>
      <c r="Z18" s="28" t="str">
        <f>+IFERROR((VLOOKUP(Base_de_respuestas!Z47,Back!$M$16:$N$20,2,0)),"")</f>
        <v/>
      </c>
      <c r="AA18" s="28" t="str">
        <f>+IFERROR((VLOOKUP(Base_de_respuestas!AA47,Back!$M$16:$N$20,2,0)),"")</f>
        <v/>
      </c>
      <c r="AB18" s="28" t="str">
        <f>+IFERROR((VLOOKUP(Base_de_respuestas!AB47,Back!$M$16:$N$20,2,0)),"")</f>
        <v/>
      </c>
      <c r="AC18" s="28" t="str">
        <f>+IFERROR((VLOOKUP(Base_de_respuestas!AC47,Back!$M$16:$N$20,2,0)),"")</f>
        <v/>
      </c>
      <c r="AD18" s="28" t="str">
        <f>+IFERROR((VLOOKUP(Base_de_respuestas!AD47,Back!$M$16:$N$20,2,0)),"")</f>
        <v/>
      </c>
      <c r="AE18" s="28" t="str">
        <f>+IFERROR((VLOOKUP(Base_de_respuestas!AE47,Back!$M$16:$N$20,2,0)),"")</f>
        <v/>
      </c>
      <c r="AF18" s="28" t="str">
        <f>+IFERROR((VLOOKUP(Base_de_respuestas!AF47,Back!$M$16:$N$20,2,0)),"")</f>
        <v/>
      </c>
      <c r="AG18" s="28" t="str">
        <f>+IFERROR((VLOOKUP(Base_de_respuestas!AG47,Back!$M$16:$N$20,2,0)),"")</f>
        <v/>
      </c>
      <c r="AH18" s="28" t="str">
        <f>+IFERROR((VLOOKUP(Base_de_respuestas!AH47,Back!$M$16:$N$20,2,0)),"")</f>
        <v/>
      </c>
      <c r="AI18" s="28" t="str">
        <f>+IFERROR((VLOOKUP(Base_de_respuestas!AI47,Back!$M$16:$N$20,2,0)),"")</f>
        <v/>
      </c>
      <c r="AJ18" s="28" t="str">
        <f>+IFERROR((VLOOKUP(Base_de_respuestas!AJ47,Back!$M$16:$N$20,2,0)),"")</f>
        <v/>
      </c>
      <c r="AK18" s="28" t="str">
        <f>+IFERROR((VLOOKUP(Base_de_respuestas!AK47,Back!$M$16:$N$20,2,0)),"")</f>
        <v/>
      </c>
      <c r="AL18" s="28" t="str">
        <f>+IFERROR((VLOOKUP(Base_de_respuestas!AL47,Back!$M$16:$N$20,2,0)),"")</f>
        <v/>
      </c>
      <c r="AM18" s="28" t="str">
        <f>+IFERROR((VLOOKUP(Base_de_respuestas!AM47,Back!$M$16:$N$20,2,0)),"")</f>
        <v/>
      </c>
      <c r="AN18" s="28" t="str">
        <f>+IFERROR((VLOOKUP(Base_de_respuestas!AN47,Back!$M$16:$N$20,2,0)),"")</f>
        <v/>
      </c>
      <c r="AO18" s="28" t="str">
        <f>+IFERROR((VLOOKUP(Base_de_respuestas!AO47,Back!$M$16:$N$20,2,0)),"")</f>
        <v/>
      </c>
      <c r="AP18" s="28" t="str">
        <f>+IFERROR((VLOOKUP(Base_de_respuestas!AP47,Back!$M$16:$N$20,2,0)),"")</f>
        <v/>
      </c>
      <c r="AQ18" s="28" t="str">
        <f>+IFERROR((VLOOKUP(Base_de_respuestas!AQ47,Back!$M$16:$N$20,2,0)),"")</f>
        <v/>
      </c>
      <c r="AR18" s="28" t="str">
        <f>+IFERROR((VLOOKUP(Base_de_respuestas!AR47,Back!$M$16:$N$20,2,0)),"")</f>
        <v/>
      </c>
      <c r="AS18" s="28" t="str">
        <f>+IFERROR((VLOOKUP(Base_de_respuestas!AS47,Back!$M$16:$N$20,2,0)),"")</f>
        <v/>
      </c>
      <c r="AT18" s="28" t="str">
        <f>+IFERROR((VLOOKUP(Base_de_respuestas!AT47,Back!$M$16:$N$20,2,0)),"")</f>
        <v/>
      </c>
      <c r="AU18" s="28" t="str">
        <f>+IFERROR((VLOOKUP(Base_de_respuestas!AU47,Back!$M$16:$N$20,2,0)),"")</f>
        <v/>
      </c>
      <c r="AV18" s="28" t="str">
        <f>+IFERROR((VLOOKUP(Base_de_respuestas!AV47,Back!$M$16:$N$20,2,0)),"")</f>
        <v/>
      </c>
      <c r="AW18" s="28" t="str">
        <f>+IFERROR((VLOOKUP(Base_de_respuestas!AW47,Back!$M$16:$N$20,2,0)),"")</f>
        <v/>
      </c>
      <c r="AX18" s="28" t="str">
        <f>+IFERROR((VLOOKUP(Base_de_respuestas!AX47,Back!$M$16:$N$20,2,0)),"")</f>
        <v/>
      </c>
      <c r="AY18" s="28" t="str">
        <f>+IFERROR((VLOOKUP(Base_de_respuestas!AY47,Back!$M$16:$N$20,2,0)),"")</f>
        <v/>
      </c>
      <c r="AZ18" s="28" t="str">
        <f>+IFERROR((VLOOKUP(Base_de_respuestas!AZ47,Back!$M$16:$N$20,2,0)),"")</f>
        <v/>
      </c>
      <c r="BA18" s="28" t="str">
        <f>+IFERROR((VLOOKUP(Base_de_respuestas!BA47,Back!$M$16:$N$20,2,0)),"")</f>
        <v/>
      </c>
      <c r="BB18" s="28" t="str">
        <f>+IFERROR((VLOOKUP(Base_de_respuestas!BB47,Back!$M$16:$N$20,2,0)),"")</f>
        <v/>
      </c>
      <c r="BC18" s="28" t="str">
        <f>+IFERROR((VLOOKUP(Base_de_respuestas!BC47,Back!$M$16:$N$20,2,0)),"")</f>
        <v/>
      </c>
      <c r="BD18" s="28" t="str">
        <f>+IFERROR((VLOOKUP(Base_de_respuestas!BD47,Back!$M$16:$N$20,2,0)),"")</f>
        <v/>
      </c>
    </row>
    <row r="19" spans="2:56" ht="25.5" customHeight="1" x14ac:dyDescent="0.3">
      <c r="B19" s="106" t="s">
        <v>257</v>
      </c>
      <c r="C19" s="107" t="s">
        <v>277</v>
      </c>
      <c r="D19" s="151" t="s">
        <v>278</v>
      </c>
      <c r="E19" s="97"/>
      <c r="F19" s="28" t="str">
        <f t="shared" si="0"/>
        <v/>
      </c>
      <c r="G19" s="28" t="str">
        <f>+IFERROR((VLOOKUP(Base_de_respuestas!G48,Back!$M$16:$N$20,2,0)),"")</f>
        <v/>
      </c>
      <c r="H19" s="28" t="str">
        <f>+IFERROR((VLOOKUP(Base_de_respuestas!H48,Back!$M$16:$N$20,2,0)),"")</f>
        <v/>
      </c>
      <c r="I19" s="28" t="str">
        <f>+IFERROR((VLOOKUP(Base_de_respuestas!I48,Back!$M$16:$N$20,2,0)),"")</f>
        <v/>
      </c>
      <c r="J19" s="28" t="str">
        <f>+IFERROR((VLOOKUP(Base_de_respuestas!J48,Back!$M$16:$N$20,2,0)),"")</f>
        <v/>
      </c>
      <c r="K19" s="28" t="str">
        <f>+IFERROR((VLOOKUP(Base_de_respuestas!K48,Back!$M$16:$N$20,2,0)),"")</f>
        <v/>
      </c>
      <c r="L19" s="28" t="str">
        <f>+IFERROR((VLOOKUP(Base_de_respuestas!L48,Back!$M$16:$N$20,2,0)),"")</f>
        <v/>
      </c>
      <c r="M19" s="28" t="str">
        <f>+IFERROR((VLOOKUP(Base_de_respuestas!M48,Back!$M$16:$N$20,2,0)),"")</f>
        <v/>
      </c>
      <c r="N19" s="28" t="str">
        <f>+IFERROR((VLOOKUP(Base_de_respuestas!N48,Back!$M$16:$N$20,2,0)),"")</f>
        <v/>
      </c>
      <c r="O19" s="28" t="str">
        <f>+IFERROR((VLOOKUP(Base_de_respuestas!O48,Back!$M$16:$N$20,2,0)),"")</f>
        <v/>
      </c>
      <c r="P19" s="28" t="str">
        <f>+IFERROR((VLOOKUP(Base_de_respuestas!P48,Back!$M$16:$N$20,2,0)),"")</f>
        <v/>
      </c>
      <c r="Q19" s="28" t="str">
        <f>+IFERROR((VLOOKUP(Base_de_respuestas!Q48,Back!$M$16:$N$20,2,0)),"")</f>
        <v/>
      </c>
      <c r="R19" s="28" t="str">
        <f>+IFERROR((VLOOKUP(Base_de_respuestas!R48,Back!$M$16:$N$20,2,0)),"")</f>
        <v/>
      </c>
      <c r="S19" s="28" t="str">
        <f>+IFERROR((VLOOKUP(Base_de_respuestas!S48,Back!$M$16:$N$20,2,0)),"")</f>
        <v/>
      </c>
      <c r="T19" s="28" t="str">
        <f>+IFERROR((VLOOKUP(Base_de_respuestas!T48,Back!$M$16:$N$20,2,0)),"")</f>
        <v/>
      </c>
      <c r="U19" s="28" t="str">
        <f>+IFERROR((VLOOKUP(Base_de_respuestas!U48,Back!$M$16:$N$20,2,0)),"")</f>
        <v/>
      </c>
      <c r="V19" s="28" t="str">
        <f>+IFERROR((VLOOKUP(Base_de_respuestas!V48,Back!$M$16:$N$20,2,0)),"")</f>
        <v/>
      </c>
      <c r="W19" s="28" t="str">
        <f>+IFERROR((VLOOKUP(Base_de_respuestas!W48,Back!$M$16:$N$20,2,0)),"")</f>
        <v/>
      </c>
      <c r="X19" s="28" t="str">
        <f>+IFERROR((VLOOKUP(Base_de_respuestas!X48,Back!$M$16:$N$20,2,0)),"")</f>
        <v/>
      </c>
      <c r="Y19" s="28" t="str">
        <f>+IFERROR((VLOOKUP(Base_de_respuestas!Y48,Back!$M$16:$N$20,2,0)),"")</f>
        <v/>
      </c>
      <c r="Z19" s="28" t="str">
        <f>+IFERROR((VLOOKUP(Base_de_respuestas!Z48,Back!$M$16:$N$20,2,0)),"")</f>
        <v/>
      </c>
      <c r="AA19" s="28" t="str">
        <f>+IFERROR((VLOOKUP(Base_de_respuestas!AA48,Back!$M$16:$N$20,2,0)),"")</f>
        <v/>
      </c>
      <c r="AB19" s="28" t="str">
        <f>+IFERROR((VLOOKUP(Base_de_respuestas!AB48,Back!$M$16:$N$20,2,0)),"")</f>
        <v/>
      </c>
      <c r="AC19" s="28" t="str">
        <f>+IFERROR((VLOOKUP(Base_de_respuestas!AC48,Back!$M$16:$N$20,2,0)),"")</f>
        <v/>
      </c>
      <c r="AD19" s="28" t="str">
        <f>+IFERROR((VLOOKUP(Base_de_respuestas!AD48,Back!$M$16:$N$20,2,0)),"")</f>
        <v/>
      </c>
      <c r="AE19" s="28" t="str">
        <f>+IFERROR((VLOOKUP(Base_de_respuestas!AE48,Back!$M$16:$N$20,2,0)),"")</f>
        <v/>
      </c>
      <c r="AF19" s="28" t="str">
        <f>+IFERROR((VLOOKUP(Base_de_respuestas!AF48,Back!$M$16:$N$20,2,0)),"")</f>
        <v/>
      </c>
      <c r="AG19" s="28" t="str">
        <f>+IFERROR((VLOOKUP(Base_de_respuestas!AG48,Back!$M$16:$N$20,2,0)),"")</f>
        <v/>
      </c>
      <c r="AH19" s="28" t="str">
        <f>+IFERROR((VLOOKUP(Base_de_respuestas!AH48,Back!$M$16:$N$20,2,0)),"")</f>
        <v/>
      </c>
      <c r="AI19" s="28" t="str">
        <f>+IFERROR((VLOOKUP(Base_de_respuestas!AI48,Back!$M$16:$N$20,2,0)),"")</f>
        <v/>
      </c>
      <c r="AJ19" s="28" t="str">
        <f>+IFERROR((VLOOKUP(Base_de_respuestas!AJ48,Back!$M$16:$N$20,2,0)),"")</f>
        <v/>
      </c>
      <c r="AK19" s="28" t="str">
        <f>+IFERROR((VLOOKUP(Base_de_respuestas!AK48,Back!$M$16:$N$20,2,0)),"")</f>
        <v/>
      </c>
      <c r="AL19" s="28" t="str">
        <f>+IFERROR((VLOOKUP(Base_de_respuestas!AL48,Back!$M$16:$N$20,2,0)),"")</f>
        <v/>
      </c>
      <c r="AM19" s="28" t="str">
        <f>+IFERROR((VLOOKUP(Base_de_respuestas!AM48,Back!$M$16:$N$20,2,0)),"")</f>
        <v/>
      </c>
      <c r="AN19" s="28" t="str">
        <f>+IFERROR((VLOOKUP(Base_de_respuestas!AN48,Back!$M$16:$N$20,2,0)),"")</f>
        <v/>
      </c>
      <c r="AO19" s="28" t="str">
        <f>+IFERROR((VLOOKUP(Base_de_respuestas!AO48,Back!$M$16:$N$20,2,0)),"")</f>
        <v/>
      </c>
      <c r="AP19" s="28" t="str">
        <f>+IFERROR((VLOOKUP(Base_de_respuestas!AP48,Back!$M$16:$N$20,2,0)),"")</f>
        <v/>
      </c>
      <c r="AQ19" s="28" t="str">
        <f>+IFERROR((VLOOKUP(Base_de_respuestas!AQ48,Back!$M$16:$N$20,2,0)),"")</f>
        <v/>
      </c>
      <c r="AR19" s="28" t="str">
        <f>+IFERROR((VLOOKUP(Base_de_respuestas!AR48,Back!$M$16:$N$20,2,0)),"")</f>
        <v/>
      </c>
      <c r="AS19" s="28" t="str">
        <f>+IFERROR((VLOOKUP(Base_de_respuestas!AS48,Back!$M$16:$N$20,2,0)),"")</f>
        <v/>
      </c>
      <c r="AT19" s="28" t="str">
        <f>+IFERROR((VLOOKUP(Base_de_respuestas!AT48,Back!$M$16:$N$20,2,0)),"")</f>
        <v/>
      </c>
      <c r="AU19" s="28" t="str">
        <f>+IFERROR((VLOOKUP(Base_de_respuestas!AU48,Back!$M$16:$N$20,2,0)),"")</f>
        <v/>
      </c>
      <c r="AV19" s="28" t="str">
        <f>+IFERROR((VLOOKUP(Base_de_respuestas!AV48,Back!$M$16:$N$20,2,0)),"")</f>
        <v/>
      </c>
      <c r="AW19" s="28" t="str">
        <f>+IFERROR((VLOOKUP(Base_de_respuestas!AW48,Back!$M$16:$N$20,2,0)),"")</f>
        <v/>
      </c>
      <c r="AX19" s="28" t="str">
        <f>+IFERROR((VLOOKUP(Base_de_respuestas!AX48,Back!$M$16:$N$20,2,0)),"")</f>
        <v/>
      </c>
      <c r="AY19" s="28" t="str">
        <f>+IFERROR((VLOOKUP(Base_de_respuestas!AY48,Back!$M$16:$N$20,2,0)),"")</f>
        <v/>
      </c>
      <c r="AZ19" s="28" t="str">
        <f>+IFERROR((VLOOKUP(Base_de_respuestas!AZ48,Back!$M$16:$N$20,2,0)),"")</f>
        <v/>
      </c>
      <c r="BA19" s="28" t="str">
        <f>+IFERROR((VLOOKUP(Base_de_respuestas!BA48,Back!$M$16:$N$20,2,0)),"")</f>
        <v/>
      </c>
      <c r="BB19" s="28" t="str">
        <f>+IFERROR((VLOOKUP(Base_de_respuestas!BB48,Back!$M$16:$N$20,2,0)),"")</f>
        <v/>
      </c>
      <c r="BC19" s="28" t="str">
        <f>+IFERROR((VLOOKUP(Base_de_respuestas!BC48,Back!$M$16:$N$20,2,0)),"")</f>
        <v/>
      </c>
      <c r="BD19" s="28" t="str">
        <f>+IFERROR((VLOOKUP(Base_de_respuestas!BD48,Back!$M$16:$N$20,2,0)),"")</f>
        <v/>
      </c>
    </row>
    <row r="20" spans="2:56" ht="25.5" customHeight="1" x14ac:dyDescent="0.3">
      <c r="B20" s="101"/>
      <c r="C20" s="101"/>
      <c r="D20" s="151" t="s">
        <v>280</v>
      </c>
      <c r="E20" s="97"/>
      <c r="F20" s="28" t="str">
        <f t="shared" si="0"/>
        <v/>
      </c>
      <c r="G20" s="28" t="str">
        <f>+IFERROR((VLOOKUP(Base_de_respuestas!G49,Back!$M$16:$N$20,2,0)),"")</f>
        <v/>
      </c>
      <c r="H20" s="28" t="str">
        <f>+IFERROR((VLOOKUP(Base_de_respuestas!H49,Back!$M$16:$N$20,2,0)),"")</f>
        <v/>
      </c>
      <c r="I20" s="28" t="str">
        <f>+IFERROR((VLOOKUP(Base_de_respuestas!I49,Back!$M$16:$N$20,2,0)),"")</f>
        <v/>
      </c>
      <c r="J20" s="28" t="str">
        <f>+IFERROR((VLOOKUP(Base_de_respuestas!J49,Back!$M$16:$N$20,2,0)),"")</f>
        <v/>
      </c>
      <c r="K20" s="28" t="str">
        <f>+IFERROR((VLOOKUP(Base_de_respuestas!K49,Back!$M$16:$N$20,2,0)),"")</f>
        <v/>
      </c>
      <c r="L20" s="28" t="str">
        <f>+IFERROR((VLOOKUP(Base_de_respuestas!L49,Back!$M$16:$N$20,2,0)),"")</f>
        <v/>
      </c>
      <c r="M20" s="28" t="str">
        <f>+IFERROR((VLOOKUP(Base_de_respuestas!M49,Back!$M$16:$N$20,2,0)),"")</f>
        <v/>
      </c>
      <c r="N20" s="28" t="str">
        <f>+IFERROR((VLOOKUP(Base_de_respuestas!N49,Back!$M$16:$N$20,2,0)),"")</f>
        <v/>
      </c>
      <c r="O20" s="28" t="str">
        <f>+IFERROR((VLOOKUP(Base_de_respuestas!O49,Back!$M$16:$N$20,2,0)),"")</f>
        <v/>
      </c>
      <c r="P20" s="28" t="str">
        <f>+IFERROR((VLOOKUP(Base_de_respuestas!P49,Back!$M$16:$N$20,2,0)),"")</f>
        <v/>
      </c>
      <c r="Q20" s="28" t="str">
        <f>+IFERROR((VLOOKUP(Base_de_respuestas!Q49,Back!$M$16:$N$20,2,0)),"")</f>
        <v/>
      </c>
      <c r="R20" s="28" t="str">
        <f>+IFERROR((VLOOKUP(Base_de_respuestas!R49,Back!$M$16:$N$20,2,0)),"")</f>
        <v/>
      </c>
      <c r="S20" s="28" t="str">
        <f>+IFERROR((VLOOKUP(Base_de_respuestas!S49,Back!$M$16:$N$20,2,0)),"")</f>
        <v/>
      </c>
      <c r="T20" s="28" t="str">
        <f>+IFERROR((VLOOKUP(Base_de_respuestas!T49,Back!$M$16:$N$20,2,0)),"")</f>
        <v/>
      </c>
      <c r="U20" s="28" t="str">
        <f>+IFERROR((VLOOKUP(Base_de_respuestas!U49,Back!$M$16:$N$20,2,0)),"")</f>
        <v/>
      </c>
      <c r="V20" s="28" t="str">
        <f>+IFERROR((VLOOKUP(Base_de_respuestas!V49,Back!$M$16:$N$20,2,0)),"")</f>
        <v/>
      </c>
      <c r="W20" s="28" t="str">
        <f>+IFERROR((VLOOKUP(Base_de_respuestas!W49,Back!$M$16:$N$20,2,0)),"")</f>
        <v/>
      </c>
      <c r="X20" s="28" t="str">
        <f>+IFERROR((VLOOKUP(Base_de_respuestas!X49,Back!$M$16:$N$20,2,0)),"")</f>
        <v/>
      </c>
      <c r="Y20" s="28" t="str">
        <f>+IFERROR((VLOOKUP(Base_de_respuestas!Y49,Back!$M$16:$N$20,2,0)),"")</f>
        <v/>
      </c>
      <c r="Z20" s="28" t="str">
        <f>+IFERROR((VLOOKUP(Base_de_respuestas!Z49,Back!$M$16:$N$20,2,0)),"")</f>
        <v/>
      </c>
      <c r="AA20" s="28" t="str">
        <f>+IFERROR((VLOOKUP(Base_de_respuestas!AA49,Back!$M$16:$N$20,2,0)),"")</f>
        <v/>
      </c>
      <c r="AB20" s="28" t="str">
        <f>+IFERROR((VLOOKUP(Base_de_respuestas!AB49,Back!$M$16:$N$20,2,0)),"")</f>
        <v/>
      </c>
      <c r="AC20" s="28" t="str">
        <f>+IFERROR((VLOOKUP(Base_de_respuestas!AC49,Back!$M$16:$N$20,2,0)),"")</f>
        <v/>
      </c>
      <c r="AD20" s="28" t="str">
        <f>+IFERROR((VLOOKUP(Base_de_respuestas!AD49,Back!$M$16:$N$20,2,0)),"")</f>
        <v/>
      </c>
      <c r="AE20" s="28" t="str">
        <f>+IFERROR((VLOOKUP(Base_de_respuestas!AE49,Back!$M$16:$N$20,2,0)),"")</f>
        <v/>
      </c>
      <c r="AF20" s="28" t="str">
        <f>+IFERROR((VLOOKUP(Base_de_respuestas!AF49,Back!$M$16:$N$20,2,0)),"")</f>
        <v/>
      </c>
      <c r="AG20" s="28" t="str">
        <f>+IFERROR((VLOOKUP(Base_de_respuestas!AG49,Back!$M$16:$N$20,2,0)),"")</f>
        <v/>
      </c>
      <c r="AH20" s="28" t="str">
        <f>+IFERROR((VLOOKUP(Base_de_respuestas!AH49,Back!$M$16:$N$20,2,0)),"")</f>
        <v/>
      </c>
      <c r="AI20" s="28" t="str">
        <f>+IFERROR((VLOOKUP(Base_de_respuestas!AI49,Back!$M$16:$N$20,2,0)),"")</f>
        <v/>
      </c>
      <c r="AJ20" s="28" t="str">
        <f>+IFERROR((VLOOKUP(Base_de_respuestas!AJ49,Back!$M$16:$N$20,2,0)),"")</f>
        <v/>
      </c>
      <c r="AK20" s="28" t="str">
        <f>+IFERROR((VLOOKUP(Base_de_respuestas!AK49,Back!$M$16:$N$20,2,0)),"")</f>
        <v/>
      </c>
      <c r="AL20" s="28" t="str">
        <f>+IFERROR((VLOOKUP(Base_de_respuestas!AL49,Back!$M$16:$N$20,2,0)),"")</f>
        <v/>
      </c>
      <c r="AM20" s="28" t="str">
        <f>+IFERROR((VLOOKUP(Base_de_respuestas!AM49,Back!$M$16:$N$20,2,0)),"")</f>
        <v/>
      </c>
      <c r="AN20" s="28" t="str">
        <f>+IFERROR((VLOOKUP(Base_de_respuestas!AN49,Back!$M$16:$N$20,2,0)),"")</f>
        <v/>
      </c>
      <c r="AO20" s="28" t="str">
        <f>+IFERROR((VLOOKUP(Base_de_respuestas!AO49,Back!$M$16:$N$20,2,0)),"")</f>
        <v/>
      </c>
      <c r="AP20" s="28" t="str">
        <f>+IFERROR((VLOOKUP(Base_de_respuestas!AP49,Back!$M$16:$N$20,2,0)),"")</f>
        <v/>
      </c>
      <c r="AQ20" s="28" t="str">
        <f>+IFERROR((VLOOKUP(Base_de_respuestas!AQ49,Back!$M$16:$N$20,2,0)),"")</f>
        <v/>
      </c>
      <c r="AR20" s="28" t="str">
        <f>+IFERROR((VLOOKUP(Base_de_respuestas!AR49,Back!$M$16:$N$20,2,0)),"")</f>
        <v/>
      </c>
      <c r="AS20" s="28" t="str">
        <f>+IFERROR((VLOOKUP(Base_de_respuestas!AS49,Back!$M$16:$N$20,2,0)),"")</f>
        <v/>
      </c>
      <c r="AT20" s="28" t="str">
        <f>+IFERROR((VLOOKUP(Base_de_respuestas!AT49,Back!$M$16:$N$20,2,0)),"")</f>
        <v/>
      </c>
      <c r="AU20" s="28" t="str">
        <f>+IFERROR((VLOOKUP(Base_de_respuestas!AU49,Back!$M$16:$N$20,2,0)),"")</f>
        <v/>
      </c>
      <c r="AV20" s="28" t="str">
        <f>+IFERROR((VLOOKUP(Base_de_respuestas!AV49,Back!$M$16:$N$20,2,0)),"")</f>
        <v/>
      </c>
      <c r="AW20" s="28" t="str">
        <f>+IFERROR((VLOOKUP(Base_de_respuestas!AW49,Back!$M$16:$N$20,2,0)),"")</f>
        <v/>
      </c>
      <c r="AX20" s="28" t="str">
        <f>+IFERROR((VLOOKUP(Base_de_respuestas!AX49,Back!$M$16:$N$20,2,0)),"")</f>
        <v/>
      </c>
      <c r="AY20" s="28" t="str">
        <f>+IFERROR((VLOOKUP(Base_de_respuestas!AY49,Back!$M$16:$N$20,2,0)),"")</f>
        <v/>
      </c>
      <c r="AZ20" s="28" t="str">
        <f>+IFERROR((VLOOKUP(Base_de_respuestas!AZ49,Back!$M$16:$N$20,2,0)),"")</f>
        <v/>
      </c>
      <c r="BA20" s="28" t="str">
        <f>+IFERROR((VLOOKUP(Base_de_respuestas!BA49,Back!$M$16:$N$20,2,0)),"")</f>
        <v/>
      </c>
      <c r="BB20" s="28" t="str">
        <f>+IFERROR((VLOOKUP(Base_de_respuestas!BB49,Back!$M$16:$N$20,2,0)),"")</f>
        <v/>
      </c>
      <c r="BC20" s="28" t="str">
        <f>+IFERROR((VLOOKUP(Base_de_respuestas!BC49,Back!$M$16:$N$20,2,0)),"")</f>
        <v/>
      </c>
      <c r="BD20" s="28" t="str">
        <f>+IFERROR((VLOOKUP(Base_de_respuestas!BD49,Back!$M$16:$N$20,2,0)),"")</f>
        <v/>
      </c>
    </row>
    <row r="21" spans="2:56" ht="25.5" customHeight="1" x14ac:dyDescent="0.3">
      <c r="B21" s="94"/>
      <c r="C21" s="94"/>
      <c r="D21" s="151" t="s">
        <v>282</v>
      </c>
      <c r="E21" s="97"/>
      <c r="F21" s="28" t="str">
        <f t="shared" si="0"/>
        <v/>
      </c>
      <c r="G21" s="28" t="str">
        <f>+IFERROR((VLOOKUP(Base_de_respuestas!G50,Back!$M$16:$N$20,2,0)),"")</f>
        <v/>
      </c>
      <c r="H21" s="28" t="str">
        <f>+IFERROR((VLOOKUP(Base_de_respuestas!H50,Back!$M$16:$N$20,2,0)),"")</f>
        <v/>
      </c>
      <c r="I21" s="28" t="str">
        <f>+IFERROR((VLOOKUP(Base_de_respuestas!I50,Back!$M$16:$N$20,2,0)),"")</f>
        <v/>
      </c>
      <c r="J21" s="28" t="str">
        <f>+IFERROR((VLOOKUP(Base_de_respuestas!J50,Back!$M$16:$N$20,2,0)),"")</f>
        <v/>
      </c>
      <c r="K21" s="28" t="str">
        <f>+IFERROR((VLOOKUP(Base_de_respuestas!K50,Back!$M$16:$N$20,2,0)),"")</f>
        <v/>
      </c>
      <c r="L21" s="28" t="str">
        <f>+IFERROR((VLOOKUP(Base_de_respuestas!L50,Back!$M$16:$N$20,2,0)),"")</f>
        <v/>
      </c>
      <c r="M21" s="28" t="str">
        <f>+IFERROR((VLOOKUP(Base_de_respuestas!M50,Back!$M$16:$N$20,2,0)),"")</f>
        <v/>
      </c>
      <c r="N21" s="28" t="str">
        <f>+IFERROR((VLOOKUP(Base_de_respuestas!N50,Back!$M$16:$N$20,2,0)),"")</f>
        <v/>
      </c>
      <c r="O21" s="28" t="str">
        <f>+IFERROR((VLOOKUP(Base_de_respuestas!O50,Back!$M$16:$N$20,2,0)),"")</f>
        <v/>
      </c>
      <c r="P21" s="28" t="str">
        <f>+IFERROR((VLOOKUP(Base_de_respuestas!P50,Back!$M$16:$N$20,2,0)),"")</f>
        <v/>
      </c>
      <c r="Q21" s="28" t="str">
        <f>+IFERROR((VLOOKUP(Base_de_respuestas!Q50,Back!$M$16:$N$20,2,0)),"")</f>
        <v/>
      </c>
      <c r="R21" s="28" t="str">
        <f>+IFERROR((VLOOKUP(Base_de_respuestas!R50,Back!$M$16:$N$20,2,0)),"")</f>
        <v/>
      </c>
      <c r="S21" s="28" t="str">
        <f>+IFERROR((VLOOKUP(Base_de_respuestas!S50,Back!$M$16:$N$20,2,0)),"")</f>
        <v/>
      </c>
      <c r="T21" s="28" t="str">
        <f>+IFERROR((VLOOKUP(Base_de_respuestas!T50,Back!$M$16:$N$20,2,0)),"")</f>
        <v/>
      </c>
      <c r="U21" s="28" t="str">
        <f>+IFERROR((VLOOKUP(Base_de_respuestas!U50,Back!$M$16:$N$20,2,0)),"")</f>
        <v/>
      </c>
      <c r="V21" s="28" t="str">
        <f>+IFERROR((VLOOKUP(Base_de_respuestas!V50,Back!$M$16:$N$20,2,0)),"")</f>
        <v/>
      </c>
      <c r="W21" s="28" t="str">
        <f>+IFERROR((VLOOKUP(Base_de_respuestas!W50,Back!$M$16:$N$20,2,0)),"")</f>
        <v/>
      </c>
      <c r="X21" s="28" t="str">
        <f>+IFERROR((VLOOKUP(Base_de_respuestas!X50,Back!$M$16:$N$20,2,0)),"")</f>
        <v/>
      </c>
      <c r="Y21" s="28" t="str">
        <f>+IFERROR((VLOOKUP(Base_de_respuestas!Y50,Back!$M$16:$N$20,2,0)),"")</f>
        <v/>
      </c>
      <c r="Z21" s="28" t="str">
        <f>+IFERROR((VLOOKUP(Base_de_respuestas!Z50,Back!$M$16:$N$20,2,0)),"")</f>
        <v/>
      </c>
      <c r="AA21" s="28" t="str">
        <f>+IFERROR((VLOOKUP(Base_de_respuestas!AA50,Back!$M$16:$N$20,2,0)),"")</f>
        <v/>
      </c>
      <c r="AB21" s="28" t="str">
        <f>+IFERROR((VLOOKUP(Base_de_respuestas!AB50,Back!$M$16:$N$20,2,0)),"")</f>
        <v/>
      </c>
      <c r="AC21" s="28" t="str">
        <f>+IFERROR((VLOOKUP(Base_de_respuestas!AC50,Back!$M$16:$N$20,2,0)),"")</f>
        <v/>
      </c>
      <c r="AD21" s="28" t="str">
        <f>+IFERROR((VLOOKUP(Base_de_respuestas!AD50,Back!$M$16:$N$20,2,0)),"")</f>
        <v/>
      </c>
      <c r="AE21" s="28" t="str">
        <f>+IFERROR((VLOOKUP(Base_de_respuestas!AE50,Back!$M$16:$N$20,2,0)),"")</f>
        <v/>
      </c>
      <c r="AF21" s="28" t="str">
        <f>+IFERROR((VLOOKUP(Base_de_respuestas!AF50,Back!$M$16:$N$20,2,0)),"")</f>
        <v/>
      </c>
      <c r="AG21" s="28" t="str">
        <f>+IFERROR((VLOOKUP(Base_de_respuestas!AG50,Back!$M$16:$N$20,2,0)),"")</f>
        <v/>
      </c>
      <c r="AH21" s="28" t="str">
        <f>+IFERROR((VLOOKUP(Base_de_respuestas!AH50,Back!$M$16:$N$20,2,0)),"")</f>
        <v/>
      </c>
      <c r="AI21" s="28" t="str">
        <f>+IFERROR((VLOOKUP(Base_de_respuestas!AI50,Back!$M$16:$N$20,2,0)),"")</f>
        <v/>
      </c>
      <c r="AJ21" s="28" t="str">
        <f>+IFERROR((VLOOKUP(Base_de_respuestas!AJ50,Back!$M$16:$N$20,2,0)),"")</f>
        <v/>
      </c>
      <c r="AK21" s="28" t="str">
        <f>+IFERROR((VLOOKUP(Base_de_respuestas!AK50,Back!$M$16:$N$20,2,0)),"")</f>
        <v/>
      </c>
      <c r="AL21" s="28" t="str">
        <f>+IFERROR((VLOOKUP(Base_de_respuestas!AL50,Back!$M$16:$N$20,2,0)),"")</f>
        <v/>
      </c>
      <c r="AM21" s="28" t="str">
        <f>+IFERROR((VLOOKUP(Base_de_respuestas!AM50,Back!$M$16:$N$20,2,0)),"")</f>
        <v/>
      </c>
      <c r="AN21" s="28" t="str">
        <f>+IFERROR((VLOOKUP(Base_de_respuestas!AN50,Back!$M$16:$N$20,2,0)),"")</f>
        <v/>
      </c>
      <c r="AO21" s="28" t="str">
        <f>+IFERROR((VLOOKUP(Base_de_respuestas!AO50,Back!$M$16:$N$20,2,0)),"")</f>
        <v/>
      </c>
      <c r="AP21" s="28" t="str">
        <f>+IFERROR((VLOOKUP(Base_de_respuestas!AP50,Back!$M$16:$N$20,2,0)),"")</f>
        <v/>
      </c>
      <c r="AQ21" s="28" t="str">
        <f>+IFERROR((VLOOKUP(Base_de_respuestas!AQ50,Back!$M$16:$N$20,2,0)),"")</f>
        <v/>
      </c>
      <c r="AR21" s="28" t="str">
        <f>+IFERROR((VLOOKUP(Base_de_respuestas!AR50,Back!$M$16:$N$20,2,0)),"")</f>
        <v/>
      </c>
      <c r="AS21" s="28" t="str">
        <f>+IFERROR((VLOOKUP(Base_de_respuestas!AS50,Back!$M$16:$N$20,2,0)),"")</f>
        <v/>
      </c>
      <c r="AT21" s="28" t="str">
        <f>+IFERROR((VLOOKUP(Base_de_respuestas!AT50,Back!$M$16:$N$20,2,0)),"")</f>
        <v/>
      </c>
      <c r="AU21" s="28" t="str">
        <f>+IFERROR((VLOOKUP(Base_de_respuestas!AU50,Back!$M$16:$N$20,2,0)),"")</f>
        <v/>
      </c>
      <c r="AV21" s="28" t="str">
        <f>+IFERROR((VLOOKUP(Base_de_respuestas!AV50,Back!$M$16:$N$20,2,0)),"")</f>
        <v/>
      </c>
      <c r="AW21" s="28" t="str">
        <f>+IFERROR((VLOOKUP(Base_de_respuestas!AW50,Back!$M$16:$N$20,2,0)),"")</f>
        <v/>
      </c>
      <c r="AX21" s="28" t="str">
        <f>+IFERROR((VLOOKUP(Base_de_respuestas!AX50,Back!$M$16:$N$20,2,0)),"")</f>
        <v/>
      </c>
      <c r="AY21" s="28" t="str">
        <f>+IFERROR((VLOOKUP(Base_de_respuestas!AY50,Back!$M$16:$N$20,2,0)),"")</f>
        <v/>
      </c>
      <c r="AZ21" s="28" t="str">
        <f>+IFERROR((VLOOKUP(Base_de_respuestas!AZ50,Back!$M$16:$N$20,2,0)),"")</f>
        <v/>
      </c>
      <c r="BA21" s="28" t="str">
        <f>+IFERROR((VLOOKUP(Base_de_respuestas!BA50,Back!$M$16:$N$20,2,0)),"")</f>
        <v/>
      </c>
      <c r="BB21" s="28" t="str">
        <f>+IFERROR((VLOOKUP(Base_de_respuestas!BB50,Back!$M$16:$N$20,2,0)),"")</f>
        <v/>
      </c>
      <c r="BC21" s="28" t="str">
        <f>+IFERROR((VLOOKUP(Base_de_respuestas!BC50,Back!$M$16:$N$20,2,0)),"")</f>
        <v/>
      </c>
      <c r="BD21" s="28" t="str">
        <f>+IFERROR((VLOOKUP(Base_de_respuestas!BD50,Back!$M$16:$N$20,2,0)),"")</f>
        <v/>
      </c>
    </row>
    <row r="22" spans="2:56" ht="25.5" customHeight="1" x14ac:dyDescent="0.3">
      <c r="B22" s="106" t="s">
        <v>257</v>
      </c>
      <c r="C22" s="107" t="s">
        <v>284</v>
      </c>
      <c r="D22" s="151" t="s">
        <v>285</v>
      </c>
      <c r="E22" s="97"/>
      <c r="F22" s="28" t="str">
        <f t="shared" si="0"/>
        <v/>
      </c>
      <c r="G22" s="28" t="str">
        <f>+IFERROR((VLOOKUP(Base_de_respuestas!G51,Back!$M$16:$N$20,2,0)),"")</f>
        <v/>
      </c>
      <c r="H22" s="28" t="str">
        <f>+IFERROR((VLOOKUP(Base_de_respuestas!H51,Back!$M$16:$N$20,2,0)),"")</f>
        <v/>
      </c>
      <c r="I22" s="28" t="str">
        <f>+IFERROR((VLOOKUP(Base_de_respuestas!I51,Back!$M$16:$N$20,2,0)),"")</f>
        <v/>
      </c>
      <c r="J22" s="28" t="str">
        <f>+IFERROR((VLOOKUP(Base_de_respuestas!J51,Back!$M$16:$N$20,2,0)),"")</f>
        <v/>
      </c>
      <c r="K22" s="28" t="str">
        <f>+IFERROR((VLOOKUP(Base_de_respuestas!K51,Back!$M$16:$N$20,2,0)),"")</f>
        <v/>
      </c>
      <c r="L22" s="28" t="str">
        <f>+IFERROR((VLOOKUP(Base_de_respuestas!L51,Back!$M$16:$N$20,2,0)),"")</f>
        <v/>
      </c>
      <c r="M22" s="28" t="str">
        <f>+IFERROR((VLOOKUP(Base_de_respuestas!M51,Back!$M$16:$N$20,2,0)),"")</f>
        <v/>
      </c>
      <c r="N22" s="28" t="str">
        <f>+IFERROR((VLOOKUP(Base_de_respuestas!N51,Back!$M$16:$N$20,2,0)),"")</f>
        <v/>
      </c>
      <c r="O22" s="28" t="str">
        <f>+IFERROR((VLOOKUP(Base_de_respuestas!O51,Back!$M$16:$N$20,2,0)),"")</f>
        <v/>
      </c>
      <c r="P22" s="28" t="str">
        <f>+IFERROR((VLOOKUP(Base_de_respuestas!P51,Back!$M$16:$N$20,2,0)),"")</f>
        <v/>
      </c>
      <c r="Q22" s="28" t="str">
        <f>+IFERROR((VLOOKUP(Base_de_respuestas!Q51,Back!$M$16:$N$20,2,0)),"")</f>
        <v/>
      </c>
      <c r="R22" s="28" t="str">
        <f>+IFERROR((VLOOKUP(Base_de_respuestas!R51,Back!$M$16:$N$20,2,0)),"")</f>
        <v/>
      </c>
      <c r="S22" s="28" t="str">
        <f>+IFERROR((VLOOKUP(Base_de_respuestas!S51,Back!$M$16:$N$20,2,0)),"")</f>
        <v/>
      </c>
      <c r="T22" s="28" t="str">
        <f>+IFERROR((VLOOKUP(Base_de_respuestas!T51,Back!$M$16:$N$20,2,0)),"")</f>
        <v/>
      </c>
      <c r="U22" s="28" t="str">
        <f>+IFERROR((VLOOKUP(Base_de_respuestas!U51,Back!$M$16:$N$20,2,0)),"")</f>
        <v/>
      </c>
      <c r="V22" s="28" t="str">
        <f>+IFERROR((VLOOKUP(Base_de_respuestas!V51,Back!$M$16:$N$20,2,0)),"")</f>
        <v/>
      </c>
      <c r="W22" s="28" t="str">
        <f>+IFERROR((VLOOKUP(Base_de_respuestas!W51,Back!$M$16:$N$20,2,0)),"")</f>
        <v/>
      </c>
      <c r="X22" s="28" t="str">
        <f>+IFERROR((VLOOKUP(Base_de_respuestas!X51,Back!$M$16:$N$20,2,0)),"")</f>
        <v/>
      </c>
      <c r="Y22" s="28" t="str">
        <f>+IFERROR((VLOOKUP(Base_de_respuestas!Y51,Back!$M$16:$N$20,2,0)),"")</f>
        <v/>
      </c>
      <c r="Z22" s="28" t="str">
        <f>+IFERROR((VLOOKUP(Base_de_respuestas!Z51,Back!$M$16:$N$20,2,0)),"")</f>
        <v/>
      </c>
      <c r="AA22" s="28" t="str">
        <f>+IFERROR((VLOOKUP(Base_de_respuestas!AA51,Back!$M$16:$N$20,2,0)),"")</f>
        <v/>
      </c>
      <c r="AB22" s="28" t="str">
        <f>+IFERROR((VLOOKUP(Base_de_respuestas!AB51,Back!$M$16:$N$20,2,0)),"")</f>
        <v/>
      </c>
      <c r="AC22" s="28" t="str">
        <f>+IFERROR((VLOOKUP(Base_de_respuestas!AC51,Back!$M$16:$N$20,2,0)),"")</f>
        <v/>
      </c>
      <c r="AD22" s="28" t="str">
        <f>+IFERROR((VLOOKUP(Base_de_respuestas!AD51,Back!$M$16:$N$20,2,0)),"")</f>
        <v/>
      </c>
      <c r="AE22" s="28" t="str">
        <f>+IFERROR((VLOOKUP(Base_de_respuestas!AE51,Back!$M$16:$N$20,2,0)),"")</f>
        <v/>
      </c>
      <c r="AF22" s="28" t="str">
        <f>+IFERROR((VLOOKUP(Base_de_respuestas!AF51,Back!$M$16:$N$20,2,0)),"")</f>
        <v/>
      </c>
      <c r="AG22" s="28" t="str">
        <f>+IFERROR((VLOOKUP(Base_de_respuestas!AG51,Back!$M$16:$N$20,2,0)),"")</f>
        <v/>
      </c>
      <c r="AH22" s="28" t="str">
        <f>+IFERROR((VLOOKUP(Base_de_respuestas!AH51,Back!$M$16:$N$20,2,0)),"")</f>
        <v/>
      </c>
      <c r="AI22" s="28" t="str">
        <f>+IFERROR((VLOOKUP(Base_de_respuestas!AI51,Back!$M$16:$N$20,2,0)),"")</f>
        <v/>
      </c>
      <c r="AJ22" s="28" t="str">
        <f>+IFERROR((VLOOKUP(Base_de_respuestas!AJ51,Back!$M$16:$N$20,2,0)),"")</f>
        <v/>
      </c>
      <c r="AK22" s="28" t="str">
        <f>+IFERROR((VLOOKUP(Base_de_respuestas!AK51,Back!$M$16:$N$20,2,0)),"")</f>
        <v/>
      </c>
      <c r="AL22" s="28" t="str">
        <f>+IFERROR((VLOOKUP(Base_de_respuestas!AL51,Back!$M$16:$N$20,2,0)),"")</f>
        <v/>
      </c>
      <c r="AM22" s="28" t="str">
        <f>+IFERROR((VLOOKUP(Base_de_respuestas!AM51,Back!$M$16:$N$20,2,0)),"")</f>
        <v/>
      </c>
      <c r="AN22" s="28" t="str">
        <f>+IFERROR((VLOOKUP(Base_de_respuestas!AN51,Back!$M$16:$N$20,2,0)),"")</f>
        <v/>
      </c>
      <c r="AO22" s="28" t="str">
        <f>+IFERROR((VLOOKUP(Base_de_respuestas!AO51,Back!$M$16:$N$20,2,0)),"")</f>
        <v/>
      </c>
      <c r="AP22" s="28" t="str">
        <f>+IFERROR((VLOOKUP(Base_de_respuestas!AP51,Back!$M$16:$N$20,2,0)),"")</f>
        <v/>
      </c>
      <c r="AQ22" s="28" t="str">
        <f>+IFERROR((VLOOKUP(Base_de_respuestas!AQ51,Back!$M$16:$N$20,2,0)),"")</f>
        <v/>
      </c>
      <c r="AR22" s="28" t="str">
        <f>+IFERROR((VLOOKUP(Base_de_respuestas!AR51,Back!$M$16:$N$20,2,0)),"")</f>
        <v/>
      </c>
      <c r="AS22" s="28" t="str">
        <f>+IFERROR((VLOOKUP(Base_de_respuestas!AS51,Back!$M$16:$N$20,2,0)),"")</f>
        <v/>
      </c>
      <c r="AT22" s="28" t="str">
        <f>+IFERROR((VLOOKUP(Base_de_respuestas!AT51,Back!$M$16:$N$20,2,0)),"")</f>
        <v/>
      </c>
      <c r="AU22" s="28" t="str">
        <f>+IFERROR((VLOOKUP(Base_de_respuestas!AU51,Back!$M$16:$N$20,2,0)),"")</f>
        <v/>
      </c>
      <c r="AV22" s="28" t="str">
        <f>+IFERROR((VLOOKUP(Base_de_respuestas!AV51,Back!$M$16:$N$20,2,0)),"")</f>
        <v/>
      </c>
      <c r="AW22" s="28" t="str">
        <f>+IFERROR((VLOOKUP(Base_de_respuestas!AW51,Back!$M$16:$N$20,2,0)),"")</f>
        <v/>
      </c>
      <c r="AX22" s="28" t="str">
        <f>+IFERROR((VLOOKUP(Base_de_respuestas!AX51,Back!$M$16:$N$20,2,0)),"")</f>
        <v/>
      </c>
      <c r="AY22" s="28" t="str">
        <f>+IFERROR((VLOOKUP(Base_de_respuestas!AY51,Back!$M$16:$N$20,2,0)),"")</f>
        <v/>
      </c>
      <c r="AZ22" s="28" t="str">
        <f>+IFERROR((VLOOKUP(Base_de_respuestas!AZ51,Back!$M$16:$N$20,2,0)),"")</f>
        <v/>
      </c>
      <c r="BA22" s="28" t="str">
        <f>+IFERROR((VLOOKUP(Base_de_respuestas!BA51,Back!$M$16:$N$20,2,0)),"")</f>
        <v/>
      </c>
      <c r="BB22" s="28" t="str">
        <f>+IFERROR((VLOOKUP(Base_de_respuestas!BB51,Back!$M$16:$N$20,2,0)),"")</f>
        <v/>
      </c>
      <c r="BC22" s="28" t="str">
        <f>+IFERROR((VLOOKUP(Base_de_respuestas!BC51,Back!$M$16:$N$20,2,0)),"")</f>
        <v/>
      </c>
      <c r="BD22" s="28" t="str">
        <f>+IFERROR((VLOOKUP(Base_de_respuestas!BD51,Back!$M$16:$N$20,2,0)),"")</f>
        <v/>
      </c>
    </row>
    <row r="23" spans="2:56" ht="25.5" customHeight="1" x14ac:dyDescent="0.3">
      <c r="B23" s="101"/>
      <c r="C23" s="101"/>
      <c r="D23" s="151" t="s">
        <v>287</v>
      </c>
      <c r="E23" s="97"/>
      <c r="F23" s="28" t="str">
        <f t="shared" si="0"/>
        <v/>
      </c>
      <c r="G23" s="28" t="str">
        <f>+IFERROR((VLOOKUP(Base_de_respuestas!G52,Back!$M$16:$N$20,2,0)),"")</f>
        <v/>
      </c>
      <c r="H23" s="28" t="str">
        <f>+IFERROR((VLOOKUP(Base_de_respuestas!H52,Back!$M$16:$N$20,2,0)),"")</f>
        <v/>
      </c>
      <c r="I23" s="28" t="str">
        <f>+IFERROR((VLOOKUP(Base_de_respuestas!I52,Back!$M$16:$N$20,2,0)),"")</f>
        <v/>
      </c>
      <c r="J23" s="28" t="str">
        <f>+IFERROR((VLOOKUP(Base_de_respuestas!J52,Back!$M$16:$N$20,2,0)),"")</f>
        <v/>
      </c>
      <c r="K23" s="28" t="str">
        <f>+IFERROR((VLOOKUP(Base_de_respuestas!K52,Back!$M$16:$N$20,2,0)),"")</f>
        <v/>
      </c>
      <c r="L23" s="28" t="str">
        <f>+IFERROR((VLOOKUP(Base_de_respuestas!L52,Back!$M$16:$N$20,2,0)),"")</f>
        <v/>
      </c>
      <c r="M23" s="28" t="str">
        <f>+IFERROR((VLOOKUP(Base_de_respuestas!M52,Back!$M$16:$N$20,2,0)),"")</f>
        <v/>
      </c>
      <c r="N23" s="28" t="str">
        <f>+IFERROR((VLOOKUP(Base_de_respuestas!N52,Back!$M$16:$N$20,2,0)),"")</f>
        <v/>
      </c>
      <c r="O23" s="28" t="str">
        <f>+IFERROR((VLOOKUP(Base_de_respuestas!O52,Back!$M$16:$N$20,2,0)),"")</f>
        <v/>
      </c>
      <c r="P23" s="28" t="str">
        <f>+IFERROR((VLOOKUP(Base_de_respuestas!P52,Back!$M$16:$N$20,2,0)),"")</f>
        <v/>
      </c>
      <c r="Q23" s="28" t="str">
        <f>+IFERROR((VLOOKUP(Base_de_respuestas!Q52,Back!$M$16:$N$20,2,0)),"")</f>
        <v/>
      </c>
      <c r="R23" s="28" t="str">
        <f>+IFERROR((VLOOKUP(Base_de_respuestas!R52,Back!$M$16:$N$20,2,0)),"")</f>
        <v/>
      </c>
      <c r="S23" s="28" t="str">
        <f>+IFERROR((VLOOKUP(Base_de_respuestas!S52,Back!$M$16:$N$20,2,0)),"")</f>
        <v/>
      </c>
      <c r="T23" s="28" t="str">
        <f>+IFERROR((VLOOKUP(Base_de_respuestas!T52,Back!$M$16:$N$20,2,0)),"")</f>
        <v/>
      </c>
      <c r="U23" s="28" t="str">
        <f>+IFERROR((VLOOKUP(Base_de_respuestas!U52,Back!$M$16:$N$20,2,0)),"")</f>
        <v/>
      </c>
      <c r="V23" s="28" t="str">
        <f>+IFERROR((VLOOKUP(Base_de_respuestas!V52,Back!$M$16:$N$20,2,0)),"")</f>
        <v/>
      </c>
      <c r="W23" s="28" t="str">
        <f>+IFERROR((VLOOKUP(Base_de_respuestas!W52,Back!$M$16:$N$20,2,0)),"")</f>
        <v/>
      </c>
      <c r="X23" s="28" t="str">
        <f>+IFERROR((VLOOKUP(Base_de_respuestas!X52,Back!$M$16:$N$20,2,0)),"")</f>
        <v/>
      </c>
      <c r="Y23" s="28" t="str">
        <f>+IFERROR((VLOOKUP(Base_de_respuestas!Y52,Back!$M$16:$N$20,2,0)),"")</f>
        <v/>
      </c>
      <c r="Z23" s="28" t="str">
        <f>+IFERROR((VLOOKUP(Base_de_respuestas!Z52,Back!$M$16:$N$20,2,0)),"")</f>
        <v/>
      </c>
      <c r="AA23" s="28" t="str">
        <f>+IFERROR((VLOOKUP(Base_de_respuestas!AA52,Back!$M$16:$N$20,2,0)),"")</f>
        <v/>
      </c>
      <c r="AB23" s="28" t="str">
        <f>+IFERROR((VLOOKUP(Base_de_respuestas!AB52,Back!$M$16:$N$20,2,0)),"")</f>
        <v/>
      </c>
      <c r="AC23" s="28" t="str">
        <f>+IFERROR((VLOOKUP(Base_de_respuestas!AC52,Back!$M$16:$N$20,2,0)),"")</f>
        <v/>
      </c>
      <c r="AD23" s="28" t="str">
        <f>+IFERROR((VLOOKUP(Base_de_respuestas!AD52,Back!$M$16:$N$20,2,0)),"")</f>
        <v/>
      </c>
      <c r="AE23" s="28" t="str">
        <f>+IFERROR((VLOOKUP(Base_de_respuestas!AE52,Back!$M$16:$N$20,2,0)),"")</f>
        <v/>
      </c>
      <c r="AF23" s="28" t="str">
        <f>+IFERROR((VLOOKUP(Base_de_respuestas!AF52,Back!$M$16:$N$20,2,0)),"")</f>
        <v/>
      </c>
      <c r="AG23" s="28" t="str">
        <f>+IFERROR((VLOOKUP(Base_de_respuestas!AG52,Back!$M$16:$N$20,2,0)),"")</f>
        <v/>
      </c>
      <c r="AH23" s="28" t="str">
        <f>+IFERROR((VLOOKUP(Base_de_respuestas!AH52,Back!$M$16:$N$20,2,0)),"")</f>
        <v/>
      </c>
      <c r="AI23" s="28" t="str">
        <f>+IFERROR((VLOOKUP(Base_de_respuestas!AI52,Back!$M$16:$N$20,2,0)),"")</f>
        <v/>
      </c>
      <c r="AJ23" s="28" t="str">
        <f>+IFERROR((VLOOKUP(Base_de_respuestas!AJ52,Back!$M$16:$N$20,2,0)),"")</f>
        <v/>
      </c>
      <c r="AK23" s="28" t="str">
        <f>+IFERROR((VLOOKUP(Base_de_respuestas!AK52,Back!$M$16:$N$20,2,0)),"")</f>
        <v/>
      </c>
      <c r="AL23" s="28" t="str">
        <f>+IFERROR((VLOOKUP(Base_de_respuestas!AL52,Back!$M$16:$N$20,2,0)),"")</f>
        <v/>
      </c>
      <c r="AM23" s="28" t="str">
        <f>+IFERROR((VLOOKUP(Base_de_respuestas!AM52,Back!$M$16:$N$20,2,0)),"")</f>
        <v/>
      </c>
      <c r="AN23" s="28" t="str">
        <f>+IFERROR((VLOOKUP(Base_de_respuestas!AN52,Back!$M$16:$N$20,2,0)),"")</f>
        <v/>
      </c>
      <c r="AO23" s="28" t="str">
        <f>+IFERROR((VLOOKUP(Base_de_respuestas!AO52,Back!$M$16:$N$20,2,0)),"")</f>
        <v/>
      </c>
      <c r="AP23" s="28" t="str">
        <f>+IFERROR((VLOOKUP(Base_de_respuestas!AP52,Back!$M$16:$N$20,2,0)),"")</f>
        <v/>
      </c>
      <c r="AQ23" s="28" t="str">
        <f>+IFERROR((VLOOKUP(Base_de_respuestas!AQ52,Back!$M$16:$N$20,2,0)),"")</f>
        <v/>
      </c>
      <c r="AR23" s="28" t="str">
        <f>+IFERROR((VLOOKUP(Base_de_respuestas!AR52,Back!$M$16:$N$20,2,0)),"")</f>
        <v/>
      </c>
      <c r="AS23" s="28" t="str">
        <f>+IFERROR((VLOOKUP(Base_de_respuestas!AS52,Back!$M$16:$N$20,2,0)),"")</f>
        <v/>
      </c>
      <c r="AT23" s="28" t="str">
        <f>+IFERROR((VLOOKUP(Base_de_respuestas!AT52,Back!$M$16:$N$20,2,0)),"")</f>
        <v/>
      </c>
      <c r="AU23" s="28" t="str">
        <f>+IFERROR((VLOOKUP(Base_de_respuestas!AU52,Back!$M$16:$N$20,2,0)),"")</f>
        <v/>
      </c>
      <c r="AV23" s="28" t="str">
        <f>+IFERROR((VLOOKUP(Base_de_respuestas!AV52,Back!$M$16:$N$20,2,0)),"")</f>
        <v/>
      </c>
      <c r="AW23" s="28" t="str">
        <f>+IFERROR((VLOOKUP(Base_de_respuestas!AW52,Back!$M$16:$N$20,2,0)),"")</f>
        <v/>
      </c>
      <c r="AX23" s="28" t="str">
        <f>+IFERROR((VLOOKUP(Base_de_respuestas!AX52,Back!$M$16:$N$20,2,0)),"")</f>
        <v/>
      </c>
      <c r="AY23" s="28" t="str">
        <f>+IFERROR((VLOOKUP(Base_de_respuestas!AY52,Back!$M$16:$N$20,2,0)),"")</f>
        <v/>
      </c>
      <c r="AZ23" s="28" t="str">
        <f>+IFERROR((VLOOKUP(Base_de_respuestas!AZ52,Back!$M$16:$N$20,2,0)),"")</f>
        <v/>
      </c>
      <c r="BA23" s="28" t="str">
        <f>+IFERROR((VLOOKUP(Base_de_respuestas!BA52,Back!$M$16:$N$20,2,0)),"")</f>
        <v/>
      </c>
      <c r="BB23" s="28" t="str">
        <f>+IFERROR((VLOOKUP(Base_de_respuestas!BB52,Back!$M$16:$N$20,2,0)),"")</f>
        <v/>
      </c>
      <c r="BC23" s="28" t="str">
        <f>+IFERROR((VLOOKUP(Base_de_respuestas!BC52,Back!$M$16:$N$20,2,0)),"")</f>
        <v/>
      </c>
      <c r="BD23" s="28" t="str">
        <f>+IFERROR((VLOOKUP(Base_de_respuestas!BD52,Back!$M$16:$N$20,2,0)),"")</f>
        <v/>
      </c>
    </row>
    <row r="24" spans="2:56" ht="25.5" customHeight="1" x14ac:dyDescent="0.3">
      <c r="B24" s="101"/>
      <c r="C24" s="101"/>
      <c r="D24" s="151" t="s">
        <v>289</v>
      </c>
      <c r="E24" s="97"/>
      <c r="F24" s="28" t="str">
        <f t="shared" si="0"/>
        <v/>
      </c>
      <c r="G24" s="28" t="str">
        <f>+IFERROR((VLOOKUP(Base_de_respuestas!G53,Back!$M$16:$N$20,2,0)),"")</f>
        <v/>
      </c>
      <c r="H24" s="28" t="str">
        <f>+IFERROR((VLOOKUP(Base_de_respuestas!H53,Back!$M$16:$N$20,2,0)),"")</f>
        <v/>
      </c>
      <c r="I24" s="28" t="str">
        <f>+IFERROR((VLOOKUP(Base_de_respuestas!I53,Back!$M$16:$N$20,2,0)),"")</f>
        <v/>
      </c>
      <c r="J24" s="28" t="str">
        <f>+IFERROR((VLOOKUP(Base_de_respuestas!J53,Back!$M$16:$N$20,2,0)),"")</f>
        <v/>
      </c>
      <c r="K24" s="28" t="str">
        <f>+IFERROR((VLOOKUP(Base_de_respuestas!K53,Back!$M$16:$N$20,2,0)),"")</f>
        <v/>
      </c>
      <c r="L24" s="28" t="str">
        <f>+IFERROR((VLOOKUP(Base_de_respuestas!L53,Back!$M$16:$N$20,2,0)),"")</f>
        <v/>
      </c>
      <c r="M24" s="28" t="str">
        <f>+IFERROR((VLOOKUP(Base_de_respuestas!M53,Back!$M$16:$N$20,2,0)),"")</f>
        <v/>
      </c>
      <c r="N24" s="28" t="str">
        <f>+IFERROR((VLOOKUP(Base_de_respuestas!N53,Back!$M$16:$N$20,2,0)),"")</f>
        <v/>
      </c>
      <c r="O24" s="28" t="str">
        <f>+IFERROR((VLOOKUP(Base_de_respuestas!O53,Back!$M$16:$N$20,2,0)),"")</f>
        <v/>
      </c>
      <c r="P24" s="28" t="str">
        <f>+IFERROR((VLOOKUP(Base_de_respuestas!P53,Back!$M$16:$N$20,2,0)),"")</f>
        <v/>
      </c>
      <c r="Q24" s="28" t="str">
        <f>+IFERROR((VLOOKUP(Base_de_respuestas!Q53,Back!$M$16:$N$20,2,0)),"")</f>
        <v/>
      </c>
      <c r="R24" s="28" t="str">
        <f>+IFERROR((VLOOKUP(Base_de_respuestas!R53,Back!$M$16:$N$20,2,0)),"")</f>
        <v/>
      </c>
      <c r="S24" s="28" t="str">
        <f>+IFERROR((VLOOKUP(Base_de_respuestas!S53,Back!$M$16:$N$20,2,0)),"")</f>
        <v/>
      </c>
      <c r="T24" s="28" t="str">
        <f>+IFERROR((VLOOKUP(Base_de_respuestas!T53,Back!$M$16:$N$20,2,0)),"")</f>
        <v/>
      </c>
      <c r="U24" s="28" t="str">
        <f>+IFERROR((VLOOKUP(Base_de_respuestas!U53,Back!$M$16:$N$20,2,0)),"")</f>
        <v/>
      </c>
      <c r="V24" s="28" t="str">
        <f>+IFERROR((VLOOKUP(Base_de_respuestas!V53,Back!$M$16:$N$20,2,0)),"")</f>
        <v/>
      </c>
      <c r="W24" s="28" t="str">
        <f>+IFERROR((VLOOKUP(Base_de_respuestas!W53,Back!$M$16:$N$20,2,0)),"")</f>
        <v/>
      </c>
      <c r="X24" s="28" t="str">
        <f>+IFERROR((VLOOKUP(Base_de_respuestas!X53,Back!$M$16:$N$20,2,0)),"")</f>
        <v/>
      </c>
      <c r="Y24" s="28" t="str">
        <f>+IFERROR((VLOOKUP(Base_de_respuestas!Y53,Back!$M$16:$N$20,2,0)),"")</f>
        <v/>
      </c>
      <c r="Z24" s="28" t="str">
        <f>+IFERROR((VLOOKUP(Base_de_respuestas!Z53,Back!$M$16:$N$20,2,0)),"")</f>
        <v/>
      </c>
      <c r="AA24" s="28" t="str">
        <f>+IFERROR((VLOOKUP(Base_de_respuestas!AA53,Back!$M$16:$N$20,2,0)),"")</f>
        <v/>
      </c>
      <c r="AB24" s="28" t="str">
        <f>+IFERROR((VLOOKUP(Base_de_respuestas!AB53,Back!$M$16:$N$20,2,0)),"")</f>
        <v/>
      </c>
      <c r="AC24" s="28" t="str">
        <f>+IFERROR((VLOOKUP(Base_de_respuestas!AC53,Back!$M$16:$N$20,2,0)),"")</f>
        <v/>
      </c>
      <c r="AD24" s="28" t="str">
        <f>+IFERROR((VLOOKUP(Base_de_respuestas!AD53,Back!$M$16:$N$20,2,0)),"")</f>
        <v/>
      </c>
      <c r="AE24" s="28" t="str">
        <f>+IFERROR((VLOOKUP(Base_de_respuestas!AE53,Back!$M$16:$N$20,2,0)),"")</f>
        <v/>
      </c>
      <c r="AF24" s="28" t="str">
        <f>+IFERROR((VLOOKUP(Base_de_respuestas!AF53,Back!$M$16:$N$20,2,0)),"")</f>
        <v/>
      </c>
      <c r="AG24" s="28" t="str">
        <f>+IFERROR((VLOOKUP(Base_de_respuestas!AG53,Back!$M$16:$N$20,2,0)),"")</f>
        <v/>
      </c>
      <c r="AH24" s="28" t="str">
        <f>+IFERROR((VLOOKUP(Base_de_respuestas!AH53,Back!$M$16:$N$20,2,0)),"")</f>
        <v/>
      </c>
      <c r="AI24" s="28" t="str">
        <f>+IFERROR((VLOOKUP(Base_de_respuestas!AI53,Back!$M$16:$N$20,2,0)),"")</f>
        <v/>
      </c>
      <c r="AJ24" s="28" t="str">
        <f>+IFERROR((VLOOKUP(Base_de_respuestas!AJ53,Back!$M$16:$N$20,2,0)),"")</f>
        <v/>
      </c>
      <c r="AK24" s="28" t="str">
        <f>+IFERROR((VLOOKUP(Base_de_respuestas!AK53,Back!$M$16:$N$20,2,0)),"")</f>
        <v/>
      </c>
      <c r="AL24" s="28" t="str">
        <f>+IFERROR((VLOOKUP(Base_de_respuestas!AL53,Back!$M$16:$N$20,2,0)),"")</f>
        <v/>
      </c>
      <c r="AM24" s="28" t="str">
        <f>+IFERROR((VLOOKUP(Base_de_respuestas!AM53,Back!$M$16:$N$20,2,0)),"")</f>
        <v/>
      </c>
      <c r="AN24" s="28" t="str">
        <f>+IFERROR((VLOOKUP(Base_de_respuestas!AN53,Back!$M$16:$N$20,2,0)),"")</f>
        <v/>
      </c>
      <c r="AO24" s="28" t="str">
        <f>+IFERROR((VLOOKUP(Base_de_respuestas!AO53,Back!$M$16:$N$20,2,0)),"")</f>
        <v/>
      </c>
      <c r="AP24" s="28" t="str">
        <f>+IFERROR((VLOOKUP(Base_de_respuestas!AP53,Back!$M$16:$N$20,2,0)),"")</f>
        <v/>
      </c>
      <c r="AQ24" s="28" t="str">
        <f>+IFERROR((VLOOKUP(Base_de_respuestas!AQ53,Back!$M$16:$N$20,2,0)),"")</f>
        <v/>
      </c>
      <c r="AR24" s="28" t="str">
        <f>+IFERROR((VLOOKUP(Base_de_respuestas!AR53,Back!$M$16:$N$20,2,0)),"")</f>
        <v/>
      </c>
      <c r="AS24" s="28" t="str">
        <f>+IFERROR((VLOOKUP(Base_de_respuestas!AS53,Back!$M$16:$N$20,2,0)),"")</f>
        <v/>
      </c>
      <c r="AT24" s="28" t="str">
        <f>+IFERROR((VLOOKUP(Base_de_respuestas!AT53,Back!$M$16:$N$20,2,0)),"")</f>
        <v/>
      </c>
      <c r="AU24" s="28" t="str">
        <f>+IFERROR((VLOOKUP(Base_de_respuestas!AU53,Back!$M$16:$N$20,2,0)),"")</f>
        <v/>
      </c>
      <c r="AV24" s="28" t="str">
        <f>+IFERROR((VLOOKUP(Base_de_respuestas!AV53,Back!$M$16:$N$20,2,0)),"")</f>
        <v/>
      </c>
      <c r="AW24" s="28" t="str">
        <f>+IFERROR((VLOOKUP(Base_de_respuestas!AW53,Back!$M$16:$N$20,2,0)),"")</f>
        <v/>
      </c>
      <c r="AX24" s="28" t="str">
        <f>+IFERROR((VLOOKUP(Base_de_respuestas!AX53,Back!$M$16:$N$20,2,0)),"")</f>
        <v/>
      </c>
      <c r="AY24" s="28" t="str">
        <f>+IFERROR((VLOOKUP(Base_de_respuestas!AY53,Back!$M$16:$N$20,2,0)),"")</f>
        <v/>
      </c>
      <c r="AZ24" s="28" t="str">
        <f>+IFERROR((VLOOKUP(Base_de_respuestas!AZ53,Back!$M$16:$N$20,2,0)),"")</f>
        <v/>
      </c>
      <c r="BA24" s="28" t="str">
        <f>+IFERROR((VLOOKUP(Base_de_respuestas!BA53,Back!$M$16:$N$20,2,0)),"")</f>
        <v/>
      </c>
      <c r="BB24" s="28" t="str">
        <f>+IFERROR((VLOOKUP(Base_de_respuestas!BB53,Back!$M$16:$N$20,2,0)),"")</f>
        <v/>
      </c>
      <c r="BC24" s="28" t="str">
        <f>+IFERROR((VLOOKUP(Base_de_respuestas!BC53,Back!$M$16:$N$20,2,0)),"")</f>
        <v/>
      </c>
      <c r="BD24" s="28" t="str">
        <f>+IFERROR((VLOOKUP(Base_de_respuestas!BD53,Back!$M$16:$N$20,2,0)),"")</f>
        <v/>
      </c>
    </row>
    <row r="25" spans="2:56" ht="25.5" customHeight="1" x14ac:dyDescent="0.3">
      <c r="B25" s="94"/>
      <c r="C25" s="94"/>
      <c r="D25" s="151" t="s">
        <v>291</v>
      </c>
      <c r="E25" s="97"/>
      <c r="F25" s="28" t="str">
        <f t="shared" si="0"/>
        <v/>
      </c>
      <c r="G25" s="28" t="str">
        <f>+IFERROR((VLOOKUP(Base_de_respuestas!G54,Back!$M$16:$N$20,2,0)),"")</f>
        <v/>
      </c>
      <c r="H25" s="28" t="str">
        <f>+IFERROR((VLOOKUP(Base_de_respuestas!H54,Back!$M$16:$N$20,2,0)),"")</f>
        <v/>
      </c>
      <c r="I25" s="28" t="str">
        <f>+IFERROR((VLOOKUP(Base_de_respuestas!I54,Back!$M$16:$N$20,2,0)),"")</f>
        <v/>
      </c>
      <c r="J25" s="28" t="str">
        <f>+IFERROR((VLOOKUP(Base_de_respuestas!J54,Back!$M$16:$N$20,2,0)),"")</f>
        <v/>
      </c>
      <c r="K25" s="28" t="str">
        <f>+IFERROR((VLOOKUP(Base_de_respuestas!K54,Back!$M$16:$N$20,2,0)),"")</f>
        <v/>
      </c>
      <c r="L25" s="28" t="str">
        <f>+IFERROR((VLOOKUP(Base_de_respuestas!L54,Back!$M$16:$N$20,2,0)),"")</f>
        <v/>
      </c>
      <c r="M25" s="28" t="str">
        <f>+IFERROR((VLOOKUP(Base_de_respuestas!M54,Back!$M$16:$N$20,2,0)),"")</f>
        <v/>
      </c>
      <c r="N25" s="28" t="str">
        <f>+IFERROR((VLOOKUP(Base_de_respuestas!N54,Back!$M$16:$N$20,2,0)),"")</f>
        <v/>
      </c>
      <c r="O25" s="28" t="str">
        <f>+IFERROR((VLOOKUP(Base_de_respuestas!O54,Back!$M$16:$N$20,2,0)),"")</f>
        <v/>
      </c>
      <c r="P25" s="28" t="str">
        <f>+IFERROR((VLOOKUP(Base_de_respuestas!P54,Back!$M$16:$N$20,2,0)),"")</f>
        <v/>
      </c>
      <c r="Q25" s="28" t="str">
        <f>+IFERROR((VLOOKUP(Base_de_respuestas!Q54,Back!$M$16:$N$20,2,0)),"")</f>
        <v/>
      </c>
      <c r="R25" s="28" t="str">
        <f>+IFERROR((VLOOKUP(Base_de_respuestas!R54,Back!$M$16:$N$20,2,0)),"")</f>
        <v/>
      </c>
      <c r="S25" s="28" t="str">
        <f>+IFERROR((VLOOKUP(Base_de_respuestas!S54,Back!$M$16:$N$20,2,0)),"")</f>
        <v/>
      </c>
      <c r="T25" s="28" t="str">
        <f>+IFERROR((VLOOKUP(Base_de_respuestas!T54,Back!$M$16:$N$20,2,0)),"")</f>
        <v/>
      </c>
      <c r="U25" s="28" t="str">
        <f>+IFERROR((VLOOKUP(Base_de_respuestas!U54,Back!$M$16:$N$20,2,0)),"")</f>
        <v/>
      </c>
      <c r="V25" s="28" t="str">
        <f>+IFERROR((VLOOKUP(Base_de_respuestas!V54,Back!$M$16:$N$20,2,0)),"")</f>
        <v/>
      </c>
      <c r="W25" s="28" t="str">
        <f>+IFERROR((VLOOKUP(Base_de_respuestas!W54,Back!$M$16:$N$20,2,0)),"")</f>
        <v/>
      </c>
      <c r="X25" s="28" t="str">
        <f>+IFERROR((VLOOKUP(Base_de_respuestas!X54,Back!$M$16:$N$20,2,0)),"")</f>
        <v/>
      </c>
      <c r="Y25" s="28" t="str">
        <f>+IFERROR((VLOOKUP(Base_de_respuestas!Y54,Back!$M$16:$N$20,2,0)),"")</f>
        <v/>
      </c>
      <c r="Z25" s="28" t="str">
        <f>+IFERROR((VLOOKUP(Base_de_respuestas!Z54,Back!$M$16:$N$20,2,0)),"")</f>
        <v/>
      </c>
      <c r="AA25" s="28" t="str">
        <f>+IFERROR((VLOOKUP(Base_de_respuestas!AA54,Back!$M$16:$N$20,2,0)),"")</f>
        <v/>
      </c>
      <c r="AB25" s="28" t="str">
        <f>+IFERROR((VLOOKUP(Base_de_respuestas!AB54,Back!$M$16:$N$20,2,0)),"")</f>
        <v/>
      </c>
      <c r="AC25" s="28" t="str">
        <f>+IFERROR((VLOOKUP(Base_de_respuestas!AC54,Back!$M$16:$N$20,2,0)),"")</f>
        <v/>
      </c>
      <c r="AD25" s="28" t="str">
        <f>+IFERROR((VLOOKUP(Base_de_respuestas!AD54,Back!$M$16:$N$20,2,0)),"")</f>
        <v/>
      </c>
      <c r="AE25" s="28" t="str">
        <f>+IFERROR((VLOOKUP(Base_de_respuestas!AE54,Back!$M$16:$N$20,2,0)),"")</f>
        <v/>
      </c>
      <c r="AF25" s="28" t="str">
        <f>+IFERROR((VLOOKUP(Base_de_respuestas!AF54,Back!$M$16:$N$20,2,0)),"")</f>
        <v/>
      </c>
      <c r="AG25" s="28" t="str">
        <f>+IFERROR((VLOOKUP(Base_de_respuestas!AG54,Back!$M$16:$N$20,2,0)),"")</f>
        <v/>
      </c>
      <c r="AH25" s="28" t="str">
        <f>+IFERROR((VLOOKUP(Base_de_respuestas!AH54,Back!$M$16:$N$20,2,0)),"")</f>
        <v/>
      </c>
      <c r="AI25" s="28" t="str">
        <f>+IFERROR((VLOOKUP(Base_de_respuestas!AI54,Back!$M$16:$N$20,2,0)),"")</f>
        <v/>
      </c>
      <c r="AJ25" s="28" t="str">
        <f>+IFERROR((VLOOKUP(Base_de_respuestas!AJ54,Back!$M$16:$N$20,2,0)),"")</f>
        <v/>
      </c>
      <c r="AK25" s="28" t="str">
        <f>+IFERROR((VLOOKUP(Base_de_respuestas!AK54,Back!$M$16:$N$20,2,0)),"")</f>
        <v/>
      </c>
      <c r="AL25" s="28" t="str">
        <f>+IFERROR((VLOOKUP(Base_de_respuestas!AL54,Back!$M$16:$N$20,2,0)),"")</f>
        <v/>
      </c>
      <c r="AM25" s="28" t="str">
        <f>+IFERROR((VLOOKUP(Base_de_respuestas!AM54,Back!$M$16:$N$20,2,0)),"")</f>
        <v/>
      </c>
      <c r="AN25" s="28" t="str">
        <f>+IFERROR((VLOOKUP(Base_de_respuestas!AN54,Back!$M$16:$N$20,2,0)),"")</f>
        <v/>
      </c>
      <c r="AO25" s="28" t="str">
        <f>+IFERROR((VLOOKUP(Base_de_respuestas!AO54,Back!$M$16:$N$20,2,0)),"")</f>
        <v/>
      </c>
      <c r="AP25" s="28" t="str">
        <f>+IFERROR((VLOOKUP(Base_de_respuestas!AP54,Back!$M$16:$N$20,2,0)),"")</f>
        <v/>
      </c>
      <c r="AQ25" s="28" t="str">
        <f>+IFERROR((VLOOKUP(Base_de_respuestas!AQ54,Back!$M$16:$N$20,2,0)),"")</f>
        <v/>
      </c>
      <c r="AR25" s="28" t="str">
        <f>+IFERROR((VLOOKUP(Base_de_respuestas!AR54,Back!$M$16:$N$20,2,0)),"")</f>
        <v/>
      </c>
      <c r="AS25" s="28" t="str">
        <f>+IFERROR((VLOOKUP(Base_de_respuestas!AS54,Back!$M$16:$N$20,2,0)),"")</f>
        <v/>
      </c>
      <c r="AT25" s="28" t="str">
        <f>+IFERROR((VLOOKUP(Base_de_respuestas!AT54,Back!$M$16:$N$20,2,0)),"")</f>
        <v/>
      </c>
      <c r="AU25" s="28" t="str">
        <f>+IFERROR((VLOOKUP(Base_de_respuestas!AU54,Back!$M$16:$N$20,2,0)),"")</f>
        <v/>
      </c>
      <c r="AV25" s="28" t="str">
        <f>+IFERROR((VLOOKUP(Base_de_respuestas!AV54,Back!$M$16:$N$20,2,0)),"")</f>
        <v/>
      </c>
      <c r="AW25" s="28" t="str">
        <f>+IFERROR((VLOOKUP(Base_de_respuestas!AW54,Back!$M$16:$N$20,2,0)),"")</f>
        <v/>
      </c>
      <c r="AX25" s="28" t="str">
        <f>+IFERROR((VLOOKUP(Base_de_respuestas!AX54,Back!$M$16:$N$20,2,0)),"")</f>
        <v/>
      </c>
      <c r="AY25" s="28" t="str">
        <f>+IFERROR((VLOOKUP(Base_de_respuestas!AY54,Back!$M$16:$N$20,2,0)),"")</f>
        <v/>
      </c>
      <c r="AZ25" s="28" t="str">
        <f>+IFERROR((VLOOKUP(Base_de_respuestas!AZ54,Back!$M$16:$N$20,2,0)),"")</f>
        <v/>
      </c>
      <c r="BA25" s="28" t="str">
        <f>+IFERROR((VLOOKUP(Base_de_respuestas!BA54,Back!$M$16:$N$20,2,0)),"")</f>
        <v/>
      </c>
      <c r="BB25" s="28" t="str">
        <f>+IFERROR((VLOOKUP(Base_de_respuestas!BB54,Back!$M$16:$N$20,2,0)),"")</f>
        <v/>
      </c>
      <c r="BC25" s="28" t="str">
        <f>+IFERROR((VLOOKUP(Base_de_respuestas!BC54,Back!$M$16:$N$20,2,0)),"")</f>
        <v/>
      </c>
      <c r="BD25" s="28" t="str">
        <f>+IFERROR((VLOOKUP(Base_de_respuestas!BD54,Back!$M$16:$N$20,2,0)),"")</f>
        <v/>
      </c>
    </row>
    <row r="26" spans="2:56" ht="25.5" customHeight="1" x14ac:dyDescent="0.3">
      <c r="B26" s="106" t="s">
        <v>257</v>
      </c>
      <c r="C26" s="107" t="s">
        <v>293</v>
      </c>
      <c r="D26" s="151" t="s">
        <v>294</v>
      </c>
      <c r="E26" s="97"/>
      <c r="F26" s="28" t="str">
        <f t="shared" si="0"/>
        <v/>
      </c>
      <c r="G26" s="28" t="str">
        <f>+IFERROR((VLOOKUP(Base_de_respuestas!G55,Back!$M$16:$N$20,2,0)),"")</f>
        <v/>
      </c>
      <c r="H26" s="28" t="str">
        <f>+IFERROR((VLOOKUP(Base_de_respuestas!H55,Back!$M$16:$N$20,2,0)),"")</f>
        <v/>
      </c>
      <c r="I26" s="28" t="str">
        <f>+IFERROR((VLOOKUP(Base_de_respuestas!I55,Back!$M$16:$N$20,2,0)),"")</f>
        <v/>
      </c>
      <c r="J26" s="28" t="str">
        <f>+IFERROR((VLOOKUP(Base_de_respuestas!J55,Back!$M$16:$N$20,2,0)),"")</f>
        <v/>
      </c>
      <c r="K26" s="28" t="str">
        <f>+IFERROR((VLOOKUP(Base_de_respuestas!K55,Back!$M$16:$N$20,2,0)),"")</f>
        <v/>
      </c>
      <c r="L26" s="28" t="str">
        <f>+IFERROR((VLOOKUP(Base_de_respuestas!L55,Back!$M$16:$N$20,2,0)),"")</f>
        <v/>
      </c>
      <c r="M26" s="28" t="str">
        <f>+IFERROR((VLOOKUP(Base_de_respuestas!M55,Back!$M$16:$N$20,2,0)),"")</f>
        <v/>
      </c>
      <c r="N26" s="28" t="str">
        <f>+IFERROR((VLOOKUP(Base_de_respuestas!N55,Back!$M$16:$N$20,2,0)),"")</f>
        <v/>
      </c>
      <c r="O26" s="28" t="str">
        <f>+IFERROR((VLOOKUP(Base_de_respuestas!O55,Back!$M$16:$N$20,2,0)),"")</f>
        <v/>
      </c>
      <c r="P26" s="28" t="str">
        <f>+IFERROR((VLOOKUP(Base_de_respuestas!P55,Back!$M$16:$N$20,2,0)),"")</f>
        <v/>
      </c>
      <c r="Q26" s="28" t="str">
        <f>+IFERROR((VLOOKUP(Base_de_respuestas!Q55,Back!$M$16:$N$20,2,0)),"")</f>
        <v/>
      </c>
      <c r="R26" s="28" t="str">
        <f>+IFERROR((VLOOKUP(Base_de_respuestas!R55,Back!$M$16:$N$20,2,0)),"")</f>
        <v/>
      </c>
      <c r="S26" s="28" t="str">
        <f>+IFERROR((VLOOKUP(Base_de_respuestas!S55,Back!$M$16:$N$20,2,0)),"")</f>
        <v/>
      </c>
      <c r="T26" s="28" t="str">
        <f>+IFERROR((VLOOKUP(Base_de_respuestas!T55,Back!$M$16:$N$20,2,0)),"")</f>
        <v/>
      </c>
      <c r="U26" s="28" t="str">
        <f>+IFERROR((VLOOKUP(Base_de_respuestas!U55,Back!$M$16:$N$20,2,0)),"")</f>
        <v/>
      </c>
      <c r="V26" s="28" t="str">
        <f>+IFERROR((VLOOKUP(Base_de_respuestas!V55,Back!$M$16:$N$20,2,0)),"")</f>
        <v/>
      </c>
      <c r="W26" s="28" t="str">
        <f>+IFERROR((VLOOKUP(Base_de_respuestas!W55,Back!$M$16:$N$20,2,0)),"")</f>
        <v/>
      </c>
      <c r="X26" s="28" t="str">
        <f>+IFERROR((VLOOKUP(Base_de_respuestas!X55,Back!$M$16:$N$20,2,0)),"")</f>
        <v/>
      </c>
      <c r="Y26" s="28" t="str">
        <f>+IFERROR((VLOOKUP(Base_de_respuestas!Y55,Back!$M$16:$N$20,2,0)),"")</f>
        <v/>
      </c>
      <c r="Z26" s="28" t="str">
        <f>+IFERROR((VLOOKUP(Base_de_respuestas!Z55,Back!$M$16:$N$20,2,0)),"")</f>
        <v/>
      </c>
      <c r="AA26" s="28" t="str">
        <f>+IFERROR((VLOOKUP(Base_de_respuestas!AA55,Back!$M$16:$N$20,2,0)),"")</f>
        <v/>
      </c>
      <c r="AB26" s="28" t="str">
        <f>+IFERROR((VLOOKUP(Base_de_respuestas!AB55,Back!$M$16:$N$20,2,0)),"")</f>
        <v/>
      </c>
      <c r="AC26" s="28" t="str">
        <f>+IFERROR((VLOOKUP(Base_de_respuestas!AC55,Back!$M$16:$N$20,2,0)),"")</f>
        <v/>
      </c>
      <c r="AD26" s="28" t="str">
        <f>+IFERROR((VLOOKUP(Base_de_respuestas!AD55,Back!$M$16:$N$20,2,0)),"")</f>
        <v/>
      </c>
      <c r="AE26" s="28" t="str">
        <f>+IFERROR((VLOOKUP(Base_de_respuestas!AE55,Back!$M$16:$N$20,2,0)),"")</f>
        <v/>
      </c>
      <c r="AF26" s="28" t="str">
        <f>+IFERROR((VLOOKUP(Base_de_respuestas!AF55,Back!$M$16:$N$20,2,0)),"")</f>
        <v/>
      </c>
      <c r="AG26" s="28" t="str">
        <f>+IFERROR((VLOOKUP(Base_de_respuestas!AG55,Back!$M$16:$N$20,2,0)),"")</f>
        <v/>
      </c>
      <c r="AH26" s="28" t="str">
        <f>+IFERROR((VLOOKUP(Base_de_respuestas!AH55,Back!$M$16:$N$20,2,0)),"")</f>
        <v/>
      </c>
      <c r="AI26" s="28" t="str">
        <f>+IFERROR((VLOOKUP(Base_de_respuestas!AI55,Back!$M$16:$N$20,2,0)),"")</f>
        <v/>
      </c>
      <c r="AJ26" s="28" t="str">
        <f>+IFERROR((VLOOKUP(Base_de_respuestas!AJ55,Back!$M$16:$N$20,2,0)),"")</f>
        <v/>
      </c>
      <c r="AK26" s="28" t="str">
        <f>+IFERROR((VLOOKUP(Base_de_respuestas!AK55,Back!$M$16:$N$20,2,0)),"")</f>
        <v/>
      </c>
      <c r="AL26" s="28" t="str">
        <f>+IFERROR((VLOOKUP(Base_de_respuestas!AL55,Back!$M$16:$N$20,2,0)),"")</f>
        <v/>
      </c>
      <c r="AM26" s="28" t="str">
        <f>+IFERROR((VLOOKUP(Base_de_respuestas!AM55,Back!$M$16:$N$20,2,0)),"")</f>
        <v/>
      </c>
      <c r="AN26" s="28" t="str">
        <f>+IFERROR((VLOOKUP(Base_de_respuestas!AN55,Back!$M$16:$N$20,2,0)),"")</f>
        <v/>
      </c>
      <c r="AO26" s="28" t="str">
        <f>+IFERROR((VLOOKUP(Base_de_respuestas!AO55,Back!$M$16:$N$20,2,0)),"")</f>
        <v/>
      </c>
      <c r="AP26" s="28" t="str">
        <f>+IFERROR((VLOOKUP(Base_de_respuestas!AP55,Back!$M$16:$N$20,2,0)),"")</f>
        <v/>
      </c>
      <c r="AQ26" s="28" t="str">
        <f>+IFERROR((VLOOKUP(Base_de_respuestas!AQ55,Back!$M$16:$N$20,2,0)),"")</f>
        <v/>
      </c>
      <c r="AR26" s="28" t="str">
        <f>+IFERROR((VLOOKUP(Base_de_respuestas!AR55,Back!$M$16:$N$20,2,0)),"")</f>
        <v/>
      </c>
      <c r="AS26" s="28" t="str">
        <f>+IFERROR((VLOOKUP(Base_de_respuestas!AS55,Back!$M$16:$N$20,2,0)),"")</f>
        <v/>
      </c>
      <c r="AT26" s="28" t="str">
        <f>+IFERROR((VLOOKUP(Base_de_respuestas!AT55,Back!$M$16:$N$20,2,0)),"")</f>
        <v/>
      </c>
      <c r="AU26" s="28" t="str">
        <f>+IFERROR((VLOOKUP(Base_de_respuestas!AU55,Back!$M$16:$N$20,2,0)),"")</f>
        <v/>
      </c>
      <c r="AV26" s="28" t="str">
        <f>+IFERROR((VLOOKUP(Base_de_respuestas!AV55,Back!$M$16:$N$20,2,0)),"")</f>
        <v/>
      </c>
      <c r="AW26" s="28" t="str">
        <f>+IFERROR((VLOOKUP(Base_de_respuestas!AW55,Back!$M$16:$N$20,2,0)),"")</f>
        <v/>
      </c>
      <c r="AX26" s="28" t="str">
        <f>+IFERROR((VLOOKUP(Base_de_respuestas!AX55,Back!$M$16:$N$20,2,0)),"")</f>
        <v/>
      </c>
      <c r="AY26" s="28" t="str">
        <f>+IFERROR((VLOOKUP(Base_de_respuestas!AY55,Back!$M$16:$N$20,2,0)),"")</f>
        <v/>
      </c>
      <c r="AZ26" s="28" t="str">
        <f>+IFERROR((VLOOKUP(Base_de_respuestas!AZ55,Back!$M$16:$N$20,2,0)),"")</f>
        <v/>
      </c>
      <c r="BA26" s="28" t="str">
        <f>+IFERROR((VLOOKUP(Base_de_respuestas!BA55,Back!$M$16:$N$20,2,0)),"")</f>
        <v/>
      </c>
      <c r="BB26" s="28" t="str">
        <f>+IFERROR((VLOOKUP(Base_de_respuestas!BB55,Back!$M$16:$N$20,2,0)),"")</f>
        <v/>
      </c>
      <c r="BC26" s="28" t="str">
        <f>+IFERROR((VLOOKUP(Base_de_respuestas!BC55,Back!$M$16:$N$20,2,0)),"")</f>
        <v/>
      </c>
      <c r="BD26" s="28" t="str">
        <f>+IFERROR((VLOOKUP(Base_de_respuestas!BD55,Back!$M$16:$N$20,2,0)),"")</f>
        <v/>
      </c>
    </row>
    <row r="27" spans="2:56" ht="25.5" customHeight="1" x14ac:dyDescent="0.3">
      <c r="B27" s="101"/>
      <c r="C27" s="101"/>
      <c r="D27" s="151" t="s">
        <v>296</v>
      </c>
      <c r="E27" s="97"/>
      <c r="F27" s="28" t="str">
        <f t="shared" si="0"/>
        <v/>
      </c>
      <c r="G27" s="28" t="str">
        <f>+IFERROR((VLOOKUP(Base_de_respuestas!G56,Back!$M$16:$N$20,2,0)),"")</f>
        <v/>
      </c>
      <c r="H27" s="28" t="str">
        <f>+IFERROR((VLOOKUP(Base_de_respuestas!H56,Back!$M$16:$N$20,2,0)),"")</f>
        <v/>
      </c>
      <c r="I27" s="28" t="str">
        <f>+IFERROR((VLOOKUP(Base_de_respuestas!I56,Back!$M$16:$N$20,2,0)),"")</f>
        <v/>
      </c>
      <c r="J27" s="28" t="str">
        <f>+IFERROR((VLOOKUP(Base_de_respuestas!J56,Back!$M$16:$N$20,2,0)),"")</f>
        <v/>
      </c>
      <c r="K27" s="28" t="str">
        <f>+IFERROR((VLOOKUP(Base_de_respuestas!K56,Back!$M$16:$N$20,2,0)),"")</f>
        <v/>
      </c>
      <c r="L27" s="28" t="str">
        <f>+IFERROR((VLOOKUP(Base_de_respuestas!L56,Back!$M$16:$N$20,2,0)),"")</f>
        <v/>
      </c>
      <c r="M27" s="28" t="str">
        <f>+IFERROR((VLOOKUP(Base_de_respuestas!M56,Back!$M$16:$N$20,2,0)),"")</f>
        <v/>
      </c>
      <c r="N27" s="28" t="str">
        <f>+IFERROR((VLOOKUP(Base_de_respuestas!N56,Back!$M$16:$N$20,2,0)),"")</f>
        <v/>
      </c>
      <c r="O27" s="28" t="str">
        <f>+IFERROR((VLOOKUP(Base_de_respuestas!O56,Back!$M$16:$N$20,2,0)),"")</f>
        <v/>
      </c>
      <c r="P27" s="28" t="str">
        <f>+IFERROR((VLOOKUP(Base_de_respuestas!P56,Back!$M$16:$N$20,2,0)),"")</f>
        <v/>
      </c>
      <c r="Q27" s="28" t="str">
        <f>+IFERROR((VLOOKUP(Base_de_respuestas!Q56,Back!$M$16:$N$20,2,0)),"")</f>
        <v/>
      </c>
      <c r="R27" s="28" t="str">
        <f>+IFERROR((VLOOKUP(Base_de_respuestas!R56,Back!$M$16:$N$20,2,0)),"")</f>
        <v/>
      </c>
      <c r="S27" s="28" t="str">
        <f>+IFERROR((VLOOKUP(Base_de_respuestas!S56,Back!$M$16:$N$20,2,0)),"")</f>
        <v/>
      </c>
      <c r="T27" s="28" t="str">
        <f>+IFERROR((VLOOKUP(Base_de_respuestas!T56,Back!$M$16:$N$20,2,0)),"")</f>
        <v/>
      </c>
      <c r="U27" s="28" t="str">
        <f>+IFERROR((VLOOKUP(Base_de_respuestas!U56,Back!$M$16:$N$20,2,0)),"")</f>
        <v/>
      </c>
      <c r="V27" s="28" t="str">
        <f>+IFERROR((VLOOKUP(Base_de_respuestas!V56,Back!$M$16:$N$20,2,0)),"")</f>
        <v/>
      </c>
      <c r="W27" s="28" t="str">
        <f>+IFERROR((VLOOKUP(Base_de_respuestas!W56,Back!$M$16:$N$20,2,0)),"")</f>
        <v/>
      </c>
      <c r="X27" s="28" t="str">
        <f>+IFERROR((VLOOKUP(Base_de_respuestas!X56,Back!$M$16:$N$20,2,0)),"")</f>
        <v/>
      </c>
      <c r="Y27" s="28" t="str">
        <f>+IFERROR((VLOOKUP(Base_de_respuestas!Y56,Back!$M$16:$N$20,2,0)),"")</f>
        <v/>
      </c>
      <c r="Z27" s="28" t="str">
        <f>+IFERROR((VLOOKUP(Base_de_respuestas!Z56,Back!$M$16:$N$20,2,0)),"")</f>
        <v/>
      </c>
      <c r="AA27" s="28" t="str">
        <f>+IFERROR((VLOOKUP(Base_de_respuestas!AA56,Back!$M$16:$N$20,2,0)),"")</f>
        <v/>
      </c>
      <c r="AB27" s="28" t="str">
        <f>+IFERROR((VLOOKUP(Base_de_respuestas!AB56,Back!$M$16:$N$20,2,0)),"")</f>
        <v/>
      </c>
      <c r="AC27" s="28" t="str">
        <f>+IFERROR((VLOOKUP(Base_de_respuestas!AC56,Back!$M$16:$N$20,2,0)),"")</f>
        <v/>
      </c>
      <c r="AD27" s="28" t="str">
        <f>+IFERROR((VLOOKUP(Base_de_respuestas!AD56,Back!$M$16:$N$20,2,0)),"")</f>
        <v/>
      </c>
      <c r="AE27" s="28" t="str">
        <f>+IFERROR((VLOOKUP(Base_de_respuestas!AE56,Back!$M$16:$N$20,2,0)),"")</f>
        <v/>
      </c>
      <c r="AF27" s="28" t="str">
        <f>+IFERROR((VLOOKUP(Base_de_respuestas!AF56,Back!$M$16:$N$20,2,0)),"")</f>
        <v/>
      </c>
      <c r="AG27" s="28" t="str">
        <f>+IFERROR((VLOOKUP(Base_de_respuestas!AG56,Back!$M$16:$N$20,2,0)),"")</f>
        <v/>
      </c>
      <c r="AH27" s="28" t="str">
        <f>+IFERROR((VLOOKUP(Base_de_respuestas!AH56,Back!$M$16:$N$20,2,0)),"")</f>
        <v/>
      </c>
      <c r="AI27" s="28" t="str">
        <f>+IFERROR((VLOOKUP(Base_de_respuestas!AI56,Back!$M$16:$N$20,2,0)),"")</f>
        <v/>
      </c>
      <c r="AJ27" s="28" t="str">
        <f>+IFERROR((VLOOKUP(Base_de_respuestas!AJ56,Back!$M$16:$N$20,2,0)),"")</f>
        <v/>
      </c>
      <c r="AK27" s="28" t="str">
        <f>+IFERROR((VLOOKUP(Base_de_respuestas!AK56,Back!$M$16:$N$20,2,0)),"")</f>
        <v/>
      </c>
      <c r="AL27" s="28" t="str">
        <f>+IFERROR((VLOOKUP(Base_de_respuestas!AL56,Back!$M$16:$N$20,2,0)),"")</f>
        <v/>
      </c>
      <c r="AM27" s="28" t="str">
        <f>+IFERROR((VLOOKUP(Base_de_respuestas!AM56,Back!$M$16:$N$20,2,0)),"")</f>
        <v/>
      </c>
      <c r="AN27" s="28" t="str">
        <f>+IFERROR((VLOOKUP(Base_de_respuestas!AN56,Back!$M$16:$N$20,2,0)),"")</f>
        <v/>
      </c>
      <c r="AO27" s="28" t="str">
        <f>+IFERROR((VLOOKUP(Base_de_respuestas!AO56,Back!$M$16:$N$20,2,0)),"")</f>
        <v/>
      </c>
      <c r="AP27" s="28" t="str">
        <f>+IFERROR((VLOOKUP(Base_de_respuestas!AP56,Back!$M$16:$N$20,2,0)),"")</f>
        <v/>
      </c>
      <c r="AQ27" s="28" t="str">
        <f>+IFERROR((VLOOKUP(Base_de_respuestas!AQ56,Back!$M$16:$N$20,2,0)),"")</f>
        <v/>
      </c>
      <c r="AR27" s="28" t="str">
        <f>+IFERROR((VLOOKUP(Base_de_respuestas!AR56,Back!$M$16:$N$20,2,0)),"")</f>
        <v/>
      </c>
      <c r="AS27" s="28" t="str">
        <f>+IFERROR((VLOOKUP(Base_de_respuestas!AS56,Back!$M$16:$N$20,2,0)),"")</f>
        <v/>
      </c>
      <c r="AT27" s="28" t="str">
        <f>+IFERROR((VLOOKUP(Base_de_respuestas!AT56,Back!$M$16:$N$20,2,0)),"")</f>
        <v/>
      </c>
      <c r="AU27" s="28" t="str">
        <f>+IFERROR((VLOOKUP(Base_de_respuestas!AU56,Back!$M$16:$N$20,2,0)),"")</f>
        <v/>
      </c>
      <c r="AV27" s="28" t="str">
        <f>+IFERROR((VLOOKUP(Base_de_respuestas!AV56,Back!$M$16:$N$20,2,0)),"")</f>
        <v/>
      </c>
      <c r="AW27" s="28" t="str">
        <f>+IFERROR((VLOOKUP(Base_de_respuestas!AW56,Back!$M$16:$N$20,2,0)),"")</f>
        <v/>
      </c>
      <c r="AX27" s="28" t="str">
        <f>+IFERROR((VLOOKUP(Base_de_respuestas!AX56,Back!$M$16:$N$20,2,0)),"")</f>
        <v/>
      </c>
      <c r="AY27" s="28" t="str">
        <f>+IFERROR((VLOOKUP(Base_de_respuestas!AY56,Back!$M$16:$N$20,2,0)),"")</f>
        <v/>
      </c>
      <c r="AZ27" s="28" t="str">
        <f>+IFERROR((VLOOKUP(Base_de_respuestas!AZ56,Back!$M$16:$N$20,2,0)),"")</f>
        <v/>
      </c>
      <c r="BA27" s="28" t="str">
        <f>+IFERROR((VLOOKUP(Base_de_respuestas!BA56,Back!$M$16:$N$20,2,0)),"")</f>
        <v/>
      </c>
      <c r="BB27" s="28" t="str">
        <f>+IFERROR((VLOOKUP(Base_de_respuestas!BB56,Back!$M$16:$N$20,2,0)),"")</f>
        <v/>
      </c>
      <c r="BC27" s="28" t="str">
        <f>+IFERROR((VLOOKUP(Base_de_respuestas!BC56,Back!$M$16:$N$20,2,0)),"")</f>
        <v/>
      </c>
      <c r="BD27" s="28" t="str">
        <f>+IFERROR((VLOOKUP(Base_de_respuestas!BD56,Back!$M$16:$N$20,2,0)),"")</f>
        <v/>
      </c>
    </row>
    <row r="28" spans="2:56" ht="25.5" customHeight="1" x14ac:dyDescent="0.3">
      <c r="B28" s="94"/>
      <c r="C28" s="94"/>
      <c r="D28" s="151" t="s">
        <v>298</v>
      </c>
      <c r="E28" s="97"/>
      <c r="F28" s="28" t="str">
        <f t="shared" si="0"/>
        <v/>
      </c>
      <c r="G28" s="28" t="str">
        <f>+IFERROR((VLOOKUP(Base_de_respuestas!G57,Back!$M$16:$N$20,2,0)),"")</f>
        <v/>
      </c>
      <c r="H28" s="28" t="str">
        <f>+IFERROR((VLOOKUP(Base_de_respuestas!H57,Back!$M$16:$N$20,2,0)),"")</f>
        <v/>
      </c>
      <c r="I28" s="28" t="str">
        <f>+IFERROR((VLOOKUP(Base_de_respuestas!I57,Back!$M$16:$N$20,2,0)),"")</f>
        <v/>
      </c>
      <c r="J28" s="28" t="str">
        <f>+IFERROR((VLOOKUP(Base_de_respuestas!J57,Back!$M$16:$N$20,2,0)),"")</f>
        <v/>
      </c>
      <c r="K28" s="28" t="str">
        <f>+IFERROR((VLOOKUP(Base_de_respuestas!K57,Back!$M$16:$N$20,2,0)),"")</f>
        <v/>
      </c>
      <c r="L28" s="28" t="str">
        <f>+IFERROR((VLOOKUP(Base_de_respuestas!L57,Back!$M$16:$N$20,2,0)),"")</f>
        <v/>
      </c>
      <c r="M28" s="28" t="str">
        <f>+IFERROR((VLOOKUP(Base_de_respuestas!M57,Back!$M$16:$N$20,2,0)),"")</f>
        <v/>
      </c>
      <c r="N28" s="28" t="str">
        <f>+IFERROR((VLOOKUP(Base_de_respuestas!N57,Back!$M$16:$N$20,2,0)),"")</f>
        <v/>
      </c>
      <c r="O28" s="28" t="str">
        <f>+IFERROR((VLOOKUP(Base_de_respuestas!O57,Back!$M$16:$N$20,2,0)),"")</f>
        <v/>
      </c>
      <c r="P28" s="28" t="str">
        <f>+IFERROR((VLOOKUP(Base_de_respuestas!P57,Back!$M$16:$N$20,2,0)),"")</f>
        <v/>
      </c>
      <c r="Q28" s="28" t="str">
        <f>+IFERROR((VLOOKUP(Base_de_respuestas!Q57,Back!$M$16:$N$20,2,0)),"")</f>
        <v/>
      </c>
      <c r="R28" s="28" t="str">
        <f>+IFERROR((VLOOKUP(Base_de_respuestas!R57,Back!$M$16:$N$20,2,0)),"")</f>
        <v/>
      </c>
      <c r="S28" s="28" t="str">
        <f>+IFERROR((VLOOKUP(Base_de_respuestas!S57,Back!$M$16:$N$20,2,0)),"")</f>
        <v/>
      </c>
      <c r="T28" s="28" t="str">
        <f>+IFERROR((VLOOKUP(Base_de_respuestas!T57,Back!$M$16:$N$20,2,0)),"")</f>
        <v/>
      </c>
      <c r="U28" s="28" t="str">
        <f>+IFERROR((VLOOKUP(Base_de_respuestas!U57,Back!$M$16:$N$20,2,0)),"")</f>
        <v/>
      </c>
      <c r="V28" s="28" t="str">
        <f>+IFERROR((VLOOKUP(Base_de_respuestas!V57,Back!$M$16:$N$20,2,0)),"")</f>
        <v/>
      </c>
      <c r="W28" s="28" t="str">
        <f>+IFERROR((VLOOKUP(Base_de_respuestas!W57,Back!$M$16:$N$20,2,0)),"")</f>
        <v/>
      </c>
      <c r="X28" s="28" t="str">
        <f>+IFERROR((VLOOKUP(Base_de_respuestas!X57,Back!$M$16:$N$20,2,0)),"")</f>
        <v/>
      </c>
      <c r="Y28" s="28" t="str">
        <f>+IFERROR((VLOOKUP(Base_de_respuestas!Y57,Back!$M$16:$N$20,2,0)),"")</f>
        <v/>
      </c>
      <c r="Z28" s="28" t="str">
        <f>+IFERROR((VLOOKUP(Base_de_respuestas!Z57,Back!$M$16:$N$20,2,0)),"")</f>
        <v/>
      </c>
      <c r="AA28" s="28" t="str">
        <f>+IFERROR((VLOOKUP(Base_de_respuestas!AA57,Back!$M$16:$N$20,2,0)),"")</f>
        <v/>
      </c>
      <c r="AB28" s="28" t="str">
        <f>+IFERROR((VLOOKUP(Base_de_respuestas!AB57,Back!$M$16:$N$20,2,0)),"")</f>
        <v/>
      </c>
      <c r="AC28" s="28" t="str">
        <f>+IFERROR((VLOOKUP(Base_de_respuestas!AC57,Back!$M$16:$N$20,2,0)),"")</f>
        <v/>
      </c>
      <c r="AD28" s="28" t="str">
        <f>+IFERROR((VLOOKUP(Base_de_respuestas!AD57,Back!$M$16:$N$20,2,0)),"")</f>
        <v/>
      </c>
      <c r="AE28" s="28" t="str">
        <f>+IFERROR((VLOOKUP(Base_de_respuestas!AE57,Back!$M$16:$N$20,2,0)),"")</f>
        <v/>
      </c>
      <c r="AF28" s="28" t="str">
        <f>+IFERROR((VLOOKUP(Base_de_respuestas!AF57,Back!$M$16:$N$20,2,0)),"")</f>
        <v/>
      </c>
      <c r="AG28" s="28" t="str">
        <f>+IFERROR((VLOOKUP(Base_de_respuestas!AG57,Back!$M$16:$N$20,2,0)),"")</f>
        <v/>
      </c>
      <c r="AH28" s="28" t="str">
        <f>+IFERROR((VLOOKUP(Base_de_respuestas!AH57,Back!$M$16:$N$20,2,0)),"")</f>
        <v/>
      </c>
      <c r="AI28" s="28" t="str">
        <f>+IFERROR((VLOOKUP(Base_de_respuestas!AI57,Back!$M$16:$N$20,2,0)),"")</f>
        <v/>
      </c>
      <c r="AJ28" s="28" t="str">
        <f>+IFERROR((VLOOKUP(Base_de_respuestas!AJ57,Back!$M$16:$N$20,2,0)),"")</f>
        <v/>
      </c>
      <c r="AK28" s="28" t="str">
        <f>+IFERROR((VLOOKUP(Base_de_respuestas!AK57,Back!$M$16:$N$20,2,0)),"")</f>
        <v/>
      </c>
      <c r="AL28" s="28" t="str">
        <f>+IFERROR((VLOOKUP(Base_de_respuestas!AL57,Back!$M$16:$N$20,2,0)),"")</f>
        <v/>
      </c>
      <c r="AM28" s="28" t="str">
        <f>+IFERROR((VLOOKUP(Base_de_respuestas!AM57,Back!$M$16:$N$20,2,0)),"")</f>
        <v/>
      </c>
      <c r="AN28" s="28" t="str">
        <f>+IFERROR((VLOOKUP(Base_de_respuestas!AN57,Back!$M$16:$N$20,2,0)),"")</f>
        <v/>
      </c>
      <c r="AO28" s="28" t="str">
        <f>+IFERROR((VLOOKUP(Base_de_respuestas!AO57,Back!$M$16:$N$20,2,0)),"")</f>
        <v/>
      </c>
      <c r="AP28" s="28" t="str">
        <f>+IFERROR((VLOOKUP(Base_de_respuestas!AP57,Back!$M$16:$N$20,2,0)),"")</f>
        <v/>
      </c>
      <c r="AQ28" s="28" t="str">
        <f>+IFERROR((VLOOKUP(Base_de_respuestas!AQ57,Back!$M$16:$N$20,2,0)),"")</f>
        <v/>
      </c>
      <c r="AR28" s="28" t="str">
        <f>+IFERROR((VLOOKUP(Base_de_respuestas!AR57,Back!$M$16:$N$20,2,0)),"")</f>
        <v/>
      </c>
      <c r="AS28" s="28" t="str">
        <f>+IFERROR((VLOOKUP(Base_de_respuestas!AS57,Back!$M$16:$N$20,2,0)),"")</f>
        <v/>
      </c>
      <c r="AT28" s="28" t="str">
        <f>+IFERROR((VLOOKUP(Base_de_respuestas!AT57,Back!$M$16:$N$20,2,0)),"")</f>
        <v/>
      </c>
      <c r="AU28" s="28" t="str">
        <f>+IFERROR((VLOOKUP(Base_de_respuestas!AU57,Back!$M$16:$N$20,2,0)),"")</f>
        <v/>
      </c>
      <c r="AV28" s="28" t="str">
        <f>+IFERROR((VLOOKUP(Base_de_respuestas!AV57,Back!$M$16:$N$20,2,0)),"")</f>
        <v/>
      </c>
      <c r="AW28" s="28" t="str">
        <f>+IFERROR((VLOOKUP(Base_de_respuestas!AW57,Back!$M$16:$N$20,2,0)),"")</f>
        <v/>
      </c>
      <c r="AX28" s="28" t="str">
        <f>+IFERROR((VLOOKUP(Base_de_respuestas!AX57,Back!$M$16:$N$20,2,0)),"")</f>
        <v/>
      </c>
      <c r="AY28" s="28" t="str">
        <f>+IFERROR((VLOOKUP(Base_de_respuestas!AY57,Back!$M$16:$N$20,2,0)),"")</f>
        <v/>
      </c>
      <c r="AZ28" s="28" t="str">
        <f>+IFERROR((VLOOKUP(Base_de_respuestas!AZ57,Back!$M$16:$N$20,2,0)),"")</f>
        <v/>
      </c>
      <c r="BA28" s="28" t="str">
        <f>+IFERROR((VLOOKUP(Base_de_respuestas!BA57,Back!$M$16:$N$20,2,0)),"")</f>
        <v/>
      </c>
      <c r="BB28" s="28" t="str">
        <f>+IFERROR((VLOOKUP(Base_de_respuestas!BB57,Back!$M$16:$N$20,2,0)),"")</f>
        <v/>
      </c>
      <c r="BC28" s="28" t="str">
        <f>+IFERROR((VLOOKUP(Base_de_respuestas!BC57,Back!$M$16:$N$20,2,0)),"")</f>
        <v/>
      </c>
      <c r="BD28" s="28" t="str">
        <f>+IFERROR((VLOOKUP(Base_de_respuestas!BD57,Back!$M$16:$N$20,2,0)),"")</f>
        <v/>
      </c>
    </row>
    <row r="29" spans="2:56" ht="15.75" customHeight="1" x14ac:dyDescent="0.3">
      <c r="B29" s="37" t="s">
        <v>257</v>
      </c>
      <c r="C29" s="107" t="s">
        <v>300</v>
      </c>
      <c r="D29" s="151" t="s">
        <v>301</v>
      </c>
      <c r="E29" s="97"/>
      <c r="F29" s="28" t="str">
        <f t="shared" si="0"/>
        <v/>
      </c>
      <c r="G29" s="28" t="str">
        <f>+IFERROR((VLOOKUP(Base_de_respuestas!G58,Back!$M$16:$N$20,2,0)),"")</f>
        <v/>
      </c>
      <c r="H29" s="28" t="str">
        <f>+IFERROR((VLOOKUP(Base_de_respuestas!H58,Back!$M$16:$N$20,2,0)),"")</f>
        <v/>
      </c>
      <c r="I29" s="28" t="str">
        <f>+IFERROR((VLOOKUP(Base_de_respuestas!I58,Back!$M$16:$N$20,2,0)),"")</f>
        <v/>
      </c>
      <c r="J29" s="28" t="str">
        <f>+IFERROR((VLOOKUP(Base_de_respuestas!J58,Back!$M$16:$N$20,2,0)),"")</f>
        <v/>
      </c>
      <c r="K29" s="28" t="str">
        <f>+IFERROR((VLOOKUP(Base_de_respuestas!K58,Back!$M$16:$N$20,2,0)),"")</f>
        <v/>
      </c>
      <c r="L29" s="28" t="str">
        <f>+IFERROR((VLOOKUP(Base_de_respuestas!L58,Back!$M$16:$N$20,2,0)),"")</f>
        <v/>
      </c>
      <c r="M29" s="28" t="str">
        <f>+IFERROR((VLOOKUP(Base_de_respuestas!M58,Back!$M$16:$N$20,2,0)),"")</f>
        <v/>
      </c>
      <c r="N29" s="28" t="str">
        <f>+IFERROR((VLOOKUP(Base_de_respuestas!N58,Back!$M$16:$N$20,2,0)),"")</f>
        <v/>
      </c>
      <c r="O29" s="28" t="str">
        <f>+IFERROR((VLOOKUP(Base_de_respuestas!O58,Back!$M$16:$N$20,2,0)),"")</f>
        <v/>
      </c>
      <c r="P29" s="28" t="str">
        <f>+IFERROR((VLOOKUP(Base_de_respuestas!P58,Back!$M$16:$N$20,2,0)),"")</f>
        <v/>
      </c>
      <c r="Q29" s="28" t="str">
        <f>+IFERROR((VLOOKUP(Base_de_respuestas!Q58,Back!$M$16:$N$20,2,0)),"")</f>
        <v/>
      </c>
      <c r="R29" s="28" t="str">
        <f>+IFERROR((VLOOKUP(Base_de_respuestas!R58,Back!$M$16:$N$20,2,0)),"")</f>
        <v/>
      </c>
      <c r="S29" s="28" t="str">
        <f>+IFERROR((VLOOKUP(Base_de_respuestas!S58,Back!$M$16:$N$20,2,0)),"")</f>
        <v/>
      </c>
      <c r="T29" s="28" t="str">
        <f>+IFERROR((VLOOKUP(Base_de_respuestas!T58,Back!$M$16:$N$20,2,0)),"")</f>
        <v/>
      </c>
      <c r="U29" s="28" t="str">
        <f>+IFERROR((VLOOKUP(Base_de_respuestas!U58,Back!$M$16:$N$20,2,0)),"")</f>
        <v/>
      </c>
      <c r="V29" s="28" t="str">
        <f>+IFERROR((VLOOKUP(Base_de_respuestas!V58,Back!$M$16:$N$20,2,0)),"")</f>
        <v/>
      </c>
      <c r="W29" s="28" t="str">
        <f>+IFERROR((VLOOKUP(Base_de_respuestas!W58,Back!$M$16:$N$20,2,0)),"")</f>
        <v/>
      </c>
      <c r="X29" s="28" t="str">
        <f>+IFERROR((VLOOKUP(Base_de_respuestas!X58,Back!$M$16:$N$20,2,0)),"")</f>
        <v/>
      </c>
      <c r="Y29" s="28" t="str">
        <f>+IFERROR((VLOOKUP(Base_de_respuestas!Y58,Back!$M$16:$N$20,2,0)),"")</f>
        <v/>
      </c>
      <c r="Z29" s="28" t="str">
        <f>+IFERROR((VLOOKUP(Base_de_respuestas!Z58,Back!$M$16:$N$20,2,0)),"")</f>
        <v/>
      </c>
      <c r="AA29" s="28" t="str">
        <f>+IFERROR((VLOOKUP(Base_de_respuestas!AA58,Back!$M$16:$N$20,2,0)),"")</f>
        <v/>
      </c>
      <c r="AB29" s="28" t="str">
        <f>+IFERROR((VLOOKUP(Base_de_respuestas!AB58,Back!$M$16:$N$20,2,0)),"")</f>
        <v/>
      </c>
      <c r="AC29" s="28" t="str">
        <f>+IFERROR((VLOOKUP(Base_de_respuestas!AC58,Back!$M$16:$N$20,2,0)),"")</f>
        <v/>
      </c>
      <c r="AD29" s="28" t="str">
        <f>+IFERROR((VLOOKUP(Base_de_respuestas!AD58,Back!$M$16:$N$20,2,0)),"")</f>
        <v/>
      </c>
      <c r="AE29" s="28" t="str">
        <f>+IFERROR((VLOOKUP(Base_de_respuestas!AE58,Back!$M$16:$N$20,2,0)),"")</f>
        <v/>
      </c>
      <c r="AF29" s="28" t="str">
        <f>+IFERROR((VLOOKUP(Base_de_respuestas!AF58,Back!$M$16:$N$20,2,0)),"")</f>
        <v/>
      </c>
      <c r="AG29" s="28" t="str">
        <f>+IFERROR((VLOOKUP(Base_de_respuestas!AG58,Back!$M$16:$N$20,2,0)),"")</f>
        <v/>
      </c>
      <c r="AH29" s="28" t="str">
        <f>+IFERROR((VLOOKUP(Base_de_respuestas!AH58,Back!$M$16:$N$20,2,0)),"")</f>
        <v/>
      </c>
      <c r="AI29" s="28" t="str">
        <f>+IFERROR((VLOOKUP(Base_de_respuestas!AI58,Back!$M$16:$N$20,2,0)),"")</f>
        <v/>
      </c>
      <c r="AJ29" s="28" t="str">
        <f>+IFERROR((VLOOKUP(Base_de_respuestas!AJ58,Back!$M$16:$N$20,2,0)),"")</f>
        <v/>
      </c>
      <c r="AK29" s="28" t="str">
        <f>+IFERROR((VLOOKUP(Base_de_respuestas!AK58,Back!$M$16:$N$20,2,0)),"")</f>
        <v/>
      </c>
      <c r="AL29" s="28" t="str">
        <f>+IFERROR((VLOOKUP(Base_de_respuestas!AL58,Back!$M$16:$N$20,2,0)),"")</f>
        <v/>
      </c>
      <c r="AM29" s="28" t="str">
        <f>+IFERROR((VLOOKUP(Base_de_respuestas!AM58,Back!$M$16:$N$20,2,0)),"")</f>
        <v/>
      </c>
      <c r="AN29" s="28" t="str">
        <f>+IFERROR((VLOOKUP(Base_de_respuestas!AN58,Back!$M$16:$N$20,2,0)),"")</f>
        <v/>
      </c>
      <c r="AO29" s="28" t="str">
        <f>+IFERROR((VLOOKUP(Base_de_respuestas!AO58,Back!$M$16:$N$20,2,0)),"")</f>
        <v/>
      </c>
      <c r="AP29" s="28" t="str">
        <f>+IFERROR((VLOOKUP(Base_de_respuestas!AP58,Back!$M$16:$N$20,2,0)),"")</f>
        <v/>
      </c>
      <c r="AQ29" s="28" t="str">
        <f>+IFERROR((VLOOKUP(Base_de_respuestas!AQ58,Back!$M$16:$N$20,2,0)),"")</f>
        <v/>
      </c>
      <c r="AR29" s="28" t="str">
        <f>+IFERROR((VLOOKUP(Base_de_respuestas!AR58,Back!$M$16:$N$20,2,0)),"")</f>
        <v/>
      </c>
      <c r="AS29" s="28" t="str">
        <f>+IFERROR((VLOOKUP(Base_de_respuestas!AS58,Back!$M$16:$N$20,2,0)),"")</f>
        <v/>
      </c>
      <c r="AT29" s="28" t="str">
        <f>+IFERROR((VLOOKUP(Base_de_respuestas!AT58,Back!$M$16:$N$20,2,0)),"")</f>
        <v/>
      </c>
      <c r="AU29" s="28" t="str">
        <f>+IFERROR((VLOOKUP(Base_de_respuestas!AU58,Back!$M$16:$N$20,2,0)),"")</f>
        <v/>
      </c>
      <c r="AV29" s="28" t="str">
        <f>+IFERROR((VLOOKUP(Base_de_respuestas!AV58,Back!$M$16:$N$20,2,0)),"")</f>
        <v/>
      </c>
      <c r="AW29" s="28" t="str">
        <f>+IFERROR((VLOOKUP(Base_de_respuestas!AW58,Back!$M$16:$N$20,2,0)),"")</f>
        <v/>
      </c>
      <c r="AX29" s="28" t="str">
        <f>+IFERROR((VLOOKUP(Base_de_respuestas!AX58,Back!$M$16:$N$20,2,0)),"")</f>
        <v/>
      </c>
      <c r="AY29" s="28" t="str">
        <f>+IFERROR((VLOOKUP(Base_de_respuestas!AY58,Back!$M$16:$N$20,2,0)),"")</f>
        <v/>
      </c>
      <c r="AZ29" s="28" t="str">
        <f>+IFERROR((VLOOKUP(Base_de_respuestas!AZ58,Back!$M$16:$N$20,2,0)),"")</f>
        <v/>
      </c>
      <c r="BA29" s="28" t="str">
        <f>+IFERROR((VLOOKUP(Base_de_respuestas!BA58,Back!$M$16:$N$20,2,0)),"")</f>
        <v/>
      </c>
      <c r="BB29" s="28" t="str">
        <f>+IFERROR((VLOOKUP(Base_de_respuestas!BB58,Back!$M$16:$N$20,2,0)),"")</f>
        <v/>
      </c>
      <c r="BC29" s="28" t="str">
        <f>+IFERROR((VLOOKUP(Base_de_respuestas!BC58,Back!$M$16:$N$20,2,0)),"")</f>
        <v/>
      </c>
      <c r="BD29" s="28" t="str">
        <f>+IFERROR((VLOOKUP(Base_de_respuestas!BD58,Back!$M$16:$N$20,2,0)),"")</f>
        <v/>
      </c>
    </row>
    <row r="30" spans="2:56" ht="25.5" customHeight="1" x14ac:dyDescent="0.3">
      <c r="B30" s="106" t="s">
        <v>257</v>
      </c>
      <c r="C30" s="101"/>
      <c r="D30" s="151" t="s">
        <v>303</v>
      </c>
      <c r="E30" s="97"/>
      <c r="F30" s="28" t="str">
        <f t="shared" si="0"/>
        <v/>
      </c>
      <c r="G30" s="28" t="str">
        <f>+IFERROR((VLOOKUP(Base_de_respuestas!G59,Back!$M$16:$N$20,2,0)),"")</f>
        <v/>
      </c>
      <c r="H30" s="28" t="str">
        <f>+IFERROR((VLOOKUP(Base_de_respuestas!H59,Back!$M$16:$N$20,2,0)),"")</f>
        <v/>
      </c>
      <c r="I30" s="28" t="str">
        <f>+IFERROR((VLOOKUP(Base_de_respuestas!I59,Back!$M$16:$N$20,2,0)),"")</f>
        <v/>
      </c>
      <c r="J30" s="28" t="str">
        <f>+IFERROR((VLOOKUP(Base_de_respuestas!J59,Back!$M$16:$N$20,2,0)),"")</f>
        <v/>
      </c>
      <c r="K30" s="28" t="str">
        <f>+IFERROR((VLOOKUP(Base_de_respuestas!K59,Back!$M$16:$N$20,2,0)),"")</f>
        <v/>
      </c>
      <c r="L30" s="28" t="str">
        <f>+IFERROR((VLOOKUP(Base_de_respuestas!L59,Back!$M$16:$N$20,2,0)),"")</f>
        <v/>
      </c>
      <c r="M30" s="28" t="str">
        <f>+IFERROR((VLOOKUP(Base_de_respuestas!M59,Back!$M$16:$N$20,2,0)),"")</f>
        <v/>
      </c>
      <c r="N30" s="28" t="str">
        <f>+IFERROR((VLOOKUP(Base_de_respuestas!N59,Back!$M$16:$N$20,2,0)),"")</f>
        <v/>
      </c>
      <c r="O30" s="28" t="str">
        <f>+IFERROR((VLOOKUP(Base_de_respuestas!O59,Back!$M$16:$N$20,2,0)),"")</f>
        <v/>
      </c>
      <c r="P30" s="28" t="str">
        <f>+IFERROR((VLOOKUP(Base_de_respuestas!P59,Back!$M$16:$N$20,2,0)),"")</f>
        <v/>
      </c>
      <c r="Q30" s="28" t="str">
        <f>+IFERROR((VLOOKUP(Base_de_respuestas!Q59,Back!$M$16:$N$20,2,0)),"")</f>
        <v/>
      </c>
      <c r="R30" s="28" t="str">
        <f>+IFERROR((VLOOKUP(Base_de_respuestas!R59,Back!$M$16:$N$20,2,0)),"")</f>
        <v/>
      </c>
      <c r="S30" s="28" t="str">
        <f>+IFERROR((VLOOKUP(Base_de_respuestas!S59,Back!$M$16:$N$20,2,0)),"")</f>
        <v/>
      </c>
      <c r="T30" s="28" t="str">
        <f>+IFERROR((VLOOKUP(Base_de_respuestas!T59,Back!$M$16:$N$20,2,0)),"")</f>
        <v/>
      </c>
      <c r="U30" s="28" t="str">
        <f>+IFERROR((VLOOKUP(Base_de_respuestas!U59,Back!$M$16:$N$20,2,0)),"")</f>
        <v/>
      </c>
      <c r="V30" s="28" t="str">
        <f>+IFERROR((VLOOKUP(Base_de_respuestas!V59,Back!$M$16:$N$20,2,0)),"")</f>
        <v/>
      </c>
      <c r="W30" s="28" t="str">
        <f>+IFERROR((VLOOKUP(Base_de_respuestas!W59,Back!$M$16:$N$20,2,0)),"")</f>
        <v/>
      </c>
      <c r="X30" s="28" t="str">
        <f>+IFERROR((VLOOKUP(Base_de_respuestas!X59,Back!$M$16:$N$20,2,0)),"")</f>
        <v/>
      </c>
      <c r="Y30" s="28" t="str">
        <f>+IFERROR((VLOOKUP(Base_de_respuestas!Y59,Back!$M$16:$N$20,2,0)),"")</f>
        <v/>
      </c>
      <c r="Z30" s="28" t="str">
        <f>+IFERROR((VLOOKUP(Base_de_respuestas!Z59,Back!$M$16:$N$20,2,0)),"")</f>
        <v/>
      </c>
      <c r="AA30" s="28" t="str">
        <f>+IFERROR((VLOOKUP(Base_de_respuestas!AA59,Back!$M$16:$N$20,2,0)),"")</f>
        <v/>
      </c>
      <c r="AB30" s="28" t="str">
        <f>+IFERROR((VLOOKUP(Base_de_respuestas!AB59,Back!$M$16:$N$20,2,0)),"")</f>
        <v/>
      </c>
      <c r="AC30" s="28" t="str">
        <f>+IFERROR((VLOOKUP(Base_de_respuestas!AC59,Back!$M$16:$N$20,2,0)),"")</f>
        <v/>
      </c>
      <c r="AD30" s="28" t="str">
        <f>+IFERROR((VLOOKUP(Base_de_respuestas!AD59,Back!$M$16:$N$20,2,0)),"")</f>
        <v/>
      </c>
      <c r="AE30" s="28" t="str">
        <f>+IFERROR((VLOOKUP(Base_de_respuestas!AE59,Back!$M$16:$N$20,2,0)),"")</f>
        <v/>
      </c>
      <c r="AF30" s="28" t="str">
        <f>+IFERROR((VLOOKUP(Base_de_respuestas!AF59,Back!$M$16:$N$20,2,0)),"")</f>
        <v/>
      </c>
      <c r="AG30" s="28" t="str">
        <f>+IFERROR((VLOOKUP(Base_de_respuestas!AG59,Back!$M$16:$N$20,2,0)),"")</f>
        <v/>
      </c>
      <c r="AH30" s="28" t="str">
        <f>+IFERROR((VLOOKUP(Base_de_respuestas!AH59,Back!$M$16:$N$20,2,0)),"")</f>
        <v/>
      </c>
      <c r="AI30" s="28" t="str">
        <f>+IFERROR((VLOOKUP(Base_de_respuestas!AI59,Back!$M$16:$N$20,2,0)),"")</f>
        <v/>
      </c>
      <c r="AJ30" s="28" t="str">
        <f>+IFERROR((VLOOKUP(Base_de_respuestas!AJ59,Back!$M$16:$N$20,2,0)),"")</f>
        <v/>
      </c>
      <c r="AK30" s="28" t="str">
        <f>+IFERROR((VLOOKUP(Base_de_respuestas!AK59,Back!$M$16:$N$20,2,0)),"")</f>
        <v/>
      </c>
      <c r="AL30" s="28" t="str">
        <f>+IFERROR((VLOOKUP(Base_de_respuestas!AL59,Back!$M$16:$N$20,2,0)),"")</f>
        <v/>
      </c>
      <c r="AM30" s="28" t="str">
        <f>+IFERROR((VLOOKUP(Base_de_respuestas!AM59,Back!$M$16:$N$20,2,0)),"")</f>
        <v/>
      </c>
      <c r="AN30" s="28" t="str">
        <f>+IFERROR((VLOOKUP(Base_de_respuestas!AN59,Back!$M$16:$N$20,2,0)),"")</f>
        <v/>
      </c>
      <c r="AO30" s="28" t="str">
        <f>+IFERROR((VLOOKUP(Base_de_respuestas!AO59,Back!$M$16:$N$20,2,0)),"")</f>
        <v/>
      </c>
      <c r="AP30" s="28" t="str">
        <f>+IFERROR((VLOOKUP(Base_de_respuestas!AP59,Back!$M$16:$N$20,2,0)),"")</f>
        <v/>
      </c>
      <c r="AQ30" s="28" t="str">
        <f>+IFERROR((VLOOKUP(Base_de_respuestas!AQ59,Back!$M$16:$N$20,2,0)),"")</f>
        <v/>
      </c>
      <c r="AR30" s="28" t="str">
        <f>+IFERROR((VLOOKUP(Base_de_respuestas!AR59,Back!$M$16:$N$20,2,0)),"")</f>
        <v/>
      </c>
      <c r="AS30" s="28" t="str">
        <f>+IFERROR((VLOOKUP(Base_de_respuestas!AS59,Back!$M$16:$N$20,2,0)),"")</f>
        <v/>
      </c>
      <c r="AT30" s="28" t="str">
        <f>+IFERROR((VLOOKUP(Base_de_respuestas!AT59,Back!$M$16:$N$20,2,0)),"")</f>
        <v/>
      </c>
      <c r="AU30" s="28" t="str">
        <f>+IFERROR((VLOOKUP(Base_de_respuestas!AU59,Back!$M$16:$N$20,2,0)),"")</f>
        <v/>
      </c>
      <c r="AV30" s="28" t="str">
        <f>+IFERROR((VLOOKUP(Base_de_respuestas!AV59,Back!$M$16:$N$20,2,0)),"")</f>
        <v/>
      </c>
      <c r="AW30" s="28" t="str">
        <f>+IFERROR((VLOOKUP(Base_de_respuestas!AW59,Back!$M$16:$N$20,2,0)),"")</f>
        <v/>
      </c>
      <c r="AX30" s="28" t="str">
        <f>+IFERROR((VLOOKUP(Base_de_respuestas!AX59,Back!$M$16:$N$20,2,0)),"")</f>
        <v/>
      </c>
      <c r="AY30" s="28" t="str">
        <f>+IFERROR((VLOOKUP(Base_de_respuestas!AY59,Back!$M$16:$N$20,2,0)),"")</f>
        <v/>
      </c>
      <c r="AZ30" s="28" t="str">
        <f>+IFERROR((VLOOKUP(Base_de_respuestas!AZ59,Back!$M$16:$N$20,2,0)),"")</f>
        <v/>
      </c>
      <c r="BA30" s="28" t="str">
        <f>+IFERROR((VLOOKUP(Base_de_respuestas!BA59,Back!$M$16:$N$20,2,0)),"")</f>
        <v/>
      </c>
      <c r="BB30" s="28" t="str">
        <f>+IFERROR((VLOOKUP(Base_de_respuestas!BB59,Back!$M$16:$N$20,2,0)),"")</f>
        <v/>
      </c>
      <c r="BC30" s="28" t="str">
        <f>+IFERROR((VLOOKUP(Base_de_respuestas!BC59,Back!$M$16:$N$20,2,0)),"")</f>
        <v/>
      </c>
      <c r="BD30" s="28" t="str">
        <f>+IFERROR((VLOOKUP(Base_de_respuestas!BD59,Back!$M$16:$N$20,2,0)),"")</f>
        <v/>
      </c>
    </row>
    <row r="31" spans="2:56" ht="25.5" customHeight="1" x14ac:dyDescent="0.3">
      <c r="B31" s="101"/>
      <c r="C31" s="101"/>
      <c r="D31" s="151" t="s">
        <v>305</v>
      </c>
      <c r="E31" s="97"/>
      <c r="F31" s="28" t="str">
        <f t="shared" si="0"/>
        <v/>
      </c>
      <c r="G31" s="28" t="str">
        <f>+IFERROR((VLOOKUP(Base_de_respuestas!G60,Back!$M$16:$N$20,2,0)),"")</f>
        <v/>
      </c>
      <c r="H31" s="28" t="str">
        <f>+IFERROR((VLOOKUP(Base_de_respuestas!H60,Back!$M$16:$N$20,2,0)),"")</f>
        <v/>
      </c>
      <c r="I31" s="28" t="str">
        <f>+IFERROR((VLOOKUP(Base_de_respuestas!I60,Back!$M$16:$N$20,2,0)),"")</f>
        <v/>
      </c>
      <c r="J31" s="28" t="str">
        <f>+IFERROR((VLOOKUP(Base_de_respuestas!J60,Back!$M$16:$N$20,2,0)),"")</f>
        <v/>
      </c>
      <c r="K31" s="28" t="str">
        <f>+IFERROR((VLOOKUP(Base_de_respuestas!K60,Back!$M$16:$N$20,2,0)),"")</f>
        <v/>
      </c>
      <c r="L31" s="28" t="str">
        <f>+IFERROR((VLOOKUP(Base_de_respuestas!L60,Back!$M$16:$N$20,2,0)),"")</f>
        <v/>
      </c>
      <c r="M31" s="28" t="str">
        <f>+IFERROR((VLOOKUP(Base_de_respuestas!M60,Back!$M$16:$N$20,2,0)),"")</f>
        <v/>
      </c>
      <c r="N31" s="28" t="str">
        <f>+IFERROR((VLOOKUP(Base_de_respuestas!N60,Back!$M$16:$N$20,2,0)),"")</f>
        <v/>
      </c>
      <c r="O31" s="28" t="str">
        <f>+IFERROR((VLOOKUP(Base_de_respuestas!O60,Back!$M$16:$N$20,2,0)),"")</f>
        <v/>
      </c>
      <c r="P31" s="28" t="str">
        <f>+IFERROR((VLOOKUP(Base_de_respuestas!P60,Back!$M$16:$N$20,2,0)),"")</f>
        <v/>
      </c>
      <c r="Q31" s="28" t="str">
        <f>+IFERROR((VLOOKUP(Base_de_respuestas!Q60,Back!$M$16:$N$20,2,0)),"")</f>
        <v/>
      </c>
      <c r="R31" s="28" t="str">
        <f>+IFERROR((VLOOKUP(Base_de_respuestas!R60,Back!$M$16:$N$20,2,0)),"")</f>
        <v/>
      </c>
      <c r="S31" s="28" t="str">
        <f>+IFERROR((VLOOKUP(Base_de_respuestas!S60,Back!$M$16:$N$20,2,0)),"")</f>
        <v/>
      </c>
      <c r="T31" s="28" t="str">
        <f>+IFERROR((VLOOKUP(Base_de_respuestas!T60,Back!$M$16:$N$20,2,0)),"")</f>
        <v/>
      </c>
      <c r="U31" s="28" t="str">
        <f>+IFERROR((VLOOKUP(Base_de_respuestas!U60,Back!$M$16:$N$20,2,0)),"")</f>
        <v/>
      </c>
      <c r="V31" s="28" t="str">
        <f>+IFERROR((VLOOKUP(Base_de_respuestas!V60,Back!$M$16:$N$20,2,0)),"")</f>
        <v/>
      </c>
      <c r="W31" s="28" t="str">
        <f>+IFERROR((VLOOKUP(Base_de_respuestas!W60,Back!$M$16:$N$20,2,0)),"")</f>
        <v/>
      </c>
      <c r="X31" s="28" t="str">
        <f>+IFERROR((VLOOKUP(Base_de_respuestas!X60,Back!$M$16:$N$20,2,0)),"")</f>
        <v/>
      </c>
      <c r="Y31" s="28" t="str">
        <f>+IFERROR((VLOOKUP(Base_de_respuestas!Y60,Back!$M$16:$N$20,2,0)),"")</f>
        <v/>
      </c>
      <c r="Z31" s="28" t="str">
        <f>+IFERROR((VLOOKUP(Base_de_respuestas!Z60,Back!$M$16:$N$20,2,0)),"")</f>
        <v/>
      </c>
      <c r="AA31" s="28" t="str">
        <f>+IFERROR((VLOOKUP(Base_de_respuestas!AA60,Back!$M$16:$N$20,2,0)),"")</f>
        <v/>
      </c>
      <c r="AB31" s="28" t="str">
        <f>+IFERROR((VLOOKUP(Base_de_respuestas!AB60,Back!$M$16:$N$20,2,0)),"")</f>
        <v/>
      </c>
      <c r="AC31" s="28" t="str">
        <f>+IFERROR((VLOOKUP(Base_de_respuestas!AC60,Back!$M$16:$N$20,2,0)),"")</f>
        <v/>
      </c>
      <c r="AD31" s="28" t="str">
        <f>+IFERROR((VLOOKUP(Base_de_respuestas!AD60,Back!$M$16:$N$20,2,0)),"")</f>
        <v/>
      </c>
      <c r="AE31" s="28" t="str">
        <f>+IFERROR((VLOOKUP(Base_de_respuestas!AE60,Back!$M$16:$N$20,2,0)),"")</f>
        <v/>
      </c>
      <c r="AF31" s="28" t="str">
        <f>+IFERROR((VLOOKUP(Base_de_respuestas!AF60,Back!$M$16:$N$20,2,0)),"")</f>
        <v/>
      </c>
      <c r="AG31" s="28" t="str">
        <f>+IFERROR((VLOOKUP(Base_de_respuestas!AG60,Back!$M$16:$N$20,2,0)),"")</f>
        <v/>
      </c>
      <c r="AH31" s="28" t="str">
        <f>+IFERROR((VLOOKUP(Base_de_respuestas!AH60,Back!$M$16:$N$20,2,0)),"")</f>
        <v/>
      </c>
      <c r="AI31" s="28" t="str">
        <f>+IFERROR((VLOOKUP(Base_de_respuestas!AI60,Back!$M$16:$N$20,2,0)),"")</f>
        <v/>
      </c>
      <c r="AJ31" s="28" t="str">
        <f>+IFERROR((VLOOKUP(Base_de_respuestas!AJ60,Back!$M$16:$N$20,2,0)),"")</f>
        <v/>
      </c>
      <c r="AK31" s="28" t="str">
        <f>+IFERROR((VLOOKUP(Base_de_respuestas!AK60,Back!$M$16:$N$20,2,0)),"")</f>
        <v/>
      </c>
      <c r="AL31" s="28" t="str">
        <f>+IFERROR((VLOOKUP(Base_de_respuestas!AL60,Back!$M$16:$N$20,2,0)),"")</f>
        <v/>
      </c>
      <c r="AM31" s="28" t="str">
        <f>+IFERROR((VLOOKUP(Base_de_respuestas!AM60,Back!$M$16:$N$20,2,0)),"")</f>
        <v/>
      </c>
      <c r="AN31" s="28" t="str">
        <f>+IFERROR((VLOOKUP(Base_de_respuestas!AN60,Back!$M$16:$N$20,2,0)),"")</f>
        <v/>
      </c>
      <c r="AO31" s="28" t="str">
        <f>+IFERROR((VLOOKUP(Base_de_respuestas!AO60,Back!$M$16:$N$20,2,0)),"")</f>
        <v/>
      </c>
      <c r="AP31" s="28" t="str">
        <f>+IFERROR((VLOOKUP(Base_de_respuestas!AP60,Back!$M$16:$N$20,2,0)),"")</f>
        <v/>
      </c>
      <c r="AQ31" s="28" t="str">
        <f>+IFERROR((VLOOKUP(Base_de_respuestas!AQ60,Back!$M$16:$N$20,2,0)),"")</f>
        <v/>
      </c>
      <c r="AR31" s="28" t="str">
        <f>+IFERROR((VLOOKUP(Base_de_respuestas!AR60,Back!$M$16:$N$20,2,0)),"")</f>
        <v/>
      </c>
      <c r="AS31" s="28" t="str">
        <f>+IFERROR((VLOOKUP(Base_de_respuestas!AS60,Back!$M$16:$N$20,2,0)),"")</f>
        <v/>
      </c>
      <c r="AT31" s="28" t="str">
        <f>+IFERROR((VLOOKUP(Base_de_respuestas!AT60,Back!$M$16:$N$20,2,0)),"")</f>
        <v/>
      </c>
      <c r="AU31" s="28" t="str">
        <f>+IFERROR((VLOOKUP(Base_de_respuestas!AU60,Back!$M$16:$N$20,2,0)),"")</f>
        <v/>
      </c>
      <c r="AV31" s="28" t="str">
        <f>+IFERROR((VLOOKUP(Base_de_respuestas!AV60,Back!$M$16:$N$20,2,0)),"")</f>
        <v/>
      </c>
      <c r="AW31" s="28" t="str">
        <f>+IFERROR((VLOOKUP(Base_de_respuestas!AW60,Back!$M$16:$N$20,2,0)),"")</f>
        <v/>
      </c>
      <c r="AX31" s="28" t="str">
        <f>+IFERROR((VLOOKUP(Base_de_respuestas!AX60,Back!$M$16:$N$20,2,0)),"")</f>
        <v/>
      </c>
      <c r="AY31" s="28" t="str">
        <f>+IFERROR((VLOOKUP(Base_de_respuestas!AY60,Back!$M$16:$N$20,2,0)),"")</f>
        <v/>
      </c>
      <c r="AZ31" s="28" t="str">
        <f>+IFERROR((VLOOKUP(Base_de_respuestas!AZ60,Back!$M$16:$N$20,2,0)),"")</f>
        <v/>
      </c>
      <c r="BA31" s="28" t="str">
        <f>+IFERROR((VLOOKUP(Base_de_respuestas!BA60,Back!$M$16:$N$20,2,0)),"")</f>
        <v/>
      </c>
      <c r="BB31" s="28" t="str">
        <f>+IFERROR((VLOOKUP(Base_de_respuestas!BB60,Back!$M$16:$N$20,2,0)),"")</f>
        <v/>
      </c>
      <c r="BC31" s="28" t="str">
        <f>+IFERROR((VLOOKUP(Base_de_respuestas!BC60,Back!$M$16:$N$20,2,0)),"")</f>
        <v/>
      </c>
      <c r="BD31" s="28" t="str">
        <f>+IFERROR((VLOOKUP(Base_de_respuestas!BD60,Back!$M$16:$N$20,2,0)),"")</f>
        <v/>
      </c>
    </row>
    <row r="32" spans="2:56" ht="25.5" customHeight="1" x14ac:dyDescent="0.3">
      <c r="B32" s="94"/>
      <c r="C32" s="94"/>
      <c r="D32" s="151" t="s">
        <v>307</v>
      </c>
      <c r="E32" s="97"/>
      <c r="F32" s="28" t="str">
        <f t="shared" si="0"/>
        <v/>
      </c>
      <c r="G32" s="28" t="str">
        <f>+IFERROR((VLOOKUP(Base_de_respuestas!G61,Back!$M$16:$N$20,2,0)),"")</f>
        <v/>
      </c>
      <c r="H32" s="28" t="str">
        <f>+IFERROR((VLOOKUP(Base_de_respuestas!H61,Back!$M$16:$N$20,2,0)),"")</f>
        <v/>
      </c>
      <c r="I32" s="28" t="str">
        <f>+IFERROR((VLOOKUP(Base_de_respuestas!I61,Back!$M$16:$N$20,2,0)),"")</f>
        <v/>
      </c>
      <c r="J32" s="28" t="str">
        <f>+IFERROR((VLOOKUP(Base_de_respuestas!J61,Back!$M$16:$N$20,2,0)),"")</f>
        <v/>
      </c>
      <c r="K32" s="28" t="str">
        <f>+IFERROR((VLOOKUP(Base_de_respuestas!K61,Back!$M$16:$N$20,2,0)),"")</f>
        <v/>
      </c>
      <c r="L32" s="28" t="str">
        <f>+IFERROR((VLOOKUP(Base_de_respuestas!L61,Back!$M$16:$N$20,2,0)),"")</f>
        <v/>
      </c>
      <c r="M32" s="28" t="str">
        <f>+IFERROR((VLOOKUP(Base_de_respuestas!M61,Back!$M$16:$N$20,2,0)),"")</f>
        <v/>
      </c>
      <c r="N32" s="28" t="str">
        <f>+IFERROR((VLOOKUP(Base_de_respuestas!N61,Back!$M$16:$N$20,2,0)),"")</f>
        <v/>
      </c>
      <c r="O32" s="28" t="str">
        <f>+IFERROR((VLOOKUP(Base_de_respuestas!O61,Back!$M$16:$N$20,2,0)),"")</f>
        <v/>
      </c>
      <c r="P32" s="28" t="str">
        <f>+IFERROR((VLOOKUP(Base_de_respuestas!P61,Back!$M$16:$N$20,2,0)),"")</f>
        <v/>
      </c>
      <c r="Q32" s="28" t="str">
        <f>+IFERROR((VLOOKUP(Base_de_respuestas!Q61,Back!$M$16:$N$20,2,0)),"")</f>
        <v/>
      </c>
      <c r="R32" s="28" t="str">
        <f>+IFERROR((VLOOKUP(Base_de_respuestas!R61,Back!$M$16:$N$20,2,0)),"")</f>
        <v/>
      </c>
      <c r="S32" s="28" t="str">
        <f>+IFERROR((VLOOKUP(Base_de_respuestas!S61,Back!$M$16:$N$20,2,0)),"")</f>
        <v/>
      </c>
      <c r="T32" s="28" t="str">
        <f>+IFERROR((VLOOKUP(Base_de_respuestas!T61,Back!$M$16:$N$20,2,0)),"")</f>
        <v/>
      </c>
      <c r="U32" s="28" t="str">
        <f>+IFERROR((VLOOKUP(Base_de_respuestas!U61,Back!$M$16:$N$20,2,0)),"")</f>
        <v/>
      </c>
      <c r="V32" s="28" t="str">
        <f>+IFERROR((VLOOKUP(Base_de_respuestas!V61,Back!$M$16:$N$20,2,0)),"")</f>
        <v/>
      </c>
      <c r="W32" s="28" t="str">
        <f>+IFERROR((VLOOKUP(Base_de_respuestas!W61,Back!$M$16:$N$20,2,0)),"")</f>
        <v/>
      </c>
      <c r="X32" s="28" t="str">
        <f>+IFERROR((VLOOKUP(Base_de_respuestas!X61,Back!$M$16:$N$20,2,0)),"")</f>
        <v/>
      </c>
      <c r="Y32" s="28" t="str">
        <f>+IFERROR((VLOOKUP(Base_de_respuestas!Y61,Back!$M$16:$N$20,2,0)),"")</f>
        <v/>
      </c>
      <c r="Z32" s="28" t="str">
        <f>+IFERROR((VLOOKUP(Base_de_respuestas!Z61,Back!$M$16:$N$20,2,0)),"")</f>
        <v/>
      </c>
      <c r="AA32" s="28" t="str">
        <f>+IFERROR((VLOOKUP(Base_de_respuestas!AA61,Back!$M$16:$N$20,2,0)),"")</f>
        <v/>
      </c>
      <c r="AB32" s="28" t="str">
        <f>+IFERROR((VLOOKUP(Base_de_respuestas!AB61,Back!$M$16:$N$20,2,0)),"")</f>
        <v/>
      </c>
      <c r="AC32" s="28" t="str">
        <f>+IFERROR((VLOOKUP(Base_de_respuestas!AC61,Back!$M$16:$N$20,2,0)),"")</f>
        <v/>
      </c>
      <c r="AD32" s="28" t="str">
        <f>+IFERROR((VLOOKUP(Base_de_respuestas!AD61,Back!$M$16:$N$20,2,0)),"")</f>
        <v/>
      </c>
      <c r="AE32" s="28" t="str">
        <f>+IFERROR((VLOOKUP(Base_de_respuestas!AE61,Back!$M$16:$N$20,2,0)),"")</f>
        <v/>
      </c>
      <c r="AF32" s="28" t="str">
        <f>+IFERROR((VLOOKUP(Base_de_respuestas!AF61,Back!$M$16:$N$20,2,0)),"")</f>
        <v/>
      </c>
      <c r="AG32" s="28" t="str">
        <f>+IFERROR((VLOOKUP(Base_de_respuestas!AG61,Back!$M$16:$N$20,2,0)),"")</f>
        <v/>
      </c>
      <c r="AH32" s="28" t="str">
        <f>+IFERROR((VLOOKUP(Base_de_respuestas!AH61,Back!$M$16:$N$20,2,0)),"")</f>
        <v/>
      </c>
      <c r="AI32" s="28" t="str">
        <f>+IFERROR((VLOOKUP(Base_de_respuestas!AI61,Back!$M$16:$N$20,2,0)),"")</f>
        <v/>
      </c>
      <c r="AJ32" s="28" t="str">
        <f>+IFERROR((VLOOKUP(Base_de_respuestas!AJ61,Back!$M$16:$N$20,2,0)),"")</f>
        <v/>
      </c>
      <c r="AK32" s="28" t="str">
        <f>+IFERROR((VLOOKUP(Base_de_respuestas!AK61,Back!$M$16:$N$20,2,0)),"")</f>
        <v/>
      </c>
      <c r="AL32" s="28" t="str">
        <f>+IFERROR((VLOOKUP(Base_de_respuestas!AL61,Back!$M$16:$N$20,2,0)),"")</f>
        <v/>
      </c>
      <c r="AM32" s="28" t="str">
        <f>+IFERROR((VLOOKUP(Base_de_respuestas!AM61,Back!$M$16:$N$20,2,0)),"")</f>
        <v/>
      </c>
      <c r="AN32" s="28" t="str">
        <f>+IFERROR((VLOOKUP(Base_de_respuestas!AN61,Back!$M$16:$N$20,2,0)),"")</f>
        <v/>
      </c>
      <c r="AO32" s="28" t="str">
        <f>+IFERROR((VLOOKUP(Base_de_respuestas!AO61,Back!$M$16:$N$20,2,0)),"")</f>
        <v/>
      </c>
      <c r="AP32" s="28" t="str">
        <f>+IFERROR((VLOOKUP(Base_de_respuestas!AP61,Back!$M$16:$N$20,2,0)),"")</f>
        <v/>
      </c>
      <c r="AQ32" s="28" t="str">
        <f>+IFERROR((VLOOKUP(Base_de_respuestas!AQ61,Back!$M$16:$N$20,2,0)),"")</f>
        <v/>
      </c>
      <c r="AR32" s="28" t="str">
        <f>+IFERROR((VLOOKUP(Base_de_respuestas!AR61,Back!$M$16:$N$20,2,0)),"")</f>
        <v/>
      </c>
      <c r="AS32" s="28" t="str">
        <f>+IFERROR((VLOOKUP(Base_de_respuestas!AS61,Back!$M$16:$N$20,2,0)),"")</f>
        <v/>
      </c>
      <c r="AT32" s="28" t="str">
        <f>+IFERROR((VLOOKUP(Base_de_respuestas!AT61,Back!$M$16:$N$20,2,0)),"")</f>
        <v/>
      </c>
      <c r="AU32" s="28" t="str">
        <f>+IFERROR((VLOOKUP(Base_de_respuestas!AU61,Back!$M$16:$N$20,2,0)),"")</f>
        <v/>
      </c>
      <c r="AV32" s="28" t="str">
        <f>+IFERROR((VLOOKUP(Base_de_respuestas!AV61,Back!$M$16:$N$20,2,0)),"")</f>
        <v/>
      </c>
      <c r="AW32" s="28" t="str">
        <f>+IFERROR((VLOOKUP(Base_de_respuestas!AW61,Back!$M$16:$N$20,2,0)),"")</f>
        <v/>
      </c>
      <c r="AX32" s="28" t="str">
        <f>+IFERROR((VLOOKUP(Base_de_respuestas!AX61,Back!$M$16:$N$20,2,0)),"")</f>
        <v/>
      </c>
      <c r="AY32" s="28" t="str">
        <f>+IFERROR((VLOOKUP(Base_de_respuestas!AY61,Back!$M$16:$N$20,2,0)),"")</f>
        <v/>
      </c>
      <c r="AZ32" s="28" t="str">
        <f>+IFERROR((VLOOKUP(Base_de_respuestas!AZ61,Back!$M$16:$N$20,2,0)),"")</f>
        <v/>
      </c>
      <c r="BA32" s="28" t="str">
        <f>+IFERROR((VLOOKUP(Base_de_respuestas!BA61,Back!$M$16:$N$20,2,0)),"")</f>
        <v/>
      </c>
      <c r="BB32" s="28" t="str">
        <f>+IFERROR((VLOOKUP(Base_de_respuestas!BB61,Back!$M$16:$N$20,2,0)),"")</f>
        <v/>
      </c>
      <c r="BC32" s="28" t="str">
        <f>+IFERROR((VLOOKUP(Base_de_respuestas!BC61,Back!$M$16:$N$20,2,0)),"")</f>
        <v/>
      </c>
      <c r="BD32" s="28" t="str">
        <f>+IFERROR((VLOOKUP(Base_de_respuestas!BD61,Back!$M$16:$N$20,2,0)),"")</f>
        <v/>
      </c>
    </row>
    <row r="33" spans="2:56" ht="25.5" customHeight="1" x14ac:dyDescent="0.3">
      <c r="B33" s="106" t="s">
        <v>257</v>
      </c>
      <c r="C33" s="107" t="s">
        <v>309</v>
      </c>
      <c r="D33" s="151" t="s">
        <v>310</v>
      </c>
      <c r="E33" s="97"/>
      <c r="F33" s="28" t="str">
        <f t="shared" si="0"/>
        <v/>
      </c>
      <c r="G33" s="28" t="str">
        <f>+IFERROR((VLOOKUP(Base_de_respuestas!G62,Back!$M$16:$N$20,2,0)),"")</f>
        <v/>
      </c>
      <c r="H33" s="28" t="str">
        <f>+IFERROR((VLOOKUP(Base_de_respuestas!H62,Back!$M$16:$N$20,2,0)),"")</f>
        <v/>
      </c>
      <c r="I33" s="28" t="str">
        <f>+IFERROR((VLOOKUP(Base_de_respuestas!I62,Back!$M$16:$N$20,2,0)),"")</f>
        <v/>
      </c>
      <c r="J33" s="28" t="str">
        <f>+IFERROR((VLOOKUP(Base_de_respuestas!J62,Back!$M$16:$N$20,2,0)),"")</f>
        <v/>
      </c>
      <c r="K33" s="28" t="str">
        <f>+IFERROR((VLOOKUP(Base_de_respuestas!K62,Back!$M$16:$N$20,2,0)),"")</f>
        <v/>
      </c>
      <c r="L33" s="28" t="str">
        <f>+IFERROR((VLOOKUP(Base_de_respuestas!L62,Back!$M$16:$N$20,2,0)),"")</f>
        <v/>
      </c>
      <c r="M33" s="28" t="str">
        <f>+IFERROR((VLOOKUP(Base_de_respuestas!M62,Back!$M$16:$N$20,2,0)),"")</f>
        <v/>
      </c>
      <c r="N33" s="28" t="str">
        <f>+IFERROR((VLOOKUP(Base_de_respuestas!N62,Back!$M$16:$N$20,2,0)),"")</f>
        <v/>
      </c>
      <c r="O33" s="28" t="str">
        <f>+IFERROR((VLOOKUP(Base_de_respuestas!O62,Back!$M$16:$N$20,2,0)),"")</f>
        <v/>
      </c>
      <c r="P33" s="28" t="str">
        <f>+IFERROR((VLOOKUP(Base_de_respuestas!P62,Back!$M$16:$N$20,2,0)),"")</f>
        <v/>
      </c>
      <c r="Q33" s="28" t="str">
        <f>+IFERROR((VLOOKUP(Base_de_respuestas!Q62,Back!$M$16:$N$20,2,0)),"")</f>
        <v/>
      </c>
      <c r="R33" s="28" t="str">
        <f>+IFERROR((VLOOKUP(Base_de_respuestas!R62,Back!$M$16:$N$20,2,0)),"")</f>
        <v/>
      </c>
      <c r="S33" s="28" t="str">
        <f>+IFERROR((VLOOKUP(Base_de_respuestas!S62,Back!$M$16:$N$20,2,0)),"")</f>
        <v/>
      </c>
      <c r="T33" s="28" t="str">
        <f>+IFERROR((VLOOKUP(Base_de_respuestas!T62,Back!$M$16:$N$20,2,0)),"")</f>
        <v/>
      </c>
      <c r="U33" s="28" t="str">
        <f>+IFERROR((VLOOKUP(Base_de_respuestas!U62,Back!$M$16:$N$20,2,0)),"")</f>
        <v/>
      </c>
      <c r="V33" s="28" t="str">
        <f>+IFERROR((VLOOKUP(Base_de_respuestas!V62,Back!$M$16:$N$20,2,0)),"")</f>
        <v/>
      </c>
      <c r="W33" s="28" t="str">
        <f>+IFERROR((VLOOKUP(Base_de_respuestas!W62,Back!$M$16:$N$20,2,0)),"")</f>
        <v/>
      </c>
      <c r="X33" s="28" t="str">
        <f>+IFERROR((VLOOKUP(Base_de_respuestas!X62,Back!$M$16:$N$20,2,0)),"")</f>
        <v/>
      </c>
      <c r="Y33" s="28" t="str">
        <f>+IFERROR((VLOOKUP(Base_de_respuestas!Y62,Back!$M$16:$N$20,2,0)),"")</f>
        <v/>
      </c>
      <c r="Z33" s="28" t="str">
        <f>+IFERROR((VLOOKUP(Base_de_respuestas!Z62,Back!$M$16:$N$20,2,0)),"")</f>
        <v/>
      </c>
      <c r="AA33" s="28" t="str">
        <f>+IFERROR((VLOOKUP(Base_de_respuestas!AA62,Back!$M$16:$N$20,2,0)),"")</f>
        <v/>
      </c>
      <c r="AB33" s="28" t="str">
        <f>+IFERROR((VLOOKUP(Base_de_respuestas!AB62,Back!$M$16:$N$20,2,0)),"")</f>
        <v/>
      </c>
      <c r="AC33" s="28" t="str">
        <f>+IFERROR((VLOOKUP(Base_de_respuestas!AC62,Back!$M$16:$N$20,2,0)),"")</f>
        <v/>
      </c>
      <c r="AD33" s="28" t="str">
        <f>+IFERROR((VLOOKUP(Base_de_respuestas!AD62,Back!$M$16:$N$20,2,0)),"")</f>
        <v/>
      </c>
      <c r="AE33" s="28" t="str">
        <f>+IFERROR((VLOOKUP(Base_de_respuestas!AE62,Back!$M$16:$N$20,2,0)),"")</f>
        <v/>
      </c>
      <c r="AF33" s="28" t="str">
        <f>+IFERROR((VLOOKUP(Base_de_respuestas!AF62,Back!$M$16:$N$20,2,0)),"")</f>
        <v/>
      </c>
      <c r="AG33" s="28" t="str">
        <f>+IFERROR((VLOOKUP(Base_de_respuestas!AG62,Back!$M$16:$N$20,2,0)),"")</f>
        <v/>
      </c>
      <c r="AH33" s="28" t="str">
        <f>+IFERROR((VLOOKUP(Base_de_respuestas!AH62,Back!$M$16:$N$20,2,0)),"")</f>
        <v/>
      </c>
      <c r="AI33" s="28" t="str">
        <f>+IFERROR((VLOOKUP(Base_de_respuestas!AI62,Back!$M$16:$N$20,2,0)),"")</f>
        <v/>
      </c>
      <c r="AJ33" s="28" t="str">
        <f>+IFERROR((VLOOKUP(Base_de_respuestas!AJ62,Back!$M$16:$N$20,2,0)),"")</f>
        <v/>
      </c>
      <c r="AK33" s="28" t="str">
        <f>+IFERROR((VLOOKUP(Base_de_respuestas!AK62,Back!$M$16:$N$20,2,0)),"")</f>
        <v/>
      </c>
      <c r="AL33" s="28" t="str">
        <f>+IFERROR((VLOOKUP(Base_de_respuestas!AL62,Back!$M$16:$N$20,2,0)),"")</f>
        <v/>
      </c>
      <c r="AM33" s="28" t="str">
        <f>+IFERROR((VLOOKUP(Base_de_respuestas!AM62,Back!$M$16:$N$20,2,0)),"")</f>
        <v/>
      </c>
      <c r="AN33" s="28" t="str">
        <f>+IFERROR((VLOOKUP(Base_de_respuestas!AN62,Back!$M$16:$N$20,2,0)),"")</f>
        <v/>
      </c>
      <c r="AO33" s="28" t="str">
        <f>+IFERROR((VLOOKUP(Base_de_respuestas!AO62,Back!$M$16:$N$20,2,0)),"")</f>
        <v/>
      </c>
      <c r="AP33" s="28" t="str">
        <f>+IFERROR((VLOOKUP(Base_de_respuestas!AP62,Back!$M$16:$N$20,2,0)),"")</f>
        <v/>
      </c>
      <c r="AQ33" s="28" t="str">
        <f>+IFERROR((VLOOKUP(Base_de_respuestas!AQ62,Back!$M$16:$N$20,2,0)),"")</f>
        <v/>
      </c>
      <c r="AR33" s="28" t="str">
        <f>+IFERROR((VLOOKUP(Base_de_respuestas!AR62,Back!$M$16:$N$20,2,0)),"")</f>
        <v/>
      </c>
      <c r="AS33" s="28" t="str">
        <f>+IFERROR((VLOOKUP(Base_de_respuestas!AS62,Back!$M$16:$N$20,2,0)),"")</f>
        <v/>
      </c>
      <c r="AT33" s="28" t="str">
        <f>+IFERROR((VLOOKUP(Base_de_respuestas!AT62,Back!$M$16:$N$20,2,0)),"")</f>
        <v/>
      </c>
      <c r="AU33" s="28" t="str">
        <f>+IFERROR((VLOOKUP(Base_de_respuestas!AU62,Back!$M$16:$N$20,2,0)),"")</f>
        <v/>
      </c>
      <c r="AV33" s="28" t="str">
        <f>+IFERROR((VLOOKUP(Base_de_respuestas!AV62,Back!$M$16:$N$20,2,0)),"")</f>
        <v/>
      </c>
      <c r="AW33" s="28" t="str">
        <f>+IFERROR((VLOOKUP(Base_de_respuestas!AW62,Back!$M$16:$N$20,2,0)),"")</f>
        <v/>
      </c>
      <c r="AX33" s="28" t="str">
        <f>+IFERROR((VLOOKUP(Base_de_respuestas!AX62,Back!$M$16:$N$20,2,0)),"")</f>
        <v/>
      </c>
      <c r="AY33" s="28" t="str">
        <f>+IFERROR((VLOOKUP(Base_de_respuestas!AY62,Back!$M$16:$N$20,2,0)),"")</f>
        <v/>
      </c>
      <c r="AZ33" s="28" t="str">
        <f>+IFERROR((VLOOKUP(Base_de_respuestas!AZ62,Back!$M$16:$N$20,2,0)),"")</f>
        <v/>
      </c>
      <c r="BA33" s="28" t="str">
        <f>+IFERROR((VLOOKUP(Base_de_respuestas!BA62,Back!$M$16:$N$20,2,0)),"")</f>
        <v/>
      </c>
      <c r="BB33" s="28" t="str">
        <f>+IFERROR((VLOOKUP(Base_de_respuestas!BB62,Back!$M$16:$N$20,2,0)),"")</f>
        <v/>
      </c>
      <c r="BC33" s="28" t="str">
        <f>+IFERROR((VLOOKUP(Base_de_respuestas!BC62,Back!$M$16:$N$20,2,0)),"")</f>
        <v/>
      </c>
      <c r="BD33" s="28" t="str">
        <f>+IFERROR((VLOOKUP(Base_de_respuestas!BD62,Back!$M$16:$N$20,2,0)),"")</f>
        <v/>
      </c>
    </row>
    <row r="34" spans="2:56" ht="25.5" customHeight="1" x14ac:dyDescent="0.3">
      <c r="B34" s="101"/>
      <c r="C34" s="101"/>
      <c r="D34" s="151" t="s">
        <v>312</v>
      </c>
      <c r="E34" s="97"/>
      <c r="F34" s="28" t="str">
        <f t="shared" si="0"/>
        <v/>
      </c>
      <c r="G34" s="28" t="str">
        <f>+IFERROR((VLOOKUP(Base_de_respuestas!G63,Back!$M$16:$N$20,2,0)),"")</f>
        <v/>
      </c>
      <c r="H34" s="28" t="str">
        <f>+IFERROR((VLOOKUP(Base_de_respuestas!H63,Back!$M$16:$N$20,2,0)),"")</f>
        <v/>
      </c>
      <c r="I34" s="28" t="str">
        <f>+IFERROR((VLOOKUP(Base_de_respuestas!I63,Back!$M$16:$N$20,2,0)),"")</f>
        <v/>
      </c>
      <c r="J34" s="28" t="str">
        <f>+IFERROR((VLOOKUP(Base_de_respuestas!J63,Back!$M$16:$N$20,2,0)),"")</f>
        <v/>
      </c>
      <c r="K34" s="28" t="str">
        <f>+IFERROR((VLOOKUP(Base_de_respuestas!K63,Back!$M$16:$N$20,2,0)),"")</f>
        <v/>
      </c>
      <c r="L34" s="28" t="str">
        <f>+IFERROR((VLOOKUP(Base_de_respuestas!L63,Back!$M$16:$N$20,2,0)),"")</f>
        <v/>
      </c>
      <c r="M34" s="28" t="str">
        <f>+IFERROR((VLOOKUP(Base_de_respuestas!M63,Back!$M$16:$N$20,2,0)),"")</f>
        <v/>
      </c>
      <c r="N34" s="28" t="str">
        <f>+IFERROR((VLOOKUP(Base_de_respuestas!N63,Back!$M$16:$N$20,2,0)),"")</f>
        <v/>
      </c>
      <c r="O34" s="28" t="str">
        <f>+IFERROR((VLOOKUP(Base_de_respuestas!O63,Back!$M$16:$N$20,2,0)),"")</f>
        <v/>
      </c>
      <c r="P34" s="28" t="str">
        <f>+IFERROR((VLOOKUP(Base_de_respuestas!P63,Back!$M$16:$N$20,2,0)),"")</f>
        <v/>
      </c>
      <c r="Q34" s="28" t="str">
        <f>+IFERROR((VLOOKUP(Base_de_respuestas!Q63,Back!$M$16:$N$20,2,0)),"")</f>
        <v/>
      </c>
      <c r="R34" s="28" t="str">
        <f>+IFERROR((VLOOKUP(Base_de_respuestas!R63,Back!$M$16:$N$20,2,0)),"")</f>
        <v/>
      </c>
      <c r="S34" s="28" t="str">
        <f>+IFERROR((VLOOKUP(Base_de_respuestas!S63,Back!$M$16:$N$20,2,0)),"")</f>
        <v/>
      </c>
      <c r="T34" s="28" t="str">
        <f>+IFERROR((VLOOKUP(Base_de_respuestas!T63,Back!$M$16:$N$20,2,0)),"")</f>
        <v/>
      </c>
      <c r="U34" s="28" t="str">
        <f>+IFERROR((VLOOKUP(Base_de_respuestas!U63,Back!$M$16:$N$20,2,0)),"")</f>
        <v/>
      </c>
      <c r="V34" s="28" t="str">
        <f>+IFERROR((VLOOKUP(Base_de_respuestas!V63,Back!$M$16:$N$20,2,0)),"")</f>
        <v/>
      </c>
      <c r="W34" s="28" t="str">
        <f>+IFERROR((VLOOKUP(Base_de_respuestas!W63,Back!$M$16:$N$20,2,0)),"")</f>
        <v/>
      </c>
      <c r="X34" s="28" t="str">
        <f>+IFERROR((VLOOKUP(Base_de_respuestas!X63,Back!$M$16:$N$20,2,0)),"")</f>
        <v/>
      </c>
      <c r="Y34" s="28" t="str">
        <f>+IFERROR((VLOOKUP(Base_de_respuestas!Y63,Back!$M$16:$N$20,2,0)),"")</f>
        <v/>
      </c>
      <c r="Z34" s="28" t="str">
        <f>+IFERROR((VLOOKUP(Base_de_respuestas!Z63,Back!$M$16:$N$20,2,0)),"")</f>
        <v/>
      </c>
      <c r="AA34" s="28" t="str">
        <f>+IFERROR((VLOOKUP(Base_de_respuestas!AA63,Back!$M$16:$N$20,2,0)),"")</f>
        <v/>
      </c>
      <c r="AB34" s="28" t="str">
        <f>+IFERROR((VLOOKUP(Base_de_respuestas!AB63,Back!$M$16:$N$20,2,0)),"")</f>
        <v/>
      </c>
      <c r="AC34" s="28" t="str">
        <f>+IFERROR((VLOOKUP(Base_de_respuestas!AC63,Back!$M$16:$N$20,2,0)),"")</f>
        <v/>
      </c>
      <c r="AD34" s="28" t="str">
        <f>+IFERROR((VLOOKUP(Base_de_respuestas!AD63,Back!$M$16:$N$20,2,0)),"")</f>
        <v/>
      </c>
      <c r="AE34" s="28" t="str">
        <f>+IFERROR((VLOOKUP(Base_de_respuestas!AE63,Back!$M$16:$N$20,2,0)),"")</f>
        <v/>
      </c>
      <c r="AF34" s="28" t="str">
        <f>+IFERROR((VLOOKUP(Base_de_respuestas!AF63,Back!$M$16:$N$20,2,0)),"")</f>
        <v/>
      </c>
      <c r="AG34" s="28" t="str">
        <f>+IFERROR((VLOOKUP(Base_de_respuestas!AG63,Back!$M$16:$N$20,2,0)),"")</f>
        <v/>
      </c>
      <c r="AH34" s="28" t="str">
        <f>+IFERROR((VLOOKUP(Base_de_respuestas!AH63,Back!$M$16:$N$20,2,0)),"")</f>
        <v/>
      </c>
      <c r="AI34" s="28" t="str">
        <f>+IFERROR((VLOOKUP(Base_de_respuestas!AI63,Back!$M$16:$N$20,2,0)),"")</f>
        <v/>
      </c>
      <c r="AJ34" s="28" t="str">
        <f>+IFERROR((VLOOKUP(Base_de_respuestas!AJ63,Back!$M$16:$N$20,2,0)),"")</f>
        <v/>
      </c>
      <c r="AK34" s="28" t="str">
        <f>+IFERROR((VLOOKUP(Base_de_respuestas!AK63,Back!$M$16:$N$20,2,0)),"")</f>
        <v/>
      </c>
      <c r="AL34" s="28" t="str">
        <f>+IFERROR((VLOOKUP(Base_de_respuestas!AL63,Back!$M$16:$N$20,2,0)),"")</f>
        <v/>
      </c>
      <c r="AM34" s="28" t="str">
        <f>+IFERROR((VLOOKUP(Base_de_respuestas!AM63,Back!$M$16:$N$20,2,0)),"")</f>
        <v/>
      </c>
      <c r="AN34" s="28" t="str">
        <f>+IFERROR((VLOOKUP(Base_de_respuestas!AN63,Back!$M$16:$N$20,2,0)),"")</f>
        <v/>
      </c>
      <c r="AO34" s="28" t="str">
        <f>+IFERROR((VLOOKUP(Base_de_respuestas!AO63,Back!$M$16:$N$20,2,0)),"")</f>
        <v/>
      </c>
      <c r="AP34" s="28" t="str">
        <f>+IFERROR((VLOOKUP(Base_de_respuestas!AP63,Back!$M$16:$N$20,2,0)),"")</f>
        <v/>
      </c>
      <c r="AQ34" s="28" t="str">
        <f>+IFERROR((VLOOKUP(Base_de_respuestas!AQ63,Back!$M$16:$N$20,2,0)),"")</f>
        <v/>
      </c>
      <c r="AR34" s="28" t="str">
        <f>+IFERROR((VLOOKUP(Base_de_respuestas!AR63,Back!$M$16:$N$20,2,0)),"")</f>
        <v/>
      </c>
      <c r="AS34" s="28" t="str">
        <f>+IFERROR((VLOOKUP(Base_de_respuestas!AS63,Back!$M$16:$N$20,2,0)),"")</f>
        <v/>
      </c>
      <c r="AT34" s="28" t="str">
        <f>+IFERROR((VLOOKUP(Base_de_respuestas!AT63,Back!$M$16:$N$20,2,0)),"")</f>
        <v/>
      </c>
      <c r="AU34" s="28" t="str">
        <f>+IFERROR((VLOOKUP(Base_de_respuestas!AU63,Back!$M$16:$N$20,2,0)),"")</f>
        <v/>
      </c>
      <c r="AV34" s="28" t="str">
        <f>+IFERROR((VLOOKUP(Base_de_respuestas!AV63,Back!$M$16:$N$20,2,0)),"")</f>
        <v/>
      </c>
      <c r="AW34" s="28" t="str">
        <f>+IFERROR((VLOOKUP(Base_de_respuestas!AW63,Back!$M$16:$N$20,2,0)),"")</f>
        <v/>
      </c>
      <c r="AX34" s="28" t="str">
        <f>+IFERROR((VLOOKUP(Base_de_respuestas!AX63,Back!$M$16:$N$20,2,0)),"")</f>
        <v/>
      </c>
      <c r="AY34" s="28" t="str">
        <f>+IFERROR((VLOOKUP(Base_de_respuestas!AY63,Back!$M$16:$N$20,2,0)),"")</f>
        <v/>
      </c>
      <c r="AZ34" s="28" t="str">
        <f>+IFERROR((VLOOKUP(Base_de_respuestas!AZ63,Back!$M$16:$N$20,2,0)),"")</f>
        <v/>
      </c>
      <c r="BA34" s="28" t="str">
        <f>+IFERROR((VLOOKUP(Base_de_respuestas!BA63,Back!$M$16:$N$20,2,0)),"")</f>
        <v/>
      </c>
      <c r="BB34" s="28" t="str">
        <f>+IFERROR((VLOOKUP(Base_de_respuestas!BB63,Back!$M$16:$N$20,2,0)),"")</f>
        <v/>
      </c>
      <c r="BC34" s="28" t="str">
        <f>+IFERROR((VLOOKUP(Base_de_respuestas!BC63,Back!$M$16:$N$20,2,0)),"")</f>
        <v/>
      </c>
      <c r="BD34" s="28" t="str">
        <f>+IFERROR((VLOOKUP(Base_de_respuestas!BD63,Back!$M$16:$N$20,2,0)),"")</f>
        <v/>
      </c>
    </row>
    <row r="35" spans="2:56" ht="25.5" customHeight="1" x14ac:dyDescent="0.3">
      <c r="B35" s="101"/>
      <c r="C35" s="101"/>
      <c r="D35" s="151" t="s">
        <v>314</v>
      </c>
      <c r="E35" s="97"/>
      <c r="F35" s="28" t="str">
        <f t="shared" si="0"/>
        <v/>
      </c>
      <c r="G35" s="28" t="str">
        <f>+IFERROR((VLOOKUP(Base_de_respuestas!G64,Back!$M$16:$N$20,2,0)),"")</f>
        <v/>
      </c>
      <c r="H35" s="28" t="str">
        <f>+IFERROR((VLOOKUP(Base_de_respuestas!H64,Back!$M$16:$N$20,2,0)),"")</f>
        <v/>
      </c>
      <c r="I35" s="28" t="str">
        <f>+IFERROR((VLOOKUP(Base_de_respuestas!I64,Back!$M$16:$N$20,2,0)),"")</f>
        <v/>
      </c>
      <c r="J35" s="28" t="str">
        <f>+IFERROR((VLOOKUP(Base_de_respuestas!J64,Back!$M$16:$N$20,2,0)),"")</f>
        <v/>
      </c>
      <c r="K35" s="28" t="str">
        <f>+IFERROR((VLOOKUP(Base_de_respuestas!K64,Back!$M$16:$N$20,2,0)),"")</f>
        <v/>
      </c>
      <c r="L35" s="28" t="str">
        <f>+IFERROR((VLOOKUP(Base_de_respuestas!L64,Back!$M$16:$N$20,2,0)),"")</f>
        <v/>
      </c>
      <c r="M35" s="28" t="str">
        <f>+IFERROR((VLOOKUP(Base_de_respuestas!M64,Back!$M$16:$N$20,2,0)),"")</f>
        <v/>
      </c>
      <c r="N35" s="28" t="str">
        <f>+IFERROR((VLOOKUP(Base_de_respuestas!N64,Back!$M$16:$N$20,2,0)),"")</f>
        <v/>
      </c>
      <c r="O35" s="28" t="str">
        <f>+IFERROR((VLOOKUP(Base_de_respuestas!O64,Back!$M$16:$N$20,2,0)),"")</f>
        <v/>
      </c>
      <c r="P35" s="28" t="str">
        <f>+IFERROR((VLOOKUP(Base_de_respuestas!P64,Back!$M$16:$N$20,2,0)),"")</f>
        <v/>
      </c>
      <c r="Q35" s="28" t="str">
        <f>+IFERROR((VLOOKUP(Base_de_respuestas!Q64,Back!$M$16:$N$20,2,0)),"")</f>
        <v/>
      </c>
      <c r="R35" s="28" t="str">
        <f>+IFERROR((VLOOKUP(Base_de_respuestas!R64,Back!$M$16:$N$20,2,0)),"")</f>
        <v/>
      </c>
      <c r="S35" s="28" t="str">
        <f>+IFERROR((VLOOKUP(Base_de_respuestas!S64,Back!$M$16:$N$20,2,0)),"")</f>
        <v/>
      </c>
      <c r="T35" s="28" t="str">
        <f>+IFERROR((VLOOKUP(Base_de_respuestas!T64,Back!$M$16:$N$20,2,0)),"")</f>
        <v/>
      </c>
      <c r="U35" s="28" t="str">
        <f>+IFERROR((VLOOKUP(Base_de_respuestas!U64,Back!$M$16:$N$20,2,0)),"")</f>
        <v/>
      </c>
      <c r="V35" s="28" t="str">
        <f>+IFERROR((VLOOKUP(Base_de_respuestas!V64,Back!$M$16:$N$20,2,0)),"")</f>
        <v/>
      </c>
      <c r="W35" s="28" t="str">
        <f>+IFERROR((VLOOKUP(Base_de_respuestas!W64,Back!$M$16:$N$20,2,0)),"")</f>
        <v/>
      </c>
      <c r="X35" s="28" t="str">
        <f>+IFERROR((VLOOKUP(Base_de_respuestas!X64,Back!$M$16:$N$20,2,0)),"")</f>
        <v/>
      </c>
      <c r="Y35" s="28" t="str">
        <f>+IFERROR((VLOOKUP(Base_de_respuestas!Y64,Back!$M$16:$N$20,2,0)),"")</f>
        <v/>
      </c>
      <c r="Z35" s="28" t="str">
        <f>+IFERROR((VLOOKUP(Base_de_respuestas!Z64,Back!$M$16:$N$20,2,0)),"")</f>
        <v/>
      </c>
      <c r="AA35" s="28" t="str">
        <f>+IFERROR((VLOOKUP(Base_de_respuestas!AA64,Back!$M$16:$N$20,2,0)),"")</f>
        <v/>
      </c>
      <c r="AB35" s="28" t="str">
        <f>+IFERROR((VLOOKUP(Base_de_respuestas!AB64,Back!$M$16:$N$20,2,0)),"")</f>
        <v/>
      </c>
      <c r="AC35" s="28" t="str">
        <f>+IFERROR((VLOOKUP(Base_de_respuestas!AC64,Back!$M$16:$N$20,2,0)),"")</f>
        <v/>
      </c>
      <c r="AD35" s="28" t="str">
        <f>+IFERROR((VLOOKUP(Base_de_respuestas!AD64,Back!$M$16:$N$20,2,0)),"")</f>
        <v/>
      </c>
      <c r="AE35" s="28" t="str">
        <f>+IFERROR((VLOOKUP(Base_de_respuestas!AE64,Back!$M$16:$N$20,2,0)),"")</f>
        <v/>
      </c>
      <c r="AF35" s="28" t="str">
        <f>+IFERROR((VLOOKUP(Base_de_respuestas!AF64,Back!$M$16:$N$20,2,0)),"")</f>
        <v/>
      </c>
      <c r="AG35" s="28" t="str">
        <f>+IFERROR((VLOOKUP(Base_de_respuestas!AG64,Back!$M$16:$N$20,2,0)),"")</f>
        <v/>
      </c>
      <c r="AH35" s="28" t="str">
        <f>+IFERROR((VLOOKUP(Base_de_respuestas!AH64,Back!$M$16:$N$20,2,0)),"")</f>
        <v/>
      </c>
      <c r="AI35" s="28" t="str">
        <f>+IFERROR((VLOOKUP(Base_de_respuestas!AI64,Back!$M$16:$N$20,2,0)),"")</f>
        <v/>
      </c>
      <c r="AJ35" s="28" t="str">
        <f>+IFERROR((VLOOKUP(Base_de_respuestas!AJ64,Back!$M$16:$N$20,2,0)),"")</f>
        <v/>
      </c>
      <c r="AK35" s="28" t="str">
        <f>+IFERROR((VLOOKUP(Base_de_respuestas!AK64,Back!$M$16:$N$20,2,0)),"")</f>
        <v/>
      </c>
      <c r="AL35" s="28" t="str">
        <f>+IFERROR((VLOOKUP(Base_de_respuestas!AL64,Back!$M$16:$N$20,2,0)),"")</f>
        <v/>
      </c>
      <c r="AM35" s="28" t="str">
        <f>+IFERROR((VLOOKUP(Base_de_respuestas!AM64,Back!$M$16:$N$20,2,0)),"")</f>
        <v/>
      </c>
      <c r="AN35" s="28" t="str">
        <f>+IFERROR((VLOOKUP(Base_de_respuestas!AN64,Back!$M$16:$N$20,2,0)),"")</f>
        <v/>
      </c>
      <c r="AO35" s="28" t="str">
        <f>+IFERROR((VLOOKUP(Base_de_respuestas!AO64,Back!$M$16:$N$20,2,0)),"")</f>
        <v/>
      </c>
      <c r="AP35" s="28" t="str">
        <f>+IFERROR((VLOOKUP(Base_de_respuestas!AP64,Back!$M$16:$N$20,2,0)),"")</f>
        <v/>
      </c>
      <c r="AQ35" s="28" t="str">
        <f>+IFERROR((VLOOKUP(Base_de_respuestas!AQ64,Back!$M$16:$N$20,2,0)),"")</f>
        <v/>
      </c>
      <c r="AR35" s="28" t="str">
        <f>+IFERROR((VLOOKUP(Base_de_respuestas!AR64,Back!$M$16:$N$20,2,0)),"")</f>
        <v/>
      </c>
      <c r="AS35" s="28" t="str">
        <f>+IFERROR((VLOOKUP(Base_de_respuestas!AS64,Back!$M$16:$N$20,2,0)),"")</f>
        <v/>
      </c>
      <c r="AT35" s="28" t="str">
        <f>+IFERROR((VLOOKUP(Base_de_respuestas!AT64,Back!$M$16:$N$20,2,0)),"")</f>
        <v/>
      </c>
      <c r="AU35" s="28" t="str">
        <f>+IFERROR((VLOOKUP(Base_de_respuestas!AU64,Back!$M$16:$N$20,2,0)),"")</f>
        <v/>
      </c>
      <c r="AV35" s="28" t="str">
        <f>+IFERROR((VLOOKUP(Base_de_respuestas!AV64,Back!$M$16:$N$20,2,0)),"")</f>
        <v/>
      </c>
      <c r="AW35" s="28" t="str">
        <f>+IFERROR((VLOOKUP(Base_de_respuestas!AW64,Back!$M$16:$N$20,2,0)),"")</f>
        <v/>
      </c>
      <c r="AX35" s="28" t="str">
        <f>+IFERROR((VLOOKUP(Base_de_respuestas!AX64,Back!$M$16:$N$20,2,0)),"")</f>
        <v/>
      </c>
      <c r="AY35" s="28" t="str">
        <f>+IFERROR((VLOOKUP(Base_de_respuestas!AY64,Back!$M$16:$N$20,2,0)),"")</f>
        <v/>
      </c>
      <c r="AZ35" s="28" t="str">
        <f>+IFERROR((VLOOKUP(Base_de_respuestas!AZ64,Back!$M$16:$N$20,2,0)),"")</f>
        <v/>
      </c>
      <c r="BA35" s="28" t="str">
        <f>+IFERROR((VLOOKUP(Base_de_respuestas!BA64,Back!$M$16:$N$20,2,0)),"")</f>
        <v/>
      </c>
      <c r="BB35" s="28" t="str">
        <f>+IFERROR((VLOOKUP(Base_de_respuestas!BB64,Back!$M$16:$N$20,2,0)),"")</f>
        <v/>
      </c>
      <c r="BC35" s="28" t="str">
        <f>+IFERROR((VLOOKUP(Base_de_respuestas!BC64,Back!$M$16:$N$20,2,0)),"")</f>
        <v/>
      </c>
      <c r="BD35" s="28" t="str">
        <f>+IFERROR((VLOOKUP(Base_de_respuestas!BD64,Back!$M$16:$N$20,2,0)),"")</f>
        <v/>
      </c>
    </row>
    <row r="36" spans="2:56" ht="25.5" customHeight="1" x14ac:dyDescent="0.3">
      <c r="B36" s="94"/>
      <c r="C36" s="94"/>
      <c r="D36" s="151" t="s">
        <v>316</v>
      </c>
      <c r="E36" s="97"/>
      <c r="F36" s="28" t="str">
        <f t="shared" si="0"/>
        <v/>
      </c>
      <c r="G36" s="28" t="str">
        <f>+IFERROR((VLOOKUP(Base_de_respuestas!G65,Back!$M$16:$N$20,2,0)),"")</f>
        <v/>
      </c>
      <c r="H36" s="28" t="str">
        <f>+IFERROR((VLOOKUP(Base_de_respuestas!H65,Back!$M$16:$N$20,2,0)),"")</f>
        <v/>
      </c>
      <c r="I36" s="28" t="str">
        <f>+IFERROR((VLOOKUP(Base_de_respuestas!I65,Back!$M$16:$N$20,2,0)),"")</f>
        <v/>
      </c>
      <c r="J36" s="28" t="str">
        <f>+IFERROR((VLOOKUP(Base_de_respuestas!J65,Back!$M$16:$N$20,2,0)),"")</f>
        <v/>
      </c>
      <c r="K36" s="28" t="str">
        <f>+IFERROR((VLOOKUP(Base_de_respuestas!K65,Back!$M$16:$N$20,2,0)),"")</f>
        <v/>
      </c>
      <c r="L36" s="28" t="str">
        <f>+IFERROR((VLOOKUP(Base_de_respuestas!L65,Back!$M$16:$N$20,2,0)),"")</f>
        <v/>
      </c>
      <c r="M36" s="28" t="str">
        <f>+IFERROR((VLOOKUP(Base_de_respuestas!M65,Back!$M$16:$N$20,2,0)),"")</f>
        <v/>
      </c>
      <c r="N36" s="28" t="str">
        <f>+IFERROR((VLOOKUP(Base_de_respuestas!N65,Back!$M$16:$N$20,2,0)),"")</f>
        <v/>
      </c>
      <c r="O36" s="28" t="str">
        <f>+IFERROR((VLOOKUP(Base_de_respuestas!O65,Back!$M$16:$N$20,2,0)),"")</f>
        <v/>
      </c>
      <c r="P36" s="28" t="str">
        <f>+IFERROR((VLOOKUP(Base_de_respuestas!P65,Back!$M$16:$N$20,2,0)),"")</f>
        <v/>
      </c>
      <c r="Q36" s="28" t="str">
        <f>+IFERROR((VLOOKUP(Base_de_respuestas!Q65,Back!$M$16:$N$20,2,0)),"")</f>
        <v/>
      </c>
      <c r="R36" s="28" t="str">
        <f>+IFERROR((VLOOKUP(Base_de_respuestas!R65,Back!$M$16:$N$20,2,0)),"")</f>
        <v/>
      </c>
      <c r="S36" s="28" t="str">
        <f>+IFERROR((VLOOKUP(Base_de_respuestas!S65,Back!$M$16:$N$20,2,0)),"")</f>
        <v/>
      </c>
      <c r="T36" s="28" t="str">
        <f>+IFERROR((VLOOKUP(Base_de_respuestas!T65,Back!$M$16:$N$20,2,0)),"")</f>
        <v/>
      </c>
      <c r="U36" s="28" t="str">
        <f>+IFERROR((VLOOKUP(Base_de_respuestas!U65,Back!$M$16:$N$20,2,0)),"")</f>
        <v/>
      </c>
      <c r="V36" s="28" t="str">
        <f>+IFERROR((VLOOKUP(Base_de_respuestas!V65,Back!$M$16:$N$20,2,0)),"")</f>
        <v/>
      </c>
      <c r="W36" s="28" t="str">
        <f>+IFERROR((VLOOKUP(Base_de_respuestas!W65,Back!$M$16:$N$20,2,0)),"")</f>
        <v/>
      </c>
      <c r="X36" s="28" t="str">
        <f>+IFERROR((VLOOKUP(Base_de_respuestas!X65,Back!$M$16:$N$20,2,0)),"")</f>
        <v/>
      </c>
      <c r="Y36" s="28" t="str">
        <f>+IFERROR((VLOOKUP(Base_de_respuestas!Y65,Back!$M$16:$N$20,2,0)),"")</f>
        <v/>
      </c>
      <c r="Z36" s="28" t="str">
        <f>+IFERROR((VLOOKUP(Base_de_respuestas!Z65,Back!$M$16:$N$20,2,0)),"")</f>
        <v/>
      </c>
      <c r="AA36" s="28" t="str">
        <f>+IFERROR((VLOOKUP(Base_de_respuestas!AA65,Back!$M$16:$N$20,2,0)),"")</f>
        <v/>
      </c>
      <c r="AB36" s="28" t="str">
        <f>+IFERROR((VLOOKUP(Base_de_respuestas!AB65,Back!$M$16:$N$20,2,0)),"")</f>
        <v/>
      </c>
      <c r="AC36" s="28" t="str">
        <f>+IFERROR((VLOOKUP(Base_de_respuestas!AC65,Back!$M$16:$N$20,2,0)),"")</f>
        <v/>
      </c>
      <c r="AD36" s="28" t="str">
        <f>+IFERROR((VLOOKUP(Base_de_respuestas!AD65,Back!$M$16:$N$20,2,0)),"")</f>
        <v/>
      </c>
      <c r="AE36" s="28" t="str">
        <f>+IFERROR((VLOOKUP(Base_de_respuestas!AE65,Back!$M$16:$N$20,2,0)),"")</f>
        <v/>
      </c>
      <c r="AF36" s="28" t="str">
        <f>+IFERROR((VLOOKUP(Base_de_respuestas!AF65,Back!$M$16:$N$20,2,0)),"")</f>
        <v/>
      </c>
      <c r="AG36" s="28" t="str">
        <f>+IFERROR((VLOOKUP(Base_de_respuestas!AG65,Back!$M$16:$N$20,2,0)),"")</f>
        <v/>
      </c>
      <c r="AH36" s="28" t="str">
        <f>+IFERROR((VLOOKUP(Base_de_respuestas!AH65,Back!$M$16:$N$20,2,0)),"")</f>
        <v/>
      </c>
      <c r="AI36" s="28" t="str">
        <f>+IFERROR((VLOOKUP(Base_de_respuestas!AI65,Back!$M$16:$N$20,2,0)),"")</f>
        <v/>
      </c>
      <c r="AJ36" s="28" t="str">
        <f>+IFERROR((VLOOKUP(Base_de_respuestas!AJ65,Back!$M$16:$N$20,2,0)),"")</f>
        <v/>
      </c>
      <c r="AK36" s="28" t="str">
        <f>+IFERROR((VLOOKUP(Base_de_respuestas!AK65,Back!$M$16:$N$20,2,0)),"")</f>
        <v/>
      </c>
      <c r="AL36" s="28" t="str">
        <f>+IFERROR((VLOOKUP(Base_de_respuestas!AL65,Back!$M$16:$N$20,2,0)),"")</f>
        <v/>
      </c>
      <c r="AM36" s="28" t="str">
        <f>+IFERROR((VLOOKUP(Base_de_respuestas!AM65,Back!$M$16:$N$20,2,0)),"")</f>
        <v/>
      </c>
      <c r="AN36" s="28" t="str">
        <f>+IFERROR((VLOOKUP(Base_de_respuestas!AN65,Back!$M$16:$N$20,2,0)),"")</f>
        <v/>
      </c>
      <c r="AO36" s="28" t="str">
        <f>+IFERROR((VLOOKUP(Base_de_respuestas!AO65,Back!$M$16:$N$20,2,0)),"")</f>
        <v/>
      </c>
      <c r="AP36" s="28" t="str">
        <f>+IFERROR((VLOOKUP(Base_de_respuestas!AP65,Back!$M$16:$N$20,2,0)),"")</f>
        <v/>
      </c>
      <c r="AQ36" s="28" t="str">
        <f>+IFERROR((VLOOKUP(Base_de_respuestas!AQ65,Back!$M$16:$N$20,2,0)),"")</f>
        <v/>
      </c>
      <c r="AR36" s="28" t="str">
        <f>+IFERROR((VLOOKUP(Base_de_respuestas!AR65,Back!$M$16:$N$20,2,0)),"")</f>
        <v/>
      </c>
      <c r="AS36" s="28" t="str">
        <f>+IFERROR((VLOOKUP(Base_de_respuestas!AS65,Back!$M$16:$N$20,2,0)),"")</f>
        <v/>
      </c>
      <c r="AT36" s="28" t="str">
        <f>+IFERROR((VLOOKUP(Base_de_respuestas!AT65,Back!$M$16:$N$20,2,0)),"")</f>
        <v/>
      </c>
      <c r="AU36" s="28" t="str">
        <f>+IFERROR((VLOOKUP(Base_de_respuestas!AU65,Back!$M$16:$N$20,2,0)),"")</f>
        <v/>
      </c>
      <c r="AV36" s="28" t="str">
        <f>+IFERROR((VLOOKUP(Base_de_respuestas!AV65,Back!$M$16:$N$20,2,0)),"")</f>
        <v/>
      </c>
      <c r="AW36" s="28" t="str">
        <f>+IFERROR((VLOOKUP(Base_de_respuestas!AW65,Back!$M$16:$N$20,2,0)),"")</f>
        <v/>
      </c>
      <c r="AX36" s="28" t="str">
        <f>+IFERROR((VLOOKUP(Base_de_respuestas!AX65,Back!$M$16:$N$20,2,0)),"")</f>
        <v/>
      </c>
      <c r="AY36" s="28" t="str">
        <f>+IFERROR((VLOOKUP(Base_de_respuestas!AY65,Back!$M$16:$N$20,2,0)),"")</f>
        <v/>
      </c>
      <c r="AZ36" s="28" t="str">
        <f>+IFERROR((VLOOKUP(Base_de_respuestas!AZ65,Back!$M$16:$N$20,2,0)),"")</f>
        <v/>
      </c>
      <c r="BA36" s="28" t="str">
        <f>+IFERROR((VLOOKUP(Base_de_respuestas!BA65,Back!$M$16:$N$20,2,0)),"")</f>
        <v/>
      </c>
      <c r="BB36" s="28" t="str">
        <f>+IFERROR((VLOOKUP(Base_de_respuestas!BB65,Back!$M$16:$N$20,2,0)),"")</f>
        <v/>
      </c>
      <c r="BC36" s="28" t="str">
        <f>+IFERROR((VLOOKUP(Base_de_respuestas!BC65,Back!$M$16:$N$20,2,0)),"")</f>
        <v/>
      </c>
      <c r="BD36" s="28" t="str">
        <f>+IFERROR((VLOOKUP(Base_de_respuestas!BD65,Back!$M$16:$N$20,2,0)),"")</f>
        <v/>
      </c>
    </row>
    <row r="37" spans="2:56" ht="25.5" customHeight="1" x14ac:dyDescent="0.3">
      <c r="B37" s="106" t="s">
        <v>257</v>
      </c>
      <c r="C37" s="107" t="s">
        <v>318</v>
      </c>
      <c r="D37" s="151" t="s">
        <v>319</v>
      </c>
      <c r="E37" s="97"/>
      <c r="F37" s="28" t="str">
        <f t="shared" si="0"/>
        <v/>
      </c>
      <c r="G37" s="28" t="str">
        <f>+IFERROR((VLOOKUP(Base_de_respuestas!G66,Back!$M$16:$N$20,2,0)),"")</f>
        <v/>
      </c>
      <c r="H37" s="28" t="str">
        <f>+IFERROR((VLOOKUP(Base_de_respuestas!H66,Back!$M$16:$N$20,2,0)),"")</f>
        <v/>
      </c>
      <c r="I37" s="28" t="str">
        <f>+IFERROR((VLOOKUP(Base_de_respuestas!I66,Back!$M$16:$N$20,2,0)),"")</f>
        <v/>
      </c>
      <c r="J37" s="28" t="str">
        <f>+IFERROR((VLOOKUP(Base_de_respuestas!J66,Back!$M$16:$N$20,2,0)),"")</f>
        <v/>
      </c>
      <c r="K37" s="28" t="str">
        <f>+IFERROR((VLOOKUP(Base_de_respuestas!K66,Back!$M$16:$N$20,2,0)),"")</f>
        <v/>
      </c>
      <c r="L37" s="28" t="str">
        <f>+IFERROR((VLOOKUP(Base_de_respuestas!L66,Back!$M$16:$N$20,2,0)),"")</f>
        <v/>
      </c>
      <c r="M37" s="28" t="str">
        <f>+IFERROR((VLOOKUP(Base_de_respuestas!M66,Back!$M$16:$N$20,2,0)),"")</f>
        <v/>
      </c>
      <c r="N37" s="28" t="str">
        <f>+IFERROR((VLOOKUP(Base_de_respuestas!N66,Back!$M$16:$N$20,2,0)),"")</f>
        <v/>
      </c>
      <c r="O37" s="28" t="str">
        <f>+IFERROR((VLOOKUP(Base_de_respuestas!O66,Back!$M$16:$N$20,2,0)),"")</f>
        <v/>
      </c>
      <c r="P37" s="28" t="str">
        <f>+IFERROR((VLOOKUP(Base_de_respuestas!P66,Back!$M$16:$N$20,2,0)),"")</f>
        <v/>
      </c>
      <c r="Q37" s="28" t="str">
        <f>+IFERROR((VLOOKUP(Base_de_respuestas!Q66,Back!$M$16:$N$20,2,0)),"")</f>
        <v/>
      </c>
      <c r="R37" s="28" t="str">
        <f>+IFERROR((VLOOKUP(Base_de_respuestas!R66,Back!$M$16:$N$20,2,0)),"")</f>
        <v/>
      </c>
      <c r="S37" s="28" t="str">
        <f>+IFERROR((VLOOKUP(Base_de_respuestas!S66,Back!$M$16:$N$20,2,0)),"")</f>
        <v/>
      </c>
      <c r="T37" s="28" t="str">
        <f>+IFERROR((VLOOKUP(Base_de_respuestas!T66,Back!$M$16:$N$20,2,0)),"")</f>
        <v/>
      </c>
      <c r="U37" s="28" t="str">
        <f>+IFERROR((VLOOKUP(Base_de_respuestas!U66,Back!$M$16:$N$20,2,0)),"")</f>
        <v/>
      </c>
      <c r="V37" s="28" t="str">
        <f>+IFERROR((VLOOKUP(Base_de_respuestas!V66,Back!$M$16:$N$20,2,0)),"")</f>
        <v/>
      </c>
      <c r="W37" s="28" t="str">
        <f>+IFERROR((VLOOKUP(Base_de_respuestas!W66,Back!$M$16:$N$20,2,0)),"")</f>
        <v/>
      </c>
      <c r="X37" s="28" t="str">
        <f>+IFERROR((VLOOKUP(Base_de_respuestas!X66,Back!$M$16:$N$20,2,0)),"")</f>
        <v/>
      </c>
      <c r="Y37" s="28" t="str">
        <f>+IFERROR((VLOOKUP(Base_de_respuestas!Y66,Back!$M$16:$N$20,2,0)),"")</f>
        <v/>
      </c>
      <c r="Z37" s="28" t="str">
        <f>+IFERROR((VLOOKUP(Base_de_respuestas!Z66,Back!$M$16:$N$20,2,0)),"")</f>
        <v/>
      </c>
      <c r="AA37" s="28" t="str">
        <f>+IFERROR((VLOOKUP(Base_de_respuestas!AA66,Back!$M$16:$N$20,2,0)),"")</f>
        <v/>
      </c>
      <c r="AB37" s="28" t="str">
        <f>+IFERROR((VLOOKUP(Base_de_respuestas!AB66,Back!$M$16:$N$20,2,0)),"")</f>
        <v/>
      </c>
      <c r="AC37" s="28" t="str">
        <f>+IFERROR((VLOOKUP(Base_de_respuestas!AC66,Back!$M$16:$N$20,2,0)),"")</f>
        <v/>
      </c>
      <c r="AD37" s="28" t="str">
        <f>+IFERROR((VLOOKUP(Base_de_respuestas!AD66,Back!$M$16:$N$20,2,0)),"")</f>
        <v/>
      </c>
      <c r="AE37" s="28" t="str">
        <f>+IFERROR((VLOOKUP(Base_de_respuestas!AE66,Back!$M$16:$N$20,2,0)),"")</f>
        <v/>
      </c>
      <c r="AF37" s="28" t="str">
        <f>+IFERROR((VLOOKUP(Base_de_respuestas!AF66,Back!$M$16:$N$20,2,0)),"")</f>
        <v/>
      </c>
      <c r="AG37" s="28" t="str">
        <f>+IFERROR((VLOOKUP(Base_de_respuestas!AG66,Back!$M$16:$N$20,2,0)),"")</f>
        <v/>
      </c>
      <c r="AH37" s="28" t="str">
        <f>+IFERROR((VLOOKUP(Base_de_respuestas!AH66,Back!$M$16:$N$20,2,0)),"")</f>
        <v/>
      </c>
      <c r="AI37" s="28" t="str">
        <f>+IFERROR((VLOOKUP(Base_de_respuestas!AI66,Back!$M$16:$N$20,2,0)),"")</f>
        <v/>
      </c>
      <c r="AJ37" s="28" t="str">
        <f>+IFERROR((VLOOKUP(Base_de_respuestas!AJ66,Back!$M$16:$N$20,2,0)),"")</f>
        <v/>
      </c>
      <c r="AK37" s="28" t="str">
        <f>+IFERROR((VLOOKUP(Base_de_respuestas!AK66,Back!$M$16:$N$20,2,0)),"")</f>
        <v/>
      </c>
      <c r="AL37" s="28" t="str">
        <f>+IFERROR((VLOOKUP(Base_de_respuestas!AL66,Back!$M$16:$N$20,2,0)),"")</f>
        <v/>
      </c>
      <c r="AM37" s="28" t="str">
        <f>+IFERROR((VLOOKUP(Base_de_respuestas!AM66,Back!$M$16:$N$20,2,0)),"")</f>
        <v/>
      </c>
      <c r="AN37" s="28" t="str">
        <f>+IFERROR((VLOOKUP(Base_de_respuestas!AN66,Back!$M$16:$N$20,2,0)),"")</f>
        <v/>
      </c>
      <c r="AO37" s="28" t="str">
        <f>+IFERROR((VLOOKUP(Base_de_respuestas!AO66,Back!$M$16:$N$20,2,0)),"")</f>
        <v/>
      </c>
      <c r="AP37" s="28" t="str">
        <f>+IFERROR((VLOOKUP(Base_de_respuestas!AP66,Back!$M$16:$N$20,2,0)),"")</f>
        <v/>
      </c>
      <c r="AQ37" s="28" t="str">
        <f>+IFERROR((VLOOKUP(Base_de_respuestas!AQ66,Back!$M$16:$N$20,2,0)),"")</f>
        <v/>
      </c>
      <c r="AR37" s="28" t="str">
        <f>+IFERROR((VLOOKUP(Base_de_respuestas!AR66,Back!$M$16:$N$20,2,0)),"")</f>
        <v/>
      </c>
      <c r="AS37" s="28" t="str">
        <f>+IFERROR((VLOOKUP(Base_de_respuestas!AS66,Back!$M$16:$N$20,2,0)),"")</f>
        <v/>
      </c>
      <c r="AT37" s="28" t="str">
        <f>+IFERROR((VLOOKUP(Base_de_respuestas!AT66,Back!$M$16:$N$20,2,0)),"")</f>
        <v/>
      </c>
      <c r="AU37" s="28" t="str">
        <f>+IFERROR((VLOOKUP(Base_de_respuestas!AU66,Back!$M$16:$N$20,2,0)),"")</f>
        <v/>
      </c>
      <c r="AV37" s="28" t="str">
        <f>+IFERROR((VLOOKUP(Base_de_respuestas!AV66,Back!$M$16:$N$20,2,0)),"")</f>
        <v/>
      </c>
      <c r="AW37" s="28" t="str">
        <f>+IFERROR((VLOOKUP(Base_de_respuestas!AW66,Back!$M$16:$N$20,2,0)),"")</f>
        <v/>
      </c>
      <c r="AX37" s="28" t="str">
        <f>+IFERROR((VLOOKUP(Base_de_respuestas!AX66,Back!$M$16:$N$20,2,0)),"")</f>
        <v/>
      </c>
      <c r="AY37" s="28" t="str">
        <f>+IFERROR((VLOOKUP(Base_de_respuestas!AY66,Back!$M$16:$N$20,2,0)),"")</f>
        <v/>
      </c>
      <c r="AZ37" s="28" t="str">
        <f>+IFERROR((VLOOKUP(Base_de_respuestas!AZ66,Back!$M$16:$N$20,2,0)),"")</f>
        <v/>
      </c>
      <c r="BA37" s="28" t="str">
        <f>+IFERROR((VLOOKUP(Base_de_respuestas!BA66,Back!$M$16:$N$20,2,0)),"")</f>
        <v/>
      </c>
      <c r="BB37" s="28" t="str">
        <f>+IFERROR((VLOOKUP(Base_de_respuestas!BB66,Back!$M$16:$N$20,2,0)),"")</f>
        <v/>
      </c>
      <c r="BC37" s="28" t="str">
        <f>+IFERROR((VLOOKUP(Base_de_respuestas!BC66,Back!$M$16:$N$20,2,0)),"")</f>
        <v/>
      </c>
      <c r="BD37" s="28" t="str">
        <f>+IFERROR((VLOOKUP(Base_de_respuestas!BD66,Back!$M$16:$N$20,2,0)),"")</f>
        <v/>
      </c>
    </row>
    <row r="38" spans="2:56" ht="25.5" customHeight="1" x14ac:dyDescent="0.3">
      <c r="B38" s="101"/>
      <c r="C38" s="101"/>
      <c r="D38" s="151" t="s">
        <v>321</v>
      </c>
      <c r="E38" s="97"/>
      <c r="F38" s="28" t="str">
        <f t="shared" si="0"/>
        <v/>
      </c>
      <c r="G38" s="28" t="str">
        <f>+IFERROR((VLOOKUP(Base_de_respuestas!G67,Back!$M$16:$N$20,2,0)),"")</f>
        <v/>
      </c>
      <c r="H38" s="28" t="str">
        <f>+IFERROR((VLOOKUP(Base_de_respuestas!H67,Back!$M$16:$N$20,2,0)),"")</f>
        <v/>
      </c>
      <c r="I38" s="28" t="str">
        <f>+IFERROR((VLOOKUP(Base_de_respuestas!I67,Back!$M$16:$N$20,2,0)),"")</f>
        <v/>
      </c>
      <c r="J38" s="28" t="str">
        <f>+IFERROR((VLOOKUP(Base_de_respuestas!J67,Back!$M$16:$N$20,2,0)),"")</f>
        <v/>
      </c>
      <c r="K38" s="28" t="str">
        <f>+IFERROR((VLOOKUP(Base_de_respuestas!K67,Back!$M$16:$N$20,2,0)),"")</f>
        <v/>
      </c>
      <c r="L38" s="28" t="str">
        <f>+IFERROR((VLOOKUP(Base_de_respuestas!L67,Back!$M$16:$N$20,2,0)),"")</f>
        <v/>
      </c>
      <c r="M38" s="28" t="str">
        <f>+IFERROR((VLOOKUP(Base_de_respuestas!M67,Back!$M$16:$N$20,2,0)),"")</f>
        <v/>
      </c>
      <c r="N38" s="28" t="str">
        <f>+IFERROR((VLOOKUP(Base_de_respuestas!N67,Back!$M$16:$N$20,2,0)),"")</f>
        <v/>
      </c>
      <c r="O38" s="28" t="str">
        <f>+IFERROR((VLOOKUP(Base_de_respuestas!O67,Back!$M$16:$N$20,2,0)),"")</f>
        <v/>
      </c>
      <c r="P38" s="28" t="str">
        <f>+IFERROR((VLOOKUP(Base_de_respuestas!P67,Back!$M$16:$N$20,2,0)),"")</f>
        <v/>
      </c>
      <c r="Q38" s="28" t="str">
        <f>+IFERROR((VLOOKUP(Base_de_respuestas!Q67,Back!$M$16:$N$20,2,0)),"")</f>
        <v/>
      </c>
      <c r="R38" s="28" t="str">
        <f>+IFERROR((VLOOKUP(Base_de_respuestas!R67,Back!$M$16:$N$20,2,0)),"")</f>
        <v/>
      </c>
      <c r="S38" s="28" t="str">
        <f>+IFERROR((VLOOKUP(Base_de_respuestas!S67,Back!$M$16:$N$20,2,0)),"")</f>
        <v/>
      </c>
      <c r="T38" s="28" t="str">
        <f>+IFERROR((VLOOKUP(Base_de_respuestas!T67,Back!$M$16:$N$20,2,0)),"")</f>
        <v/>
      </c>
      <c r="U38" s="28" t="str">
        <f>+IFERROR((VLOOKUP(Base_de_respuestas!U67,Back!$M$16:$N$20,2,0)),"")</f>
        <v/>
      </c>
      <c r="V38" s="28" t="str">
        <f>+IFERROR((VLOOKUP(Base_de_respuestas!V67,Back!$M$16:$N$20,2,0)),"")</f>
        <v/>
      </c>
      <c r="W38" s="28" t="str">
        <f>+IFERROR((VLOOKUP(Base_de_respuestas!W67,Back!$M$16:$N$20,2,0)),"")</f>
        <v/>
      </c>
      <c r="X38" s="28" t="str">
        <f>+IFERROR((VLOOKUP(Base_de_respuestas!X67,Back!$M$16:$N$20,2,0)),"")</f>
        <v/>
      </c>
      <c r="Y38" s="28" t="str">
        <f>+IFERROR((VLOOKUP(Base_de_respuestas!Y67,Back!$M$16:$N$20,2,0)),"")</f>
        <v/>
      </c>
      <c r="Z38" s="28" t="str">
        <f>+IFERROR((VLOOKUP(Base_de_respuestas!Z67,Back!$M$16:$N$20,2,0)),"")</f>
        <v/>
      </c>
      <c r="AA38" s="28" t="str">
        <f>+IFERROR((VLOOKUP(Base_de_respuestas!AA67,Back!$M$16:$N$20,2,0)),"")</f>
        <v/>
      </c>
      <c r="AB38" s="28" t="str">
        <f>+IFERROR((VLOOKUP(Base_de_respuestas!AB67,Back!$M$16:$N$20,2,0)),"")</f>
        <v/>
      </c>
      <c r="AC38" s="28" t="str">
        <f>+IFERROR((VLOOKUP(Base_de_respuestas!AC67,Back!$M$16:$N$20,2,0)),"")</f>
        <v/>
      </c>
      <c r="AD38" s="28" t="str">
        <f>+IFERROR((VLOOKUP(Base_de_respuestas!AD67,Back!$M$16:$N$20,2,0)),"")</f>
        <v/>
      </c>
      <c r="AE38" s="28" t="str">
        <f>+IFERROR((VLOOKUP(Base_de_respuestas!AE67,Back!$M$16:$N$20,2,0)),"")</f>
        <v/>
      </c>
      <c r="AF38" s="28" t="str">
        <f>+IFERROR((VLOOKUP(Base_de_respuestas!AF67,Back!$M$16:$N$20,2,0)),"")</f>
        <v/>
      </c>
      <c r="AG38" s="28" t="str">
        <f>+IFERROR((VLOOKUP(Base_de_respuestas!AG67,Back!$M$16:$N$20,2,0)),"")</f>
        <v/>
      </c>
      <c r="AH38" s="28" t="str">
        <f>+IFERROR((VLOOKUP(Base_de_respuestas!AH67,Back!$M$16:$N$20,2,0)),"")</f>
        <v/>
      </c>
      <c r="AI38" s="28" t="str">
        <f>+IFERROR((VLOOKUP(Base_de_respuestas!AI67,Back!$M$16:$N$20,2,0)),"")</f>
        <v/>
      </c>
      <c r="AJ38" s="28" t="str">
        <f>+IFERROR((VLOOKUP(Base_de_respuestas!AJ67,Back!$M$16:$N$20,2,0)),"")</f>
        <v/>
      </c>
      <c r="AK38" s="28" t="str">
        <f>+IFERROR((VLOOKUP(Base_de_respuestas!AK67,Back!$M$16:$N$20,2,0)),"")</f>
        <v/>
      </c>
      <c r="AL38" s="28" t="str">
        <f>+IFERROR((VLOOKUP(Base_de_respuestas!AL67,Back!$M$16:$N$20,2,0)),"")</f>
        <v/>
      </c>
      <c r="AM38" s="28" t="str">
        <f>+IFERROR((VLOOKUP(Base_de_respuestas!AM67,Back!$M$16:$N$20,2,0)),"")</f>
        <v/>
      </c>
      <c r="AN38" s="28" t="str">
        <f>+IFERROR((VLOOKUP(Base_de_respuestas!AN67,Back!$M$16:$N$20,2,0)),"")</f>
        <v/>
      </c>
      <c r="AO38" s="28" t="str">
        <f>+IFERROR((VLOOKUP(Base_de_respuestas!AO67,Back!$M$16:$N$20,2,0)),"")</f>
        <v/>
      </c>
      <c r="AP38" s="28" t="str">
        <f>+IFERROR((VLOOKUP(Base_de_respuestas!AP67,Back!$M$16:$N$20,2,0)),"")</f>
        <v/>
      </c>
      <c r="AQ38" s="28" t="str">
        <f>+IFERROR((VLOOKUP(Base_de_respuestas!AQ67,Back!$M$16:$N$20,2,0)),"")</f>
        <v/>
      </c>
      <c r="AR38" s="28" t="str">
        <f>+IFERROR((VLOOKUP(Base_de_respuestas!AR67,Back!$M$16:$N$20,2,0)),"")</f>
        <v/>
      </c>
      <c r="AS38" s="28" t="str">
        <f>+IFERROR((VLOOKUP(Base_de_respuestas!AS67,Back!$M$16:$N$20,2,0)),"")</f>
        <v/>
      </c>
      <c r="AT38" s="28" t="str">
        <f>+IFERROR((VLOOKUP(Base_de_respuestas!AT67,Back!$M$16:$N$20,2,0)),"")</f>
        <v/>
      </c>
      <c r="AU38" s="28" t="str">
        <f>+IFERROR((VLOOKUP(Base_de_respuestas!AU67,Back!$M$16:$N$20,2,0)),"")</f>
        <v/>
      </c>
      <c r="AV38" s="28" t="str">
        <f>+IFERROR((VLOOKUP(Base_de_respuestas!AV67,Back!$M$16:$N$20,2,0)),"")</f>
        <v/>
      </c>
      <c r="AW38" s="28" t="str">
        <f>+IFERROR((VLOOKUP(Base_de_respuestas!AW67,Back!$M$16:$N$20,2,0)),"")</f>
        <v/>
      </c>
      <c r="AX38" s="28" t="str">
        <f>+IFERROR((VLOOKUP(Base_de_respuestas!AX67,Back!$M$16:$N$20,2,0)),"")</f>
        <v/>
      </c>
      <c r="AY38" s="28" t="str">
        <f>+IFERROR((VLOOKUP(Base_de_respuestas!AY67,Back!$M$16:$N$20,2,0)),"")</f>
        <v/>
      </c>
      <c r="AZ38" s="28" t="str">
        <f>+IFERROR((VLOOKUP(Base_de_respuestas!AZ67,Back!$M$16:$N$20,2,0)),"")</f>
        <v/>
      </c>
      <c r="BA38" s="28" t="str">
        <f>+IFERROR((VLOOKUP(Base_de_respuestas!BA67,Back!$M$16:$N$20,2,0)),"")</f>
        <v/>
      </c>
      <c r="BB38" s="28" t="str">
        <f>+IFERROR((VLOOKUP(Base_de_respuestas!BB67,Back!$M$16:$N$20,2,0)),"")</f>
        <v/>
      </c>
      <c r="BC38" s="28" t="str">
        <f>+IFERROR((VLOOKUP(Base_de_respuestas!BC67,Back!$M$16:$N$20,2,0)),"")</f>
        <v/>
      </c>
      <c r="BD38" s="28" t="str">
        <f>+IFERROR((VLOOKUP(Base_de_respuestas!BD67,Back!$M$16:$N$20,2,0)),"")</f>
        <v/>
      </c>
    </row>
    <row r="39" spans="2:56" ht="25.5" customHeight="1" x14ac:dyDescent="0.3">
      <c r="B39" s="101"/>
      <c r="C39" s="101"/>
      <c r="D39" s="151" t="s">
        <v>323</v>
      </c>
      <c r="E39" s="97"/>
      <c r="F39" s="28" t="str">
        <f t="shared" si="0"/>
        <v/>
      </c>
      <c r="G39" s="28" t="str">
        <f>+IFERROR((VLOOKUP(Base_de_respuestas!G68,Back!$M$16:$N$20,2,0)),"")</f>
        <v/>
      </c>
      <c r="H39" s="28" t="str">
        <f>+IFERROR((VLOOKUP(Base_de_respuestas!H68,Back!$M$16:$N$20,2,0)),"")</f>
        <v/>
      </c>
      <c r="I39" s="28" t="str">
        <f>+IFERROR((VLOOKUP(Base_de_respuestas!I68,Back!$M$16:$N$20,2,0)),"")</f>
        <v/>
      </c>
      <c r="J39" s="28" t="str">
        <f>+IFERROR((VLOOKUP(Base_de_respuestas!J68,Back!$M$16:$N$20,2,0)),"")</f>
        <v/>
      </c>
      <c r="K39" s="28" t="str">
        <f>+IFERROR((VLOOKUP(Base_de_respuestas!K68,Back!$M$16:$N$20,2,0)),"")</f>
        <v/>
      </c>
      <c r="L39" s="28" t="str">
        <f>+IFERROR((VLOOKUP(Base_de_respuestas!L68,Back!$M$16:$N$20,2,0)),"")</f>
        <v/>
      </c>
      <c r="M39" s="28" t="str">
        <f>+IFERROR((VLOOKUP(Base_de_respuestas!M68,Back!$M$16:$N$20,2,0)),"")</f>
        <v/>
      </c>
      <c r="N39" s="28" t="str">
        <f>+IFERROR((VLOOKUP(Base_de_respuestas!N68,Back!$M$16:$N$20,2,0)),"")</f>
        <v/>
      </c>
      <c r="O39" s="28" t="str">
        <f>+IFERROR((VLOOKUP(Base_de_respuestas!O68,Back!$M$16:$N$20,2,0)),"")</f>
        <v/>
      </c>
      <c r="P39" s="28" t="str">
        <f>+IFERROR((VLOOKUP(Base_de_respuestas!P68,Back!$M$16:$N$20,2,0)),"")</f>
        <v/>
      </c>
      <c r="Q39" s="28" t="str">
        <f>+IFERROR((VLOOKUP(Base_de_respuestas!Q68,Back!$M$16:$N$20,2,0)),"")</f>
        <v/>
      </c>
      <c r="R39" s="28" t="str">
        <f>+IFERROR((VLOOKUP(Base_de_respuestas!R68,Back!$M$16:$N$20,2,0)),"")</f>
        <v/>
      </c>
      <c r="S39" s="28" t="str">
        <f>+IFERROR((VLOOKUP(Base_de_respuestas!S68,Back!$M$16:$N$20,2,0)),"")</f>
        <v/>
      </c>
      <c r="T39" s="28" t="str">
        <f>+IFERROR((VLOOKUP(Base_de_respuestas!T68,Back!$M$16:$N$20,2,0)),"")</f>
        <v/>
      </c>
      <c r="U39" s="28" t="str">
        <f>+IFERROR((VLOOKUP(Base_de_respuestas!U68,Back!$M$16:$N$20,2,0)),"")</f>
        <v/>
      </c>
      <c r="V39" s="28" t="str">
        <f>+IFERROR((VLOOKUP(Base_de_respuestas!V68,Back!$M$16:$N$20,2,0)),"")</f>
        <v/>
      </c>
      <c r="W39" s="28" t="str">
        <f>+IFERROR((VLOOKUP(Base_de_respuestas!W68,Back!$M$16:$N$20,2,0)),"")</f>
        <v/>
      </c>
      <c r="X39" s="28" t="str">
        <f>+IFERROR((VLOOKUP(Base_de_respuestas!X68,Back!$M$16:$N$20,2,0)),"")</f>
        <v/>
      </c>
      <c r="Y39" s="28" t="str">
        <f>+IFERROR((VLOOKUP(Base_de_respuestas!Y68,Back!$M$16:$N$20,2,0)),"")</f>
        <v/>
      </c>
      <c r="Z39" s="28" t="str">
        <f>+IFERROR((VLOOKUP(Base_de_respuestas!Z68,Back!$M$16:$N$20,2,0)),"")</f>
        <v/>
      </c>
      <c r="AA39" s="28" t="str">
        <f>+IFERROR((VLOOKUP(Base_de_respuestas!AA68,Back!$M$16:$N$20,2,0)),"")</f>
        <v/>
      </c>
      <c r="AB39" s="28" t="str">
        <f>+IFERROR((VLOOKUP(Base_de_respuestas!AB68,Back!$M$16:$N$20,2,0)),"")</f>
        <v/>
      </c>
      <c r="AC39" s="28" t="str">
        <f>+IFERROR((VLOOKUP(Base_de_respuestas!AC68,Back!$M$16:$N$20,2,0)),"")</f>
        <v/>
      </c>
      <c r="AD39" s="28" t="str">
        <f>+IFERROR((VLOOKUP(Base_de_respuestas!AD68,Back!$M$16:$N$20,2,0)),"")</f>
        <v/>
      </c>
      <c r="AE39" s="28" t="str">
        <f>+IFERROR((VLOOKUP(Base_de_respuestas!AE68,Back!$M$16:$N$20,2,0)),"")</f>
        <v/>
      </c>
      <c r="AF39" s="28" t="str">
        <f>+IFERROR((VLOOKUP(Base_de_respuestas!AF68,Back!$M$16:$N$20,2,0)),"")</f>
        <v/>
      </c>
      <c r="AG39" s="28" t="str">
        <f>+IFERROR((VLOOKUP(Base_de_respuestas!AG68,Back!$M$16:$N$20,2,0)),"")</f>
        <v/>
      </c>
      <c r="AH39" s="28" t="str">
        <f>+IFERROR((VLOOKUP(Base_de_respuestas!AH68,Back!$M$16:$N$20,2,0)),"")</f>
        <v/>
      </c>
      <c r="AI39" s="28" t="str">
        <f>+IFERROR((VLOOKUP(Base_de_respuestas!AI68,Back!$M$16:$N$20,2,0)),"")</f>
        <v/>
      </c>
      <c r="AJ39" s="28" t="str">
        <f>+IFERROR((VLOOKUP(Base_de_respuestas!AJ68,Back!$M$16:$N$20,2,0)),"")</f>
        <v/>
      </c>
      <c r="AK39" s="28" t="str">
        <f>+IFERROR((VLOOKUP(Base_de_respuestas!AK68,Back!$M$16:$N$20,2,0)),"")</f>
        <v/>
      </c>
      <c r="AL39" s="28" t="str">
        <f>+IFERROR((VLOOKUP(Base_de_respuestas!AL68,Back!$M$16:$N$20,2,0)),"")</f>
        <v/>
      </c>
      <c r="AM39" s="28" t="str">
        <f>+IFERROR((VLOOKUP(Base_de_respuestas!AM68,Back!$M$16:$N$20,2,0)),"")</f>
        <v/>
      </c>
      <c r="AN39" s="28" t="str">
        <f>+IFERROR((VLOOKUP(Base_de_respuestas!AN68,Back!$M$16:$N$20,2,0)),"")</f>
        <v/>
      </c>
      <c r="AO39" s="28" t="str">
        <f>+IFERROR((VLOOKUP(Base_de_respuestas!AO68,Back!$M$16:$N$20,2,0)),"")</f>
        <v/>
      </c>
      <c r="AP39" s="28" t="str">
        <f>+IFERROR((VLOOKUP(Base_de_respuestas!AP68,Back!$M$16:$N$20,2,0)),"")</f>
        <v/>
      </c>
      <c r="AQ39" s="28" t="str">
        <f>+IFERROR((VLOOKUP(Base_de_respuestas!AQ68,Back!$M$16:$N$20,2,0)),"")</f>
        <v/>
      </c>
      <c r="AR39" s="28" t="str">
        <f>+IFERROR((VLOOKUP(Base_de_respuestas!AR68,Back!$M$16:$N$20,2,0)),"")</f>
        <v/>
      </c>
      <c r="AS39" s="28" t="str">
        <f>+IFERROR((VLOOKUP(Base_de_respuestas!AS68,Back!$M$16:$N$20,2,0)),"")</f>
        <v/>
      </c>
      <c r="AT39" s="28" t="str">
        <f>+IFERROR((VLOOKUP(Base_de_respuestas!AT68,Back!$M$16:$N$20,2,0)),"")</f>
        <v/>
      </c>
      <c r="AU39" s="28" t="str">
        <f>+IFERROR((VLOOKUP(Base_de_respuestas!AU68,Back!$M$16:$N$20,2,0)),"")</f>
        <v/>
      </c>
      <c r="AV39" s="28" t="str">
        <f>+IFERROR((VLOOKUP(Base_de_respuestas!AV68,Back!$M$16:$N$20,2,0)),"")</f>
        <v/>
      </c>
      <c r="AW39" s="28" t="str">
        <f>+IFERROR((VLOOKUP(Base_de_respuestas!AW68,Back!$M$16:$N$20,2,0)),"")</f>
        <v/>
      </c>
      <c r="AX39" s="28" t="str">
        <f>+IFERROR((VLOOKUP(Base_de_respuestas!AX68,Back!$M$16:$N$20,2,0)),"")</f>
        <v/>
      </c>
      <c r="AY39" s="28" t="str">
        <f>+IFERROR((VLOOKUP(Base_de_respuestas!AY68,Back!$M$16:$N$20,2,0)),"")</f>
        <v/>
      </c>
      <c r="AZ39" s="28" t="str">
        <f>+IFERROR((VLOOKUP(Base_de_respuestas!AZ68,Back!$M$16:$N$20,2,0)),"")</f>
        <v/>
      </c>
      <c r="BA39" s="28" t="str">
        <f>+IFERROR((VLOOKUP(Base_de_respuestas!BA68,Back!$M$16:$N$20,2,0)),"")</f>
        <v/>
      </c>
      <c r="BB39" s="28" t="str">
        <f>+IFERROR((VLOOKUP(Base_de_respuestas!BB68,Back!$M$16:$N$20,2,0)),"")</f>
        <v/>
      </c>
      <c r="BC39" s="28" t="str">
        <f>+IFERROR((VLOOKUP(Base_de_respuestas!BC68,Back!$M$16:$N$20,2,0)),"")</f>
        <v/>
      </c>
      <c r="BD39" s="28" t="str">
        <f>+IFERROR((VLOOKUP(Base_de_respuestas!BD68,Back!$M$16:$N$20,2,0)),"")</f>
        <v/>
      </c>
    </row>
    <row r="40" spans="2:56" ht="25.5" customHeight="1" x14ac:dyDescent="0.3">
      <c r="B40" s="94"/>
      <c r="C40" s="94"/>
      <c r="D40" s="151" t="s">
        <v>325</v>
      </c>
      <c r="E40" s="97"/>
      <c r="F40" s="28" t="str">
        <f t="shared" si="0"/>
        <v/>
      </c>
      <c r="G40" s="28" t="str">
        <f>+IFERROR((VLOOKUP(Base_de_respuestas!G69,Back!$M$16:$N$20,2,0)),"")</f>
        <v/>
      </c>
      <c r="H40" s="28" t="str">
        <f>+IFERROR((VLOOKUP(Base_de_respuestas!H69,Back!$M$16:$N$20,2,0)),"")</f>
        <v/>
      </c>
      <c r="I40" s="28" t="str">
        <f>+IFERROR((VLOOKUP(Base_de_respuestas!I69,Back!$M$16:$N$20,2,0)),"")</f>
        <v/>
      </c>
      <c r="J40" s="28" t="str">
        <f>+IFERROR((VLOOKUP(Base_de_respuestas!J69,Back!$M$16:$N$20,2,0)),"")</f>
        <v/>
      </c>
      <c r="K40" s="28" t="str">
        <f>+IFERROR((VLOOKUP(Base_de_respuestas!K69,Back!$M$16:$N$20,2,0)),"")</f>
        <v/>
      </c>
      <c r="L40" s="28" t="str">
        <f>+IFERROR((VLOOKUP(Base_de_respuestas!L69,Back!$M$16:$N$20,2,0)),"")</f>
        <v/>
      </c>
      <c r="M40" s="28" t="str">
        <f>+IFERROR((VLOOKUP(Base_de_respuestas!M69,Back!$M$16:$N$20,2,0)),"")</f>
        <v/>
      </c>
      <c r="N40" s="28" t="str">
        <f>+IFERROR((VLOOKUP(Base_de_respuestas!N69,Back!$M$16:$N$20,2,0)),"")</f>
        <v/>
      </c>
      <c r="O40" s="28" t="str">
        <f>+IFERROR((VLOOKUP(Base_de_respuestas!O69,Back!$M$16:$N$20,2,0)),"")</f>
        <v/>
      </c>
      <c r="P40" s="28" t="str">
        <f>+IFERROR((VLOOKUP(Base_de_respuestas!P69,Back!$M$16:$N$20,2,0)),"")</f>
        <v/>
      </c>
      <c r="Q40" s="28" t="str">
        <f>+IFERROR((VLOOKUP(Base_de_respuestas!Q69,Back!$M$16:$N$20,2,0)),"")</f>
        <v/>
      </c>
      <c r="R40" s="28" t="str">
        <f>+IFERROR((VLOOKUP(Base_de_respuestas!R69,Back!$M$16:$N$20,2,0)),"")</f>
        <v/>
      </c>
      <c r="S40" s="28" t="str">
        <f>+IFERROR((VLOOKUP(Base_de_respuestas!S69,Back!$M$16:$N$20,2,0)),"")</f>
        <v/>
      </c>
      <c r="T40" s="28" t="str">
        <f>+IFERROR((VLOOKUP(Base_de_respuestas!T69,Back!$M$16:$N$20,2,0)),"")</f>
        <v/>
      </c>
      <c r="U40" s="28" t="str">
        <f>+IFERROR((VLOOKUP(Base_de_respuestas!U69,Back!$M$16:$N$20,2,0)),"")</f>
        <v/>
      </c>
      <c r="V40" s="28" t="str">
        <f>+IFERROR((VLOOKUP(Base_de_respuestas!V69,Back!$M$16:$N$20,2,0)),"")</f>
        <v/>
      </c>
      <c r="W40" s="28" t="str">
        <f>+IFERROR((VLOOKUP(Base_de_respuestas!W69,Back!$M$16:$N$20,2,0)),"")</f>
        <v/>
      </c>
      <c r="X40" s="28" t="str">
        <f>+IFERROR((VLOOKUP(Base_de_respuestas!X69,Back!$M$16:$N$20,2,0)),"")</f>
        <v/>
      </c>
      <c r="Y40" s="28" t="str">
        <f>+IFERROR((VLOOKUP(Base_de_respuestas!Y69,Back!$M$16:$N$20,2,0)),"")</f>
        <v/>
      </c>
      <c r="Z40" s="28" t="str">
        <f>+IFERROR((VLOOKUP(Base_de_respuestas!Z69,Back!$M$16:$N$20,2,0)),"")</f>
        <v/>
      </c>
      <c r="AA40" s="28" t="str">
        <f>+IFERROR((VLOOKUP(Base_de_respuestas!AA69,Back!$M$16:$N$20,2,0)),"")</f>
        <v/>
      </c>
      <c r="AB40" s="28" t="str">
        <f>+IFERROR((VLOOKUP(Base_de_respuestas!AB69,Back!$M$16:$N$20,2,0)),"")</f>
        <v/>
      </c>
      <c r="AC40" s="28" t="str">
        <f>+IFERROR((VLOOKUP(Base_de_respuestas!AC69,Back!$M$16:$N$20,2,0)),"")</f>
        <v/>
      </c>
      <c r="AD40" s="28" t="str">
        <f>+IFERROR((VLOOKUP(Base_de_respuestas!AD69,Back!$M$16:$N$20,2,0)),"")</f>
        <v/>
      </c>
      <c r="AE40" s="28" t="str">
        <f>+IFERROR((VLOOKUP(Base_de_respuestas!AE69,Back!$M$16:$N$20,2,0)),"")</f>
        <v/>
      </c>
      <c r="AF40" s="28" t="str">
        <f>+IFERROR((VLOOKUP(Base_de_respuestas!AF69,Back!$M$16:$N$20,2,0)),"")</f>
        <v/>
      </c>
      <c r="AG40" s="28" t="str">
        <f>+IFERROR((VLOOKUP(Base_de_respuestas!AG69,Back!$M$16:$N$20,2,0)),"")</f>
        <v/>
      </c>
      <c r="AH40" s="28" t="str">
        <f>+IFERROR((VLOOKUP(Base_de_respuestas!AH69,Back!$M$16:$N$20,2,0)),"")</f>
        <v/>
      </c>
      <c r="AI40" s="28" t="str">
        <f>+IFERROR((VLOOKUP(Base_de_respuestas!AI69,Back!$M$16:$N$20,2,0)),"")</f>
        <v/>
      </c>
      <c r="AJ40" s="28" t="str">
        <f>+IFERROR((VLOOKUP(Base_de_respuestas!AJ69,Back!$M$16:$N$20,2,0)),"")</f>
        <v/>
      </c>
      <c r="AK40" s="28" t="str">
        <f>+IFERROR((VLOOKUP(Base_de_respuestas!AK69,Back!$M$16:$N$20,2,0)),"")</f>
        <v/>
      </c>
      <c r="AL40" s="28" t="str">
        <f>+IFERROR((VLOOKUP(Base_de_respuestas!AL69,Back!$M$16:$N$20,2,0)),"")</f>
        <v/>
      </c>
      <c r="AM40" s="28" t="str">
        <f>+IFERROR((VLOOKUP(Base_de_respuestas!AM69,Back!$M$16:$N$20,2,0)),"")</f>
        <v/>
      </c>
      <c r="AN40" s="28" t="str">
        <f>+IFERROR((VLOOKUP(Base_de_respuestas!AN69,Back!$M$16:$N$20,2,0)),"")</f>
        <v/>
      </c>
      <c r="AO40" s="28" t="str">
        <f>+IFERROR((VLOOKUP(Base_de_respuestas!AO69,Back!$M$16:$N$20,2,0)),"")</f>
        <v/>
      </c>
      <c r="AP40" s="28" t="str">
        <f>+IFERROR((VLOOKUP(Base_de_respuestas!AP69,Back!$M$16:$N$20,2,0)),"")</f>
        <v/>
      </c>
      <c r="AQ40" s="28" t="str">
        <f>+IFERROR((VLOOKUP(Base_de_respuestas!AQ69,Back!$M$16:$N$20,2,0)),"")</f>
        <v/>
      </c>
      <c r="AR40" s="28" t="str">
        <f>+IFERROR((VLOOKUP(Base_de_respuestas!AR69,Back!$M$16:$N$20,2,0)),"")</f>
        <v/>
      </c>
      <c r="AS40" s="28" t="str">
        <f>+IFERROR((VLOOKUP(Base_de_respuestas!AS69,Back!$M$16:$N$20,2,0)),"")</f>
        <v/>
      </c>
      <c r="AT40" s="28" t="str">
        <f>+IFERROR((VLOOKUP(Base_de_respuestas!AT69,Back!$M$16:$N$20,2,0)),"")</f>
        <v/>
      </c>
      <c r="AU40" s="28" t="str">
        <f>+IFERROR((VLOOKUP(Base_de_respuestas!AU69,Back!$M$16:$N$20,2,0)),"")</f>
        <v/>
      </c>
      <c r="AV40" s="28" t="str">
        <f>+IFERROR((VLOOKUP(Base_de_respuestas!AV69,Back!$M$16:$N$20,2,0)),"")</f>
        <v/>
      </c>
      <c r="AW40" s="28" t="str">
        <f>+IFERROR((VLOOKUP(Base_de_respuestas!AW69,Back!$M$16:$N$20,2,0)),"")</f>
        <v/>
      </c>
      <c r="AX40" s="28" t="str">
        <f>+IFERROR((VLOOKUP(Base_de_respuestas!AX69,Back!$M$16:$N$20,2,0)),"")</f>
        <v/>
      </c>
      <c r="AY40" s="28" t="str">
        <f>+IFERROR((VLOOKUP(Base_de_respuestas!AY69,Back!$M$16:$N$20,2,0)),"")</f>
        <v/>
      </c>
      <c r="AZ40" s="28" t="str">
        <f>+IFERROR((VLOOKUP(Base_de_respuestas!AZ69,Back!$M$16:$N$20,2,0)),"")</f>
        <v/>
      </c>
      <c r="BA40" s="28" t="str">
        <f>+IFERROR((VLOOKUP(Base_de_respuestas!BA69,Back!$M$16:$N$20,2,0)),"")</f>
        <v/>
      </c>
      <c r="BB40" s="28" t="str">
        <f>+IFERROR((VLOOKUP(Base_de_respuestas!BB69,Back!$M$16:$N$20,2,0)),"")</f>
        <v/>
      </c>
      <c r="BC40" s="28" t="str">
        <f>+IFERROR((VLOOKUP(Base_de_respuestas!BC69,Back!$M$16:$N$20,2,0)),"")</f>
        <v/>
      </c>
      <c r="BD40" s="28" t="str">
        <f>+IFERROR((VLOOKUP(Base_de_respuestas!BD69,Back!$M$16:$N$20,2,0)),"")</f>
        <v/>
      </c>
    </row>
    <row r="41" spans="2:56" ht="25.5" customHeight="1" x14ac:dyDescent="0.3">
      <c r="B41" s="106" t="s">
        <v>257</v>
      </c>
      <c r="C41" s="107" t="s">
        <v>327</v>
      </c>
      <c r="D41" s="151" t="s">
        <v>328</v>
      </c>
      <c r="E41" s="97"/>
      <c r="F41" s="28" t="str">
        <f t="shared" si="0"/>
        <v/>
      </c>
      <c r="G41" s="28" t="str">
        <f>+IFERROR((VLOOKUP(Base_de_respuestas!G70,Back!$M$16:$N$20,2,0)),"")</f>
        <v/>
      </c>
      <c r="H41" s="28" t="str">
        <f>+IFERROR((VLOOKUP(Base_de_respuestas!H70,Back!$M$16:$N$20,2,0)),"")</f>
        <v/>
      </c>
      <c r="I41" s="28" t="str">
        <f>+IFERROR((VLOOKUP(Base_de_respuestas!I70,Back!$M$16:$N$20,2,0)),"")</f>
        <v/>
      </c>
      <c r="J41" s="28" t="str">
        <f>+IFERROR((VLOOKUP(Base_de_respuestas!J70,Back!$M$16:$N$20,2,0)),"")</f>
        <v/>
      </c>
      <c r="K41" s="28" t="str">
        <f>+IFERROR((VLOOKUP(Base_de_respuestas!K70,Back!$M$16:$N$20,2,0)),"")</f>
        <v/>
      </c>
      <c r="L41" s="28" t="str">
        <f>+IFERROR((VLOOKUP(Base_de_respuestas!L70,Back!$M$16:$N$20,2,0)),"")</f>
        <v/>
      </c>
      <c r="M41" s="28" t="str">
        <f>+IFERROR((VLOOKUP(Base_de_respuestas!M70,Back!$M$16:$N$20,2,0)),"")</f>
        <v/>
      </c>
      <c r="N41" s="28" t="str">
        <f>+IFERROR((VLOOKUP(Base_de_respuestas!N70,Back!$M$16:$N$20,2,0)),"")</f>
        <v/>
      </c>
      <c r="O41" s="28" t="str">
        <f>+IFERROR((VLOOKUP(Base_de_respuestas!O70,Back!$M$16:$N$20,2,0)),"")</f>
        <v/>
      </c>
      <c r="P41" s="28" t="str">
        <f>+IFERROR((VLOOKUP(Base_de_respuestas!P70,Back!$M$16:$N$20,2,0)),"")</f>
        <v/>
      </c>
      <c r="Q41" s="28" t="str">
        <f>+IFERROR((VLOOKUP(Base_de_respuestas!Q70,Back!$M$16:$N$20,2,0)),"")</f>
        <v/>
      </c>
      <c r="R41" s="28" t="str">
        <f>+IFERROR((VLOOKUP(Base_de_respuestas!R70,Back!$M$16:$N$20,2,0)),"")</f>
        <v/>
      </c>
      <c r="S41" s="28" t="str">
        <f>+IFERROR((VLOOKUP(Base_de_respuestas!S70,Back!$M$16:$N$20,2,0)),"")</f>
        <v/>
      </c>
      <c r="T41" s="28" t="str">
        <f>+IFERROR((VLOOKUP(Base_de_respuestas!T70,Back!$M$16:$N$20,2,0)),"")</f>
        <v/>
      </c>
      <c r="U41" s="28" t="str">
        <f>+IFERROR((VLOOKUP(Base_de_respuestas!U70,Back!$M$16:$N$20,2,0)),"")</f>
        <v/>
      </c>
      <c r="V41" s="28" t="str">
        <f>+IFERROR((VLOOKUP(Base_de_respuestas!V70,Back!$M$16:$N$20,2,0)),"")</f>
        <v/>
      </c>
      <c r="W41" s="28" t="str">
        <f>+IFERROR((VLOOKUP(Base_de_respuestas!W70,Back!$M$16:$N$20,2,0)),"")</f>
        <v/>
      </c>
      <c r="X41" s="28" t="str">
        <f>+IFERROR((VLOOKUP(Base_de_respuestas!X70,Back!$M$16:$N$20,2,0)),"")</f>
        <v/>
      </c>
      <c r="Y41" s="28" t="str">
        <f>+IFERROR((VLOOKUP(Base_de_respuestas!Y70,Back!$M$16:$N$20,2,0)),"")</f>
        <v/>
      </c>
      <c r="Z41" s="28" t="str">
        <f>+IFERROR((VLOOKUP(Base_de_respuestas!Z70,Back!$M$16:$N$20,2,0)),"")</f>
        <v/>
      </c>
      <c r="AA41" s="28" t="str">
        <f>+IFERROR((VLOOKUP(Base_de_respuestas!AA70,Back!$M$16:$N$20,2,0)),"")</f>
        <v/>
      </c>
      <c r="AB41" s="28" t="str">
        <f>+IFERROR((VLOOKUP(Base_de_respuestas!AB70,Back!$M$16:$N$20,2,0)),"")</f>
        <v/>
      </c>
      <c r="AC41" s="28" t="str">
        <f>+IFERROR((VLOOKUP(Base_de_respuestas!AC70,Back!$M$16:$N$20,2,0)),"")</f>
        <v/>
      </c>
      <c r="AD41" s="28" t="str">
        <f>+IFERROR((VLOOKUP(Base_de_respuestas!AD70,Back!$M$16:$N$20,2,0)),"")</f>
        <v/>
      </c>
      <c r="AE41" s="28" t="str">
        <f>+IFERROR((VLOOKUP(Base_de_respuestas!AE70,Back!$M$16:$N$20,2,0)),"")</f>
        <v/>
      </c>
      <c r="AF41" s="28" t="str">
        <f>+IFERROR((VLOOKUP(Base_de_respuestas!AF70,Back!$M$16:$N$20,2,0)),"")</f>
        <v/>
      </c>
      <c r="AG41" s="28" t="str">
        <f>+IFERROR((VLOOKUP(Base_de_respuestas!AG70,Back!$M$16:$N$20,2,0)),"")</f>
        <v/>
      </c>
      <c r="AH41" s="28" t="str">
        <f>+IFERROR((VLOOKUP(Base_de_respuestas!AH70,Back!$M$16:$N$20,2,0)),"")</f>
        <v/>
      </c>
      <c r="AI41" s="28" t="str">
        <f>+IFERROR((VLOOKUP(Base_de_respuestas!AI70,Back!$M$16:$N$20,2,0)),"")</f>
        <v/>
      </c>
      <c r="AJ41" s="28" t="str">
        <f>+IFERROR((VLOOKUP(Base_de_respuestas!AJ70,Back!$M$16:$N$20,2,0)),"")</f>
        <v/>
      </c>
      <c r="AK41" s="28" t="str">
        <f>+IFERROR((VLOOKUP(Base_de_respuestas!AK70,Back!$M$16:$N$20,2,0)),"")</f>
        <v/>
      </c>
      <c r="AL41" s="28" t="str">
        <f>+IFERROR((VLOOKUP(Base_de_respuestas!AL70,Back!$M$16:$N$20,2,0)),"")</f>
        <v/>
      </c>
      <c r="AM41" s="28" t="str">
        <f>+IFERROR((VLOOKUP(Base_de_respuestas!AM70,Back!$M$16:$N$20,2,0)),"")</f>
        <v/>
      </c>
      <c r="AN41" s="28" t="str">
        <f>+IFERROR((VLOOKUP(Base_de_respuestas!AN70,Back!$M$16:$N$20,2,0)),"")</f>
        <v/>
      </c>
      <c r="AO41" s="28" t="str">
        <f>+IFERROR((VLOOKUP(Base_de_respuestas!AO70,Back!$M$16:$N$20,2,0)),"")</f>
        <v/>
      </c>
      <c r="AP41" s="28" t="str">
        <f>+IFERROR((VLOOKUP(Base_de_respuestas!AP70,Back!$M$16:$N$20,2,0)),"")</f>
        <v/>
      </c>
      <c r="AQ41" s="28" t="str">
        <f>+IFERROR((VLOOKUP(Base_de_respuestas!AQ70,Back!$M$16:$N$20,2,0)),"")</f>
        <v/>
      </c>
      <c r="AR41" s="28" t="str">
        <f>+IFERROR((VLOOKUP(Base_de_respuestas!AR70,Back!$M$16:$N$20,2,0)),"")</f>
        <v/>
      </c>
      <c r="AS41" s="28" t="str">
        <f>+IFERROR((VLOOKUP(Base_de_respuestas!AS70,Back!$M$16:$N$20,2,0)),"")</f>
        <v/>
      </c>
      <c r="AT41" s="28" t="str">
        <f>+IFERROR((VLOOKUP(Base_de_respuestas!AT70,Back!$M$16:$N$20,2,0)),"")</f>
        <v/>
      </c>
      <c r="AU41" s="28" t="str">
        <f>+IFERROR((VLOOKUP(Base_de_respuestas!AU70,Back!$M$16:$N$20,2,0)),"")</f>
        <v/>
      </c>
      <c r="AV41" s="28" t="str">
        <f>+IFERROR((VLOOKUP(Base_de_respuestas!AV70,Back!$M$16:$N$20,2,0)),"")</f>
        <v/>
      </c>
      <c r="AW41" s="28" t="str">
        <f>+IFERROR((VLOOKUP(Base_de_respuestas!AW70,Back!$M$16:$N$20,2,0)),"")</f>
        <v/>
      </c>
      <c r="AX41" s="28" t="str">
        <f>+IFERROR((VLOOKUP(Base_de_respuestas!AX70,Back!$M$16:$N$20,2,0)),"")</f>
        <v/>
      </c>
      <c r="AY41" s="28" t="str">
        <f>+IFERROR((VLOOKUP(Base_de_respuestas!AY70,Back!$M$16:$N$20,2,0)),"")</f>
        <v/>
      </c>
      <c r="AZ41" s="28" t="str">
        <f>+IFERROR((VLOOKUP(Base_de_respuestas!AZ70,Back!$M$16:$N$20,2,0)),"")</f>
        <v/>
      </c>
      <c r="BA41" s="28" t="str">
        <f>+IFERROR((VLOOKUP(Base_de_respuestas!BA70,Back!$M$16:$N$20,2,0)),"")</f>
        <v/>
      </c>
      <c r="BB41" s="28" t="str">
        <f>+IFERROR((VLOOKUP(Base_de_respuestas!BB70,Back!$M$16:$N$20,2,0)),"")</f>
        <v/>
      </c>
      <c r="BC41" s="28" t="str">
        <f>+IFERROR((VLOOKUP(Base_de_respuestas!BC70,Back!$M$16:$N$20,2,0)),"")</f>
        <v/>
      </c>
      <c r="BD41" s="28" t="str">
        <f>+IFERROR((VLOOKUP(Base_de_respuestas!BD70,Back!$M$16:$N$20,2,0)),"")</f>
        <v/>
      </c>
    </row>
    <row r="42" spans="2:56" ht="25.5" customHeight="1" x14ac:dyDescent="0.3">
      <c r="B42" s="94"/>
      <c r="C42" s="94"/>
      <c r="D42" s="151" t="s">
        <v>330</v>
      </c>
      <c r="E42" s="97"/>
      <c r="F42" s="28" t="str">
        <f t="shared" si="0"/>
        <v/>
      </c>
      <c r="G42" s="28" t="str">
        <f>+IFERROR((VLOOKUP(Base_de_respuestas!G71,Back!$M$16:$N$20,2,0)),"")</f>
        <v/>
      </c>
      <c r="H42" s="28" t="str">
        <f>+IFERROR((VLOOKUP(Base_de_respuestas!H71,Back!$M$16:$N$20,2,0)),"")</f>
        <v/>
      </c>
      <c r="I42" s="28" t="str">
        <f>+IFERROR((VLOOKUP(Base_de_respuestas!I71,Back!$M$16:$N$20,2,0)),"")</f>
        <v/>
      </c>
      <c r="J42" s="28" t="str">
        <f>+IFERROR((VLOOKUP(Base_de_respuestas!J71,Back!$M$16:$N$20,2,0)),"")</f>
        <v/>
      </c>
      <c r="K42" s="28" t="str">
        <f>+IFERROR((VLOOKUP(Base_de_respuestas!K71,Back!$M$16:$N$20,2,0)),"")</f>
        <v/>
      </c>
      <c r="L42" s="28" t="str">
        <f>+IFERROR((VLOOKUP(Base_de_respuestas!L71,Back!$M$16:$N$20,2,0)),"")</f>
        <v/>
      </c>
      <c r="M42" s="28" t="str">
        <f>+IFERROR((VLOOKUP(Base_de_respuestas!M71,Back!$M$16:$N$20,2,0)),"")</f>
        <v/>
      </c>
      <c r="N42" s="28" t="str">
        <f>+IFERROR((VLOOKUP(Base_de_respuestas!N71,Back!$M$16:$N$20,2,0)),"")</f>
        <v/>
      </c>
      <c r="O42" s="28" t="str">
        <f>+IFERROR((VLOOKUP(Base_de_respuestas!O71,Back!$M$16:$N$20,2,0)),"")</f>
        <v/>
      </c>
      <c r="P42" s="28" t="str">
        <f>+IFERROR((VLOOKUP(Base_de_respuestas!P71,Back!$M$16:$N$20,2,0)),"")</f>
        <v/>
      </c>
      <c r="Q42" s="28" t="str">
        <f>+IFERROR((VLOOKUP(Base_de_respuestas!Q71,Back!$M$16:$N$20,2,0)),"")</f>
        <v/>
      </c>
      <c r="R42" s="28" t="str">
        <f>+IFERROR((VLOOKUP(Base_de_respuestas!R71,Back!$M$16:$N$20,2,0)),"")</f>
        <v/>
      </c>
      <c r="S42" s="28" t="str">
        <f>+IFERROR((VLOOKUP(Base_de_respuestas!S71,Back!$M$16:$N$20,2,0)),"")</f>
        <v/>
      </c>
      <c r="T42" s="28" t="str">
        <f>+IFERROR((VLOOKUP(Base_de_respuestas!T71,Back!$M$16:$N$20,2,0)),"")</f>
        <v/>
      </c>
      <c r="U42" s="28" t="str">
        <f>+IFERROR((VLOOKUP(Base_de_respuestas!U71,Back!$M$16:$N$20,2,0)),"")</f>
        <v/>
      </c>
      <c r="V42" s="28" t="str">
        <f>+IFERROR((VLOOKUP(Base_de_respuestas!V71,Back!$M$16:$N$20,2,0)),"")</f>
        <v/>
      </c>
      <c r="W42" s="28" t="str">
        <f>+IFERROR((VLOOKUP(Base_de_respuestas!W71,Back!$M$16:$N$20,2,0)),"")</f>
        <v/>
      </c>
      <c r="X42" s="28" t="str">
        <f>+IFERROR((VLOOKUP(Base_de_respuestas!X71,Back!$M$16:$N$20,2,0)),"")</f>
        <v/>
      </c>
      <c r="Y42" s="28" t="str">
        <f>+IFERROR((VLOOKUP(Base_de_respuestas!Y71,Back!$M$16:$N$20,2,0)),"")</f>
        <v/>
      </c>
      <c r="Z42" s="28" t="str">
        <f>+IFERROR((VLOOKUP(Base_de_respuestas!Z71,Back!$M$16:$N$20,2,0)),"")</f>
        <v/>
      </c>
      <c r="AA42" s="28" t="str">
        <f>+IFERROR((VLOOKUP(Base_de_respuestas!AA71,Back!$M$16:$N$20,2,0)),"")</f>
        <v/>
      </c>
      <c r="AB42" s="28" t="str">
        <f>+IFERROR((VLOOKUP(Base_de_respuestas!AB71,Back!$M$16:$N$20,2,0)),"")</f>
        <v/>
      </c>
      <c r="AC42" s="28" t="str">
        <f>+IFERROR((VLOOKUP(Base_de_respuestas!AC71,Back!$M$16:$N$20,2,0)),"")</f>
        <v/>
      </c>
      <c r="AD42" s="28" t="str">
        <f>+IFERROR((VLOOKUP(Base_de_respuestas!AD71,Back!$M$16:$N$20,2,0)),"")</f>
        <v/>
      </c>
      <c r="AE42" s="28" t="str">
        <f>+IFERROR((VLOOKUP(Base_de_respuestas!AE71,Back!$M$16:$N$20,2,0)),"")</f>
        <v/>
      </c>
      <c r="AF42" s="28" t="str">
        <f>+IFERROR((VLOOKUP(Base_de_respuestas!AF71,Back!$M$16:$N$20,2,0)),"")</f>
        <v/>
      </c>
      <c r="AG42" s="28" t="str">
        <f>+IFERROR((VLOOKUP(Base_de_respuestas!AG71,Back!$M$16:$N$20,2,0)),"")</f>
        <v/>
      </c>
      <c r="AH42" s="28" t="str">
        <f>+IFERROR((VLOOKUP(Base_de_respuestas!AH71,Back!$M$16:$N$20,2,0)),"")</f>
        <v/>
      </c>
      <c r="AI42" s="28" t="str">
        <f>+IFERROR((VLOOKUP(Base_de_respuestas!AI71,Back!$M$16:$N$20,2,0)),"")</f>
        <v/>
      </c>
      <c r="AJ42" s="28" t="str">
        <f>+IFERROR((VLOOKUP(Base_de_respuestas!AJ71,Back!$M$16:$N$20,2,0)),"")</f>
        <v/>
      </c>
      <c r="AK42" s="28" t="str">
        <f>+IFERROR((VLOOKUP(Base_de_respuestas!AK71,Back!$M$16:$N$20,2,0)),"")</f>
        <v/>
      </c>
      <c r="AL42" s="28" t="str">
        <f>+IFERROR((VLOOKUP(Base_de_respuestas!AL71,Back!$M$16:$N$20,2,0)),"")</f>
        <v/>
      </c>
      <c r="AM42" s="28" t="str">
        <f>+IFERROR((VLOOKUP(Base_de_respuestas!AM71,Back!$M$16:$N$20,2,0)),"")</f>
        <v/>
      </c>
      <c r="AN42" s="28" t="str">
        <f>+IFERROR((VLOOKUP(Base_de_respuestas!AN71,Back!$M$16:$N$20,2,0)),"")</f>
        <v/>
      </c>
      <c r="AO42" s="28" t="str">
        <f>+IFERROR((VLOOKUP(Base_de_respuestas!AO71,Back!$M$16:$N$20,2,0)),"")</f>
        <v/>
      </c>
      <c r="AP42" s="28" t="str">
        <f>+IFERROR((VLOOKUP(Base_de_respuestas!AP71,Back!$M$16:$N$20,2,0)),"")</f>
        <v/>
      </c>
      <c r="AQ42" s="28" t="str">
        <f>+IFERROR((VLOOKUP(Base_de_respuestas!AQ71,Back!$M$16:$N$20,2,0)),"")</f>
        <v/>
      </c>
      <c r="AR42" s="28" t="str">
        <f>+IFERROR((VLOOKUP(Base_de_respuestas!AR71,Back!$M$16:$N$20,2,0)),"")</f>
        <v/>
      </c>
      <c r="AS42" s="28" t="str">
        <f>+IFERROR((VLOOKUP(Base_de_respuestas!AS71,Back!$M$16:$N$20,2,0)),"")</f>
        <v/>
      </c>
      <c r="AT42" s="28" t="str">
        <f>+IFERROR((VLOOKUP(Base_de_respuestas!AT71,Back!$M$16:$N$20,2,0)),"")</f>
        <v/>
      </c>
      <c r="AU42" s="28" t="str">
        <f>+IFERROR((VLOOKUP(Base_de_respuestas!AU71,Back!$M$16:$N$20,2,0)),"")</f>
        <v/>
      </c>
      <c r="AV42" s="28" t="str">
        <f>+IFERROR((VLOOKUP(Base_de_respuestas!AV71,Back!$M$16:$N$20,2,0)),"")</f>
        <v/>
      </c>
      <c r="AW42" s="28" t="str">
        <f>+IFERROR((VLOOKUP(Base_de_respuestas!AW71,Back!$M$16:$N$20,2,0)),"")</f>
        <v/>
      </c>
      <c r="AX42" s="28" t="str">
        <f>+IFERROR((VLOOKUP(Base_de_respuestas!AX71,Back!$M$16:$N$20,2,0)),"")</f>
        <v/>
      </c>
      <c r="AY42" s="28" t="str">
        <f>+IFERROR((VLOOKUP(Base_de_respuestas!AY71,Back!$M$16:$N$20,2,0)),"")</f>
        <v/>
      </c>
      <c r="AZ42" s="28" t="str">
        <f>+IFERROR((VLOOKUP(Base_de_respuestas!AZ71,Back!$M$16:$N$20,2,0)),"")</f>
        <v/>
      </c>
      <c r="BA42" s="28" t="str">
        <f>+IFERROR((VLOOKUP(Base_de_respuestas!BA71,Back!$M$16:$N$20,2,0)),"")</f>
        <v/>
      </c>
      <c r="BB42" s="28" t="str">
        <f>+IFERROR((VLOOKUP(Base_de_respuestas!BB71,Back!$M$16:$N$20,2,0)),"")</f>
        <v/>
      </c>
      <c r="BC42" s="28" t="str">
        <f>+IFERROR((VLOOKUP(Base_de_respuestas!BC71,Back!$M$16:$N$20,2,0)),"")</f>
        <v/>
      </c>
      <c r="BD42" s="28" t="str">
        <f>+IFERROR((VLOOKUP(Base_de_respuestas!BD71,Back!$M$16:$N$20,2,0)),"")</f>
        <v/>
      </c>
    </row>
    <row r="43" spans="2:56" ht="15.75" customHeight="1" x14ac:dyDescent="0.3">
      <c r="C43" s="36"/>
    </row>
    <row r="44" spans="2:56" ht="70.05" customHeight="1" x14ac:dyDescent="0.3">
      <c r="C44" s="36"/>
      <c r="F44" s="45" t="s">
        <v>332</v>
      </c>
      <c r="G44" s="30" t="str">
        <f t="shared" ref="G44:BD44" si="1">+G10</f>
        <v>Estudiante 1</v>
      </c>
      <c r="H44" s="30" t="str">
        <f t="shared" si="1"/>
        <v>Estudiante 2</v>
      </c>
      <c r="I44" s="30" t="str">
        <f t="shared" si="1"/>
        <v>Estudiante 3</v>
      </c>
      <c r="J44" s="30" t="str">
        <f t="shared" si="1"/>
        <v>Estudiante 4</v>
      </c>
      <c r="K44" s="30" t="str">
        <f t="shared" si="1"/>
        <v>Estudiante 5</v>
      </c>
      <c r="L44" s="30" t="str">
        <f t="shared" si="1"/>
        <v>Estudiante 6</v>
      </c>
      <c r="M44" s="30" t="str">
        <f t="shared" si="1"/>
        <v>Estudiante 7</v>
      </c>
      <c r="N44" s="30" t="str">
        <f t="shared" si="1"/>
        <v>Estudiante 8</v>
      </c>
      <c r="O44" s="30" t="str">
        <f t="shared" si="1"/>
        <v>Estudiante 9</v>
      </c>
      <c r="P44" s="30" t="str">
        <f t="shared" si="1"/>
        <v>Estudiante 10</v>
      </c>
      <c r="Q44" s="30" t="str">
        <f t="shared" si="1"/>
        <v>Estudiante 11</v>
      </c>
      <c r="R44" s="30" t="str">
        <f t="shared" si="1"/>
        <v>Estudiante 12</v>
      </c>
      <c r="S44" s="30" t="str">
        <f t="shared" si="1"/>
        <v>Estudiante 13</v>
      </c>
      <c r="T44" s="30" t="str">
        <f t="shared" si="1"/>
        <v>Estudiante 14</v>
      </c>
      <c r="U44" s="30" t="str">
        <f t="shared" si="1"/>
        <v>Estudiante 15</v>
      </c>
      <c r="V44" s="30" t="str">
        <f t="shared" si="1"/>
        <v>Estudiante 16</v>
      </c>
      <c r="W44" s="30" t="str">
        <f t="shared" si="1"/>
        <v>Estudiante 17</v>
      </c>
      <c r="X44" s="30" t="str">
        <f t="shared" si="1"/>
        <v>Estudiante 18</v>
      </c>
      <c r="Y44" s="30" t="str">
        <f t="shared" si="1"/>
        <v>Estudiante 19</v>
      </c>
      <c r="Z44" s="30" t="str">
        <f t="shared" si="1"/>
        <v>Estudiante 20</v>
      </c>
      <c r="AA44" s="30" t="str">
        <f t="shared" si="1"/>
        <v>Estudiante 21</v>
      </c>
      <c r="AB44" s="30" t="str">
        <f t="shared" si="1"/>
        <v>Estudiante 22</v>
      </c>
      <c r="AC44" s="30" t="str">
        <f t="shared" si="1"/>
        <v>Estudiante 23</v>
      </c>
      <c r="AD44" s="30" t="str">
        <f t="shared" si="1"/>
        <v>Estudiante 24</v>
      </c>
      <c r="AE44" s="30" t="str">
        <f t="shared" si="1"/>
        <v>Estudiante 25</v>
      </c>
      <c r="AF44" s="30" t="str">
        <f t="shared" si="1"/>
        <v>Estudiante 26</v>
      </c>
      <c r="AG44" s="30" t="str">
        <f t="shared" si="1"/>
        <v>Estudiante 27</v>
      </c>
      <c r="AH44" s="30" t="str">
        <f t="shared" si="1"/>
        <v>Estudiante 28</v>
      </c>
      <c r="AI44" s="30" t="str">
        <f t="shared" si="1"/>
        <v>Estudiante 29</v>
      </c>
      <c r="AJ44" s="30" t="str">
        <f t="shared" si="1"/>
        <v>Estudiante 30</v>
      </c>
      <c r="AK44" s="30" t="str">
        <f t="shared" si="1"/>
        <v>Estudiante 31</v>
      </c>
      <c r="AL44" s="30" t="str">
        <f t="shared" si="1"/>
        <v>Estudiante 32</v>
      </c>
      <c r="AM44" s="30" t="str">
        <f t="shared" si="1"/>
        <v>Estudiante 33</v>
      </c>
      <c r="AN44" s="30" t="str">
        <f t="shared" si="1"/>
        <v>Estudiante 34</v>
      </c>
      <c r="AO44" s="30" t="str">
        <f t="shared" si="1"/>
        <v>Estudiante 35</v>
      </c>
      <c r="AP44" s="30" t="str">
        <f t="shared" si="1"/>
        <v>Estudiante 36</v>
      </c>
      <c r="AQ44" s="30" t="str">
        <f t="shared" si="1"/>
        <v>Estudiante 37</v>
      </c>
      <c r="AR44" s="30" t="str">
        <f t="shared" si="1"/>
        <v>Estudiante 38</v>
      </c>
      <c r="AS44" s="30" t="str">
        <f t="shared" si="1"/>
        <v>Estudiante 39</v>
      </c>
      <c r="AT44" s="30" t="str">
        <f t="shared" si="1"/>
        <v>Estudiante 40</v>
      </c>
      <c r="AU44" s="30" t="str">
        <f t="shared" si="1"/>
        <v>Estudiante 41</v>
      </c>
      <c r="AV44" s="30" t="str">
        <f t="shared" si="1"/>
        <v>Estudiante 42</v>
      </c>
      <c r="AW44" s="30" t="str">
        <f t="shared" si="1"/>
        <v>Estudiante 43</v>
      </c>
      <c r="AX44" s="30" t="str">
        <f t="shared" si="1"/>
        <v>Estudiante 44</v>
      </c>
      <c r="AY44" s="30" t="str">
        <f t="shared" si="1"/>
        <v>Estudiante 45</v>
      </c>
      <c r="AZ44" s="30" t="str">
        <f t="shared" si="1"/>
        <v>Estudiante 46</v>
      </c>
      <c r="BA44" s="30" t="str">
        <f t="shared" si="1"/>
        <v>Estudiante 47</v>
      </c>
      <c r="BB44" s="30" t="str">
        <f t="shared" si="1"/>
        <v>Estudiante 48</v>
      </c>
      <c r="BC44" s="30" t="str">
        <f t="shared" si="1"/>
        <v>Estudiante 49</v>
      </c>
      <c r="BD44" s="30" t="str">
        <f t="shared" si="1"/>
        <v>Estudiante 50</v>
      </c>
    </row>
    <row r="45" spans="2:56" ht="15.75" customHeight="1" x14ac:dyDescent="0.3">
      <c r="C45" s="36"/>
      <c r="F45" s="79" t="s">
        <v>334</v>
      </c>
      <c r="G45" s="32">
        <f t="shared" ref="G45:BD45" si="2">IFERROR((COUNTIFS(G11:G42,"-")),"-")</f>
        <v>0</v>
      </c>
      <c r="H45" s="32">
        <f t="shared" si="2"/>
        <v>0</v>
      </c>
      <c r="I45" s="32">
        <f t="shared" si="2"/>
        <v>0</v>
      </c>
      <c r="J45" s="32">
        <f t="shared" si="2"/>
        <v>0</v>
      </c>
      <c r="K45" s="32">
        <f t="shared" si="2"/>
        <v>0</v>
      </c>
      <c r="L45" s="32">
        <f t="shared" si="2"/>
        <v>0</v>
      </c>
      <c r="M45" s="32">
        <f t="shared" si="2"/>
        <v>0</v>
      </c>
      <c r="N45" s="32">
        <f t="shared" si="2"/>
        <v>0</v>
      </c>
      <c r="O45" s="32">
        <f t="shared" si="2"/>
        <v>0</v>
      </c>
      <c r="P45" s="32">
        <f t="shared" si="2"/>
        <v>0</v>
      </c>
      <c r="Q45" s="32">
        <f t="shared" si="2"/>
        <v>0</v>
      </c>
      <c r="R45" s="32">
        <f t="shared" si="2"/>
        <v>0</v>
      </c>
      <c r="S45" s="32">
        <f t="shared" si="2"/>
        <v>0</v>
      </c>
      <c r="T45" s="32">
        <f t="shared" si="2"/>
        <v>0</v>
      </c>
      <c r="U45" s="32">
        <f t="shared" si="2"/>
        <v>0</v>
      </c>
      <c r="V45" s="32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0</v>
      </c>
      <c r="AA45" s="32">
        <f t="shared" si="2"/>
        <v>0</v>
      </c>
      <c r="AB45" s="32">
        <f t="shared" si="2"/>
        <v>0</v>
      </c>
      <c r="AC45" s="32">
        <f t="shared" si="2"/>
        <v>0</v>
      </c>
      <c r="AD45" s="32">
        <f t="shared" si="2"/>
        <v>0</v>
      </c>
      <c r="AE45" s="32">
        <f t="shared" si="2"/>
        <v>0</v>
      </c>
      <c r="AF45" s="32">
        <f t="shared" si="2"/>
        <v>0</v>
      </c>
      <c r="AG45" s="32">
        <f t="shared" si="2"/>
        <v>0</v>
      </c>
      <c r="AH45" s="32">
        <f t="shared" si="2"/>
        <v>0</v>
      </c>
      <c r="AI45" s="32">
        <f t="shared" si="2"/>
        <v>0</v>
      </c>
      <c r="AJ45" s="32">
        <f t="shared" si="2"/>
        <v>0</v>
      </c>
      <c r="AK45" s="32">
        <f t="shared" si="2"/>
        <v>0</v>
      </c>
      <c r="AL45" s="32">
        <f t="shared" si="2"/>
        <v>0</v>
      </c>
      <c r="AM45" s="32">
        <f t="shared" si="2"/>
        <v>0</v>
      </c>
      <c r="AN45" s="32">
        <f t="shared" si="2"/>
        <v>0</v>
      </c>
      <c r="AO45" s="32">
        <f t="shared" si="2"/>
        <v>0</v>
      </c>
      <c r="AP45" s="32">
        <f t="shared" si="2"/>
        <v>0</v>
      </c>
      <c r="AQ45" s="32">
        <f t="shared" si="2"/>
        <v>0</v>
      </c>
      <c r="AR45" s="32">
        <f t="shared" si="2"/>
        <v>0</v>
      </c>
      <c r="AS45" s="32">
        <f t="shared" si="2"/>
        <v>0</v>
      </c>
      <c r="AT45" s="32">
        <f t="shared" si="2"/>
        <v>0</v>
      </c>
      <c r="AU45" s="32">
        <f t="shared" si="2"/>
        <v>0</v>
      </c>
      <c r="AV45" s="32">
        <f t="shared" si="2"/>
        <v>0</v>
      </c>
      <c r="AW45" s="32">
        <f t="shared" si="2"/>
        <v>0</v>
      </c>
      <c r="AX45" s="32">
        <f t="shared" si="2"/>
        <v>0</v>
      </c>
      <c r="AY45" s="32">
        <f t="shared" si="2"/>
        <v>0</v>
      </c>
      <c r="AZ45" s="32">
        <f t="shared" si="2"/>
        <v>0</v>
      </c>
      <c r="BA45" s="32">
        <f t="shared" si="2"/>
        <v>0</v>
      </c>
      <c r="BB45" s="32">
        <f t="shared" si="2"/>
        <v>0</v>
      </c>
      <c r="BC45" s="32">
        <f t="shared" si="2"/>
        <v>0</v>
      </c>
      <c r="BD45" s="32">
        <f t="shared" si="2"/>
        <v>0</v>
      </c>
    </row>
    <row r="46" spans="2:56" ht="15.75" customHeight="1" x14ac:dyDescent="0.3">
      <c r="C46" s="36"/>
      <c r="F46" s="61" t="s">
        <v>348</v>
      </c>
      <c r="G46" s="32">
        <f>IFERROR(COUNTIFS(G11:G42,"&gt;=3",G11:G42,"&lt;=4"),"-")</f>
        <v>0</v>
      </c>
      <c r="H46" s="32">
        <f t="shared" ref="H46:BD46" si="3">IFERROR(COUNTIFS(H11:H42,"&gt;=3",H11:H42,"&lt;=4"),"-")</f>
        <v>0</v>
      </c>
      <c r="I46" s="32">
        <f t="shared" si="3"/>
        <v>0</v>
      </c>
      <c r="J46" s="32">
        <f t="shared" si="3"/>
        <v>0</v>
      </c>
      <c r="K46" s="32">
        <f t="shared" si="3"/>
        <v>0</v>
      </c>
      <c r="L46" s="32">
        <f t="shared" si="3"/>
        <v>0</v>
      </c>
      <c r="M46" s="32">
        <f t="shared" si="3"/>
        <v>0</v>
      </c>
      <c r="N46" s="32">
        <f t="shared" si="3"/>
        <v>0</v>
      </c>
      <c r="O46" s="32">
        <f t="shared" si="3"/>
        <v>0</v>
      </c>
      <c r="P46" s="32">
        <f t="shared" si="3"/>
        <v>0</v>
      </c>
      <c r="Q46" s="32">
        <f t="shared" si="3"/>
        <v>0</v>
      </c>
      <c r="R46" s="32">
        <f t="shared" si="3"/>
        <v>0</v>
      </c>
      <c r="S46" s="32">
        <f t="shared" si="3"/>
        <v>0</v>
      </c>
      <c r="T46" s="32">
        <f t="shared" si="3"/>
        <v>0</v>
      </c>
      <c r="U46" s="32">
        <f t="shared" si="3"/>
        <v>0</v>
      </c>
      <c r="V46" s="32">
        <f t="shared" si="3"/>
        <v>0</v>
      </c>
      <c r="W46" s="32">
        <f t="shared" si="3"/>
        <v>0</v>
      </c>
      <c r="X46" s="32">
        <f t="shared" si="3"/>
        <v>0</v>
      </c>
      <c r="Y46" s="32">
        <f t="shared" si="3"/>
        <v>0</v>
      </c>
      <c r="Z46" s="32">
        <f t="shared" si="3"/>
        <v>0</v>
      </c>
      <c r="AA46" s="32">
        <f t="shared" si="3"/>
        <v>0</v>
      </c>
      <c r="AB46" s="32">
        <f t="shared" si="3"/>
        <v>0</v>
      </c>
      <c r="AC46" s="32">
        <f t="shared" si="3"/>
        <v>0</v>
      </c>
      <c r="AD46" s="32">
        <f t="shared" si="3"/>
        <v>0</v>
      </c>
      <c r="AE46" s="32">
        <f t="shared" si="3"/>
        <v>0</v>
      </c>
      <c r="AF46" s="32">
        <f t="shared" si="3"/>
        <v>0</v>
      </c>
      <c r="AG46" s="32">
        <f t="shared" si="3"/>
        <v>0</v>
      </c>
      <c r="AH46" s="32">
        <f t="shared" si="3"/>
        <v>0</v>
      </c>
      <c r="AI46" s="32">
        <f t="shared" si="3"/>
        <v>0</v>
      </c>
      <c r="AJ46" s="32">
        <f t="shared" si="3"/>
        <v>0</v>
      </c>
      <c r="AK46" s="32">
        <f t="shared" si="3"/>
        <v>0</v>
      </c>
      <c r="AL46" s="32">
        <f t="shared" si="3"/>
        <v>0</v>
      </c>
      <c r="AM46" s="32">
        <f t="shared" si="3"/>
        <v>0</v>
      </c>
      <c r="AN46" s="32">
        <f t="shared" si="3"/>
        <v>0</v>
      </c>
      <c r="AO46" s="32">
        <f t="shared" si="3"/>
        <v>0</v>
      </c>
      <c r="AP46" s="32">
        <f t="shared" si="3"/>
        <v>0</v>
      </c>
      <c r="AQ46" s="32">
        <f t="shared" si="3"/>
        <v>0</v>
      </c>
      <c r="AR46" s="32">
        <f t="shared" si="3"/>
        <v>0</v>
      </c>
      <c r="AS46" s="32">
        <f t="shared" si="3"/>
        <v>0</v>
      </c>
      <c r="AT46" s="32">
        <f t="shared" si="3"/>
        <v>0</v>
      </c>
      <c r="AU46" s="32">
        <f t="shared" si="3"/>
        <v>0</v>
      </c>
      <c r="AV46" s="32">
        <f t="shared" si="3"/>
        <v>0</v>
      </c>
      <c r="AW46" s="32">
        <f t="shared" si="3"/>
        <v>0</v>
      </c>
      <c r="AX46" s="32">
        <f t="shared" si="3"/>
        <v>0</v>
      </c>
      <c r="AY46" s="32">
        <f t="shared" si="3"/>
        <v>0</v>
      </c>
      <c r="AZ46" s="32">
        <f t="shared" si="3"/>
        <v>0</v>
      </c>
      <c r="BA46" s="32">
        <f t="shared" si="3"/>
        <v>0</v>
      </c>
      <c r="BB46" s="32">
        <f t="shared" si="3"/>
        <v>0</v>
      </c>
      <c r="BC46" s="32">
        <f t="shared" si="3"/>
        <v>0</v>
      </c>
      <c r="BD46" s="32">
        <f t="shared" si="3"/>
        <v>0</v>
      </c>
    </row>
    <row r="47" spans="2:56" ht="15.75" customHeight="1" x14ac:dyDescent="0.3">
      <c r="C47" s="36"/>
      <c r="F47" s="63" t="s">
        <v>349</v>
      </c>
      <c r="G47" s="32">
        <f>IFERROR(COUNTIFS(G11:G42,"&gt;1",G11:G42,"&lt;3"),"-")</f>
        <v>0</v>
      </c>
      <c r="H47" s="32">
        <f t="shared" ref="H47:BD47" si="4">IFERROR(COUNTIFS(H11:H42,"&gt;1",H11:H42,"&lt;3"),"-")</f>
        <v>0</v>
      </c>
      <c r="I47" s="32">
        <f t="shared" si="4"/>
        <v>0</v>
      </c>
      <c r="J47" s="32">
        <f t="shared" si="4"/>
        <v>0</v>
      </c>
      <c r="K47" s="32">
        <f t="shared" si="4"/>
        <v>0</v>
      </c>
      <c r="L47" s="32">
        <f t="shared" si="4"/>
        <v>0</v>
      </c>
      <c r="M47" s="32">
        <f t="shared" si="4"/>
        <v>0</v>
      </c>
      <c r="N47" s="32">
        <f t="shared" si="4"/>
        <v>0</v>
      </c>
      <c r="O47" s="32">
        <f t="shared" si="4"/>
        <v>0</v>
      </c>
      <c r="P47" s="32">
        <f t="shared" si="4"/>
        <v>0</v>
      </c>
      <c r="Q47" s="32">
        <f t="shared" si="4"/>
        <v>0</v>
      </c>
      <c r="R47" s="32">
        <f t="shared" si="4"/>
        <v>0</v>
      </c>
      <c r="S47" s="32">
        <f t="shared" si="4"/>
        <v>0</v>
      </c>
      <c r="T47" s="32">
        <f t="shared" si="4"/>
        <v>0</v>
      </c>
      <c r="U47" s="32">
        <f t="shared" si="4"/>
        <v>0</v>
      </c>
      <c r="V47" s="32">
        <f t="shared" si="4"/>
        <v>0</v>
      </c>
      <c r="W47" s="32">
        <f t="shared" si="4"/>
        <v>0</v>
      </c>
      <c r="X47" s="32">
        <f t="shared" si="4"/>
        <v>0</v>
      </c>
      <c r="Y47" s="32">
        <f t="shared" si="4"/>
        <v>0</v>
      </c>
      <c r="Z47" s="32">
        <f t="shared" si="4"/>
        <v>0</v>
      </c>
      <c r="AA47" s="32">
        <f t="shared" si="4"/>
        <v>0</v>
      </c>
      <c r="AB47" s="32">
        <f t="shared" si="4"/>
        <v>0</v>
      </c>
      <c r="AC47" s="32">
        <f t="shared" si="4"/>
        <v>0</v>
      </c>
      <c r="AD47" s="32">
        <f t="shared" si="4"/>
        <v>0</v>
      </c>
      <c r="AE47" s="32">
        <f t="shared" si="4"/>
        <v>0</v>
      </c>
      <c r="AF47" s="32">
        <f t="shared" si="4"/>
        <v>0</v>
      </c>
      <c r="AG47" s="32">
        <f t="shared" si="4"/>
        <v>0</v>
      </c>
      <c r="AH47" s="32">
        <f t="shared" si="4"/>
        <v>0</v>
      </c>
      <c r="AI47" s="32">
        <f t="shared" si="4"/>
        <v>0</v>
      </c>
      <c r="AJ47" s="32">
        <f t="shared" si="4"/>
        <v>0</v>
      </c>
      <c r="AK47" s="32">
        <f t="shared" si="4"/>
        <v>0</v>
      </c>
      <c r="AL47" s="32">
        <f t="shared" si="4"/>
        <v>0</v>
      </c>
      <c r="AM47" s="32">
        <f t="shared" si="4"/>
        <v>0</v>
      </c>
      <c r="AN47" s="32">
        <f t="shared" si="4"/>
        <v>0</v>
      </c>
      <c r="AO47" s="32">
        <f t="shared" si="4"/>
        <v>0</v>
      </c>
      <c r="AP47" s="32">
        <f t="shared" si="4"/>
        <v>0</v>
      </c>
      <c r="AQ47" s="32">
        <f t="shared" si="4"/>
        <v>0</v>
      </c>
      <c r="AR47" s="32">
        <f t="shared" si="4"/>
        <v>0</v>
      </c>
      <c r="AS47" s="32">
        <f t="shared" si="4"/>
        <v>0</v>
      </c>
      <c r="AT47" s="32">
        <f t="shared" si="4"/>
        <v>0</v>
      </c>
      <c r="AU47" s="32">
        <f t="shared" si="4"/>
        <v>0</v>
      </c>
      <c r="AV47" s="32">
        <f t="shared" si="4"/>
        <v>0</v>
      </c>
      <c r="AW47" s="32">
        <f t="shared" si="4"/>
        <v>0</v>
      </c>
      <c r="AX47" s="32">
        <f t="shared" si="4"/>
        <v>0</v>
      </c>
      <c r="AY47" s="32">
        <f t="shared" si="4"/>
        <v>0</v>
      </c>
      <c r="AZ47" s="32">
        <f t="shared" si="4"/>
        <v>0</v>
      </c>
      <c r="BA47" s="32">
        <f t="shared" si="4"/>
        <v>0</v>
      </c>
      <c r="BB47" s="32">
        <f t="shared" si="4"/>
        <v>0</v>
      </c>
      <c r="BC47" s="32">
        <f t="shared" si="4"/>
        <v>0</v>
      </c>
      <c r="BD47" s="32">
        <f t="shared" si="4"/>
        <v>0</v>
      </c>
    </row>
    <row r="48" spans="2:56" ht="15.75" customHeight="1" thickBot="1" x14ac:dyDescent="0.35">
      <c r="C48" s="36"/>
      <c r="F48" s="84" t="s">
        <v>350</v>
      </c>
      <c r="G48" s="33">
        <f>IFERROR(COUNTIFS(G11:G42,"&gt;=0",G11:G42,"&lt;=1"),"-")</f>
        <v>0</v>
      </c>
      <c r="H48" s="33">
        <f t="shared" ref="H48:BD48" si="5">IFERROR(COUNTIFS(H11:H42,"&gt;=0",H11:H42,"&lt;=1"),"-")</f>
        <v>0</v>
      </c>
      <c r="I48" s="33">
        <f t="shared" si="5"/>
        <v>0</v>
      </c>
      <c r="J48" s="33">
        <f t="shared" si="5"/>
        <v>0</v>
      </c>
      <c r="K48" s="33">
        <f t="shared" si="5"/>
        <v>0</v>
      </c>
      <c r="L48" s="33">
        <f t="shared" si="5"/>
        <v>0</v>
      </c>
      <c r="M48" s="33">
        <f t="shared" si="5"/>
        <v>0</v>
      </c>
      <c r="N48" s="33">
        <f t="shared" si="5"/>
        <v>0</v>
      </c>
      <c r="O48" s="33">
        <f t="shared" si="5"/>
        <v>0</v>
      </c>
      <c r="P48" s="33">
        <f t="shared" si="5"/>
        <v>0</v>
      </c>
      <c r="Q48" s="33">
        <f t="shared" si="5"/>
        <v>0</v>
      </c>
      <c r="R48" s="33">
        <f t="shared" si="5"/>
        <v>0</v>
      </c>
      <c r="S48" s="33">
        <f t="shared" si="5"/>
        <v>0</v>
      </c>
      <c r="T48" s="33">
        <f t="shared" si="5"/>
        <v>0</v>
      </c>
      <c r="U48" s="33">
        <f t="shared" si="5"/>
        <v>0</v>
      </c>
      <c r="V48" s="33">
        <f t="shared" si="5"/>
        <v>0</v>
      </c>
      <c r="W48" s="33">
        <f t="shared" si="5"/>
        <v>0</v>
      </c>
      <c r="X48" s="33">
        <f t="shared" si="5"/>
        <v>0</v>
      </c>
      <c r="Y48" s="33">
        <f t="shared" si="5"/>
        <v>0</v>
      </c>
      <c r="Z48" s="33">
        <f t="shared" si="5"/>
        <v>0</v>
      </c>
      <c r="AA48" s="33">
        <f t="shared" si="5"/>
        <v>0</v>
      </c>
      <c r="AB48" s="33">
        <f t="shared" si="5"/>
        <v>0</v>
      </c>
      <c r="AC48" s="33">
        <f t="shared" si="5"/>
        <v>0</v>
      </c>
      <c r="AD48" s="33">
        <f t="shared" si="5"/>
        <v>0</v>
      </c>
      <c r="AE48" s="33">
        <f t="shared" si="5"/>
        <v>0</v>
      </c>
      <c r="AF48" s="33">
        <f t="shared" si="5"/>
        <v>0</v>
      </c>
      <c r="AG48" s="33">
        <f t="shared" si="5"/>
        <v>0</v>
      </c>
      <c r="AH48" s="33">
        <f t="shared" si="5"/>
        <v>0</v>
      </c>
      <c r="AI48" s="33">
        <f t="shared" si="5"/>
        <v>0</v>
      </c>
      <c r="AJ48" s="33">
        <f t="shared" si="5"/>
        <v>0</v>
      </c>
      <c r="AK48" s="33">
        <f t="shared" si="5"/>
        <v>0</v>
      </c>
      <c r="AL48" s="33">
        <f t="shared" si="5"/>
        <v>0</v>
      </c>
      <c r="AM48" s="33">
        <f t="shared" si="5"/>
        <v>0</v>
      </c>
      <c r="AN48" s="33">
        <f t="shared" si="5"/>
        <v>0</v>
      </c>
      <c r="AO48" s="33">
        <f t="shared" si="5"/>
        <v>0</v>
      </c>
      <c r="AP48" s="33">
        <f t="shared" si="5"/>
        <v>0</v>
      </c>
      <c r="AQ48" s="33">
        <f t="shared" si="5"/>
        <v>0</v>
      </c>
      <c r="AR48" s="33">
        <f t="shared" si="5"/>
        <v>0</v>
      </c>
      <c r="AS48" s="33">
        <f t="shared" si="5"/>
        <v>0</v>
      </c>
      <c r="AT48" s="33">
        <f t="shared" si="5"/>
        <v>0</v>
      </c>
      <c r="AU48" s="33">
        <f t="shared" si="5"/>
        <v>0</v>
      </c>
      <c r="AV48" s="33">
        <f t="shared" si="5"/>
        <v>0</v>
      </c>
      <c r="AW48" s="33">
        <f t="shared" si="5"/>
        <v>0</v>
      </c>
      <c r="AX48" s="33">
        <f t="shared" si="5"/>
        <v>0</v>
      </c>
      <c r="AY48" s="33">
        <f t="shared" si="5"/>
        <v>0</v>
      </c>
      <c r="AZ48" s="33">
        <f t="shared" si="5"/>
        <v>0</v>
      </c>
      <c r="BA48" s="33">
        <f t="shared" si="5"/>
        <v>0</v>
      </c>
      <c r="BB48" s="33">
        <f t="shared" si="5"/>
        <v>0</v>
      </c>
      <c r="BC48" s="33">
        <f t="shared" si="5"/>
        <v>0</v>
      </c>
      <c r="BD48" s="33">
        <f t="shared" si="5"/>
        <v>0</v>
      </c>
    </row>
    <row r="49" spans="3:56" ht="15.75" customHeight="1" x14ac:dyDescent="0.3">
      <c r="C49" s="36"/>
      <c r="F49" s="79" t="s">
        <v>338</v>
      </c>
      <c r="G49" s="33">
        <f t="shared" ref="G49:BD49" si="6">+SUM(G45:G48)</f>
        <v>0</v>
      </c>
      <c r="H49" s="33">
        <f t="shared" si="6"/>
        <v>0</v>
      </c>
      <c r="I49" s="33">
        <f t="shared" si="6"/>
        <v>0</v>
      </c>
      <c r="J49" s="33">
        <f t="shared" si="6"/>
        <v>0</v>
      </c>
      <c r="K49" s="33">
        <f t="shared" si="6"/>
        <v>0</v>
      </c>
      <c r="L49" s="33">
        <f t="shared" si="6"/>
        <v>0</v>
      </c>
      <c r="M49" s="33">
        <f t="shared" si="6"/>
        <v>0</v>
      </c>
      <c r="N49" s="33">
        <f t="shared" si="6"/>
        <v>0</v>
      </c>
      <c r="O49" s="33">
        <f t="shared" si="6"/>
        <v>0</v>
      </c>
      <c r="P49" s="33">
        <f t="shared" si="6"/>
        <v>0</v>
      </c>
      <c r="Q49" s="33">
        <f t="shared" si="6"/>
        <v>0</v>
      </c>
      <c r="R49" s="33">
        <f t="shared" si="6"/>
        <v>0</v>
      </c>
      <c r="S49" s="33">
        <f t="shared" si="6"/>
        <v>0</v>
      </c>
      <c r="T49" s="33">
        <f t="shared" si="6"/>
        <v>0</v>
      </c>
      <c r="U49" s="33">
        <f t="shared" si="6"/>
        <v>0</v>
      </c>
      <c r="V49" s="33">
        <f t="shared" si="6"/>
        <v>0</v>
      </c>
      <c r="W49" s="33">
        <f t="shared" si="6"/>
        <v>0</v>
      </c>
      <c r="X49" s="33">
        <f t="shared" si="6"/>
        <v>0</v>
      </c>
      <c r="Y49" s="33">
        <f t="shared" si="6"/>
        <v>0</v>
      </c>
      <c r="Z49" s="33">
        <f t="shared" si="6"/>
        <v>0</v>
      </c>
      <c r="AA49" s="33">
        <f t="shared" si="6"/>
        <v>0</v>
      </c>
      <c r="AB49" s="33">
        <f t="shared" si="6"/>
        <v>0</v>
      </c>
      <c r="AC49" s="33">
        <f t="shared" si="6"/>
        <v>0</v>
      </c>
      <c r="AD49" s="33">
        <f t="shared" si="6"/>
        <v>0</v>
      </c>
      <c r="AE49" s="33">
        <f t="shared" si="6"/>
        <v>0</v>
      </c>
      <c r="AF49" s="33">
        <f t="shared" si="6"/>
        <v>0</v>
      </c>
      <c r="AG49" s="33">
        <f t="shared" si="6"/>
        <v>0</v>
      </c>
      <c r="AH49" s="33">
        <f t="shared" si="6"/>
        <v>0</v>
      </c>
      <c r="AI49" s="33">
        <f t="shared" si="6"/>
        <v>0</v>
      </c>
      <c r="AJ49" s="33">
        <f t="shared" si="6"/>
        <v>0</v>
      </c>
      <c r="AK49" s="33">
        <f t="shared" si="6"/>
        <v>0</v>
      </c>
      <c r="AL49" s="33">
        <f t="shared" si="6"/>
        <v>0</v>
      </c>
      <c r="AM49" s="33">
        <f t="shared" si="6"/>
        <v>0</v>
      </c>
      <c r="AN49" s="33">
        <f t="shared" si="6"/>
        <v>0</v>
      </c>
      <c r="AO49" s="33">
        <f t="shared" si="6"/>
        <v>0</v>
      </c>
      <c r="AP49" s="33">
        <f t="shared" si="6"/>
        <v>0</v>
      </c>
      <c r="AQ49" s="33">
        <f t="shared" si="6"/>
        <v>0</v>
      </c>
      <c r="AR49" s="33">
        <f t="shared" si="6"/>
        <v>0</v>
      </c>
      <c r="AS49" s="33">
        <f t="shared" si="6"/>
        <v>0</v>
      </c>
      <c r="AT49" s="33">
        <f t="shared" si="6"/>
        <v>0</v>
      </c>
      <c r="AU49" s="33">
        <f t="shared" si="6"/>
        <v>0</v>
      </c>
      <c r="AV49" s="33">
        <f t="shared" si="6"/>
        <v>0</v>
      </c>
      <c r="AW49" s="33">
        <f t="shared" si="6"/>
        <v>0</v>
      </c>
      <c r="AX49" s="33">
        <f t="shared" si="6"/>
        <v>0</v>
      </c>
      <c r="AY49" s="33">
        <f t="shared" si="6"/>
        <v>0</v>
      </c>
      <c r="AZ49" s="33">
        <f t="shared" si="6"/>
        <v>0</v>
      </c>
      <c r="BA49" s="33">
        <f t="shared" si="6"/>
        <v>0</v>
      </c>
      <c r="BB49" s="33">
        <f t="shared" si="6"/>
        <v>0</v>
      </c>
      <c r="BC49" s="33">
        <f t="shared" si="6"/>
        <v>0</v>
      </c>
      <c r="BD49" s="33">
        <f t="shared" si="6"/>
        <v>0</v>
      </c>
    </row>
  </sheetData>
  <autoFilter ref="B10:BD10" xr:uid="{00000000-0009-0000-0000-000006000000}"/>
  <mergeCells count="58">
    <mergeCell ref="D38:E38"/>
    <mergeCell ref="D39:E39"/>
    <mergeCell ref="D40:E40"/>
    <mergeCell ref="D41:E41"/>
    <mergeCell ref="B37:B40"/>
    <mergeCell ref="D37:E37"/>
    <mergeCell ref="B41:B42"/>
    <mergeCell ref="C41:C42"/>
    <mergeCell ref="D42:E42"/>
    <mergeCell ref="C37:C40"/>
    <mergeCell ref="D26:E26"/>
    <mergeCell ref="D27:E27"/>
    <mergeCell ref="D28:E28"/>
    <mergeCell ref="D36:E36"/>
    <mergeCell ref="D29:E29"/>
    <mergeCell ref="D30:E30"/>
    <mergeCell ref="D31:E31"/>
    <mergeCell ref="D32:E32"/>
    <mergeCell ref="D33:E33"/>
    <mergeCell ref="D34:E34"/>
    <mergeCell ref="D35:E35"/>
    <mergeCell ref="D13:E13"/>
    <mergeCell ref="D14:E14"/>
    <mergeCell ref="D10:E10"/>
    <mergeCell ref="B11:B13"/>
    <mergeCell ref="C11:C13"/>
    <mergeCell ref="D11:E11"/>
    <mergeCell ref="D12:E12"/>
    <mergeCell ref="B14:B16"/>
    <mergeCell ref="C14:C16"/>
    <mergeCell ref="D15:E15"/>
    <mergeCell ref="D16:E16"/>
    <mergeCell ref="D17:E17"/>
    <mergeCell ref="D18:E18"/>
    <mergeCell ref="D19:E19"/>
    <mergeCell ref="B26:B28"/>
    <mergeCell ref="C22:C25"/>
    <mergeCell ref="D20:E20"/>
    <mergeCell ref="D21:E21"/>
    <mergeCell ref="D22:E22"/>
    <mergeCell ref="D23:E23"/>
    <mergeCell ref="D24:E24"/>
    <mergeCell ref="B17:B18"/>
    <mergeCell ref="C17:C18"/>
    <mergeCell ref="B19:B21"/>
    <mergeCell ref="C19:C21"/>
    <mergeCell ref="B22:B25"/>
    <mergeCell ref="D25:E25"/>
    <mergeCell ref="C29:C32"/>
    <mergeCell ref="B30:B32"/>
    <mergeCell ref="B33:B36"/>
    <mergeCell ref="C33:C36"/>
    <mergeCell ref="C26:C28"/>
    <mergeCell ref="B3:G3"/>
    <mergeCell ref="D4:G4"/>
    <mergeCell ref="D5:G5"/>
    <mergeCell ref="D6:G6"/>
    <mergeCell ref="D7:G7"/>
  </mergeCells>
  <conditionalFormatting sqref="F11:BD42">
    <cfRule type="cellIs" dxfId="8" priority="1" stopIfTrue="1" operator="between">
      <formula>0</formula>
      <formula>1</formula>
    </cfRule>
    <cfRule type="cellIs" dxfId="7" priority="2" stopIfTrue="1" operator="between">
      <formula>3</formula>
      <formula>4</formula>
    </cfRule>
    <cfRule type="cellIs" dxfId="6" priority="3" stopIfTrue="1" operator="between">
      <formula>1</formula>
      <formula>3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B2:BB27"/>
  <sheetViews>
    <sheetView showGridLines="0" workbookViewId="0">
      <selection activeCell="B7" sqref="B7"/>
    </sheetView>
  </sheetViews>
  <sheetFormatPr baseColWidth="10" defaultColWidth="14.44140625" defaultRowHeight="15" customHeight="1" x14ac:dyDescent="0.3"/>
  <cols>
    <col min="1" max="1" width="6.44140625" customWidth="1"/>
    <col min="2" max="2" width="18.6640625" bestFit="1" customWidth="1"/>
    <col min="3" max="3" width="25.33203125" customWidth="1"/>
    <col min="4" max="4" width="23.44140625" customWidth="1"/>
    <col min="5" max="54" width="10.6640625" customWidth="1"/>
  </cols>
  <sheetData>
    <row r="2" spans="2:54" ht="15" customHeight="1" thickBot="1" x14ac:dyDescent="0.35"/>
    <row r="3" spans="2:54" ht="30" customHeight="1" x14ac:dyDescent="0.3">
      <c r="B3" s="114" t="s">
        <v>371</v>
      </c>
      <c r="C3" s="115"/>
      <c r="D3" s="115"/>
      <c r="E3" s="115"/>
      <c r="F3" s="115"/>
      <c r="G3" s="141"/>
    </row>
    <row r="4" spans="2:54" ht="30" customHeight="1" x14ac:dyDescent="0.3">
      <c r="B4" s="47" t="s">
        <v>365</v>
      </c>
      <c r="C4" s="48" t="s">
        <v>366</v>
      </c>
      <c r="D4" s="142" t="s">
        <v>367</v>
      </c>
      <c r="E4" s="143"/>
      <c r="F4" s="143"/>
      <c r="G4" s="144"/>
    </row>
    <row r="5" spans="2:54" ht="42" customHeight="1" thickBot="1" x14ac:dyDescent="0.35">
      <c r="B5" s="61" t="s">
        <v>348</v>
      </c>
      <c r="C5" s="62" t="s">
        <v>370</v>
      </c>
      <c r="D5" s="145" t="s">
        <v>359</v>
      </c>
      <c r="E5" s="145"/>
      <c r="F5" s="145"/>
      <c r="G5" s="146"/>
    </row>
    <row r="6" spans="2:54" ht="30" customHeight="1" x14ac:dyDescent="0.3">
      <c r="B6" s="63" t="s">
        <v>349</v>
      </c>
      <c r="C6" s="50" t="s">
        <v>369</v>
      </c>
      <c r="D6" s="147" t="s">
        <v>360</v>
      </c>
      <c r="E6" s="147"/>
      <c r="F6" s="147"/>
      <c r="G6" s="148"/>
    </row>
    <row r="7" spans="2:54" ht="30" customHeight="1" thickBot="1" x14ac:dyDescent="0.35">
      <c r="B7" s="84" t="s">
        <v>350</v>
      </c>
      <c r="C7" s="49" t="s">
        <v>368</v>
      </c>
      <c r="D7" s="149" t="s">
        <v>361</v>
      </c>
      <c r="E7" s="149"/>
      <c r="F7" s="149"/>
      <c r="G7" s="150"/>
    </row>
    <row r="10" spans="2:54" ht="70.05" customHeight="1" x14ac:dyDescent="0.3">
      <c r="B10" s="44" t="s">
        <v>122</v>
      </c>
      <c r="C10" s="44" t="s">
        <v>123</v>
      </c>
      <c r="D10" s="44" t="s">
        <v>339</v>
      </c>
      <c r="E10" s="26" t="str">
        <f>IF(LEN(Base_de_respuestas!G5)&gt;45,_xlfn.CONCAT(LEFT(Base_de_respuestas!G5,45),"..."),Base_de_respuestas!G5)</f>
        <v>Estudiante 1</v>
      </c>
      <c r="F10" s="26" t="str">
        <f>IF(LEN(Base_de_respuestas!H5)&gt;45,_xlfn.CONCAT(LEFT(Base_de_respuestas!H5,45),"..."),Base_de_respuestas!H5)</f>
        <v>Estudiante 2</v>
      </c>
      <c r="G10" s="26" t="str">
        <f>IF(LEN(Base_de_respuestas!I5)&gt;45,_xlfn.CONCAT(LEFT(Base_de_respuestas!I5,45),"..."),Base_de_respuestas!I5)</f>
        <v>Estudiante 3</v>
      </c>
      <c r="H10" s="26" t="str">
        <f>IF(LEN(Base_de_respuestas!J5)&gt;45,_xlfn.CONCAT(LEFT(Base_de_respuestas!J5,45),"..."),Base_de_respuestas!J5)</f>
        <v>Estudiante 4</v>
      </c>
      <c r="I10" s="26" t="str">
        <f>IF(LEN(Base_de_respuestas!K5)&gt;45,_xlfn.CONCAT(LEFT(Base_de_respuestas!K5,45),"..."),Base_de_respuestas!K5)</f>
        <v>Estudiante 5</v>
      </c>
      <c r="J10" s="26" t="str">
        <f>IF(LEN(Base_de_respuestas!L5)&gt;45,_xlfn.CONCAT(LEFT(Base_de_respuestas!L5,45),"..."),Base_de_respuestas!L5)</f>
        <v>Estudiante 6</v>
      </c>
      <c r="K10" s="26" t="str">
        <f>IF(LEN(Base_de_respuestas!M5)&gt;45,_xlfn.CONCAT(LEFT(Base_de_respuestas!M5,45),"..."),Base_de_respuestas!M5)</f>
        <v>Estudiante 7</v>
      </c>
      <c r="L10" s="26" t="str">
        <f>IF(LEN(Base_de_respuestas!N5)&gt;45,_xlfn.CONCAT(LEFT(Base_de_respuestas!N5,45),"..."),Base_de_respuestas!N5)</f>
        <v>Estudiante 8</v>
      </c>
      <c r="M10" s="26" t="str">
        <f>IF(LEN(Base_de_respuestas!O5)&gt;45,_xlfn.CONCAT(LEFT(Base_de_respuestas!O5,45),"..."),Base_de_respuestas!O5)</f>
        <v>Estudiante 9</v>
      </c>
      <c r="N10" s="26" t="str">
        <f>IF(LEN(Base_de_respuestas!P5)&gt;45,_xlfn.CONCAT(LEFT(Base_de_respuestas!P5,45),"..."),Base_de_respuestas!P5)</f>
        <v>Estudiante 10</v>
      </c>
      <c r="O10" s="26" t="str">
        <f>IF(LEN(Base_de_respuestas!Q5)&gt;45,_xlfn.CONCAT(LEFT(Base_de_respuestas!Q5,45),"..."),Base_de_respuestas!Q5)</f>
        <v>Estudiante 11</v>
      </c>
      <c r="P10" s="26" t="str">
        <f>IF(LEN(Base_de_respuestas!R5)&gt;45,_xlfn.CONCAT(LEFT(Base_de_respuestas!R5,45),"..."),Base_de_respuestas!R5)</f>
        <v>Estudiante 12</v>
      </c>
      <c r="Q10" s="26" t="str">
        <f>IF(LEN(Base_de_respuestas!S5)&gt;45,_xlfn.CONCAT(LEFT(Base_de_respuestas!S5,45),"..."),Base_de_respuestas!S5)</f>
        <v>Estudiante 13</v>
      </c>
      <c r="R10" s="26" t="str">
        <f>IF(LEN(Base_de_respuestas!T5)&gt;45,_xlfn.CONCAT(LEFT(Base_de_respuestas!T5,45),"..."),Base_de_respuestas!T5)</f>
        <v>Estudiante 14</v>
      </c>
      <c r="S10" s="26" t="str">
        <f>IF(LEN(Base_de_respuestas!U5)&gt;45,_xlfn.CONCAT(LEFT(Base_de_respuestas!U5,45),"..."),Base_de_respuestas!U5)</f>
        <v>Estudiante 15</v>
      </c>
      <c r="T10" s="26" t="str">
        <f>IF(LEN(Base_de_respuestas!V5)&gt;45,_xlfn.CONCAT(LEFT(Base_de_respuestas!V5,45),"..."),Base_de_respuestas!V5)</f>
        <v>Estudiante 16</v>
      </c>
      <c r="U10" s="26" t="str">
        <f>IF(LEN(Base_de_respuestas!W5)&gt;45,_xlfn.CONCAT(LEFT(Base_de_respuestas!W5,45),"..."),Base_de_respuestas!W5)</f>
        <v>Estudiante 17</v>
      </c>
      <c r="V10" s="26" t="str">
        <f>IF(LEN(Base_de_respuestas!X5)&gt;45,_xlfn.CONCAT(LEFT(Base_de_respuestas!X5,45),"..."),Base_de_respuestas!X5)</f>
        <v>Estudiante 18</v>
      </c>
      <c r="W10" s="26" t="str">
        <f>IF(LEN(Base_de_respuestas!Y5)&gt;45,_xlfn.CONCAT(LEFT(Base_de_respuestas!Y5,45),"..."),Base_de_respuestas!Y5)</f>
        <v>Estudiante 19</v>
      </c>
      <c r="X10" s="26" t="str">
        <f>IF(LEN(Base_de_respuestas!Z5)&gt;45,_xlfn.CONCAT(LEFT(Base_de_respuestas!Z5,45),"..."),Base_de_respuestas!Z5)</f>
        <v>Estudiante 20</v>
      </c>
      <c r="Y10" s="26" t="str">
        <f>IF(LEN(Base_de_respuestas!AA5)&gt;45,_xlfn.CONCAT(LEFT(Base_de_respuestas!AA5,45),"..."),Base_de_respuestas!AA5)</f>
        <v>Estudiante 21</v>
      </c>
      <c r="Z10" s="26" t="str">
        <f>IF(LEN(Base_de_respuestas!AB5)&gt;45,_xlfn.CONCAT(LEFT(Base_de_respuestas!AB5,45),"..."),Base_de_respuestas!AB5)</f>
        <v>Estudiante 22</v>
      </c>
      <c r="AA10" s="26" t="str">
        <f>IF(LEN(Base_de_respuestas!AC5)&gt;45,_xlfn.CONCAT(LEFT(Base_de_respuestas!AC5,45),"..."),Base_de_respuestas!AC5)</f>
        <v>Estudiante 23</v>
      </c>
      <c r="AB10" s="26" t="str">
        <f>IF(LEN(Base_de_respuestas!AD5)&gt;45,_xlfn.CONCAT(LEFT(Base_de_respuestas!AD5,45),"..."),Base_de_respuestas!AD5)</f>
        <v>Estudiante 24</v>
      </c>
      <c r="AC10" s="26" t="str">
        <f>IF(LEN(Base_de_respuestas!AE5)&gt;45,_xlfn.CONCAT(LEFT(Base_de_respuestas!AE5,45),"..."),Base_de_respuestas!AE5)</f>
        <v>Estudiante 25</v>
      </c>
      <c r="AD10" s="26" t="str">
        <f>IF(LEN(Base_de_respuestas!AF5)&gt;45,_xlfn.CONCAT(LEFT(Base_de_respuestas!AF5,45),"..."),Base_de_respuestas!AF5)</f>
        <v>Estudiante 26</v>
      </c>
      <c r="AE10" s="26" t="str">
        <f>IF(LEN(Base_de_respuestas!AG5)&gt;45,_xlfn.CONCAT(LEFT(Base_de_respuestas!AG5,45),"..."),Base_de_respuestas!AG5)</f>
        <v>Estudiante 27</v>
      </c>
      <c r="AF10" s="26" t="str">
        <f>IF(LEN(Base_de_respuestas!AH5)&gt;45,_xlfn.CONCAT(LEFT(Base_de_respuestas!AH5,45),"..."),Base_de_respuestas!AH5)</f>
        <v>Estudiante 28</v>
      </c>
      <c r="AG10" s="26" t="str">
        <f>IF(LEN(Base_de_respuestas!AI5)&gt;45,_xlfn.CONCAT(LEFT(Base_de_respuestas!AI5,45),"..."),Base_de_respuestas!AI5)</f>
        <v>Estudiante 29</v>
      </c>
      <c r="AH10" s="26" t="str">
        <f>IF(LEN(Base_de_respuestas!AJ5)&gt;45,_xlfn.CONCAT(LEFT(Base_de_respuestas!AJ5,45),"..."),Base_de_respuestas!AJ5)</f>
        <v>Estudiante 30</v>
      </c>
      <c r="AI10" s="26" t="str">
        <f>IF(LEN(Base_de_respuestas!AK5)&gt;45,_xlfn.CONCAT(LEFT(Base_de_respuestas!AK5,45),"..."),Base_de_respuestas!AK5)</f>
        <v>Estudiante 31</v>
      </c>
      <c r="AJ10" s="26" t="str">
        <f>IF(LEN(Base_de_respuestas!AL5)&gt;45,_xlfn.CONCAT(LEFT(Base_de_respuestas!AL5,45),"..."),Base_de_respuestas!AL5)</f>
        <v>Estudiante 32</v>
      </c>
      <c r="AK10" s="26" t="str">
        <f>IF(LEN(Base_de_respuestas!AM5)&gt;45,_xlfn.CONCAT(LEFT(Base_de_respuestas!AM5,45),"..."),Base_de_respuestas!AM5)</f>
        <v>Estudiante 33</v>
      </c>
      <c r="AL10" s="26" t="str">
        <f>IF(LEN(Base_de_respuestas!AN5)&gt;45,_xlfn.CONCAT(LEFT(Base_de_respuestas!AN5,45),"..."),Base_de_respuestas!AN5)</f>
        <v>Estudiante 34</v>
      </c>
      <c r="AM10" s="26" t="str">
        <f>IF(LEN(Base_de_respuestas!AO5)&gt;45,_xlfn.CONCAT(LEFT(Base_de_respuestas!AO5,45),"..."),Base_de_respuestas!AO5)</f>
        <v>Estudiante 35</v>
      </c>
      <c r="AN10" s="26" t="str">
        <f>IF(LEN(Base_de_respuestas!AP5)&gt;45,_xlfn.CONCAT(LEFT(Base_de_respuestas!AP5,45),"..."),Base_de_respuestas!AP5)</f>
        <v>Estudiante 36</v>
      </c>
      <c r="AO10" s="26" t="str">
        <f>IF(LEN(Base_de_respuestas!AQ5)&gt;45,_xlfn.CONCAT(LEFT(Base_de_respuestas!AQ5,45),"..."),Base_de_respuestas!AQ5)</f>
        <v>Estudiante 37</v>
      </c>
      <c r="AP10" s="26" t="str">
        <f>IF(LEN(Base_de_respuestas!AR5)&gt;45,_xlfn.CONCAT(LEFT(Base_de_respuestas!AR5,45),"..."),Base_de_respuestas!AR5)</f>
        <v>Estudiante 38</v>
      </c>
      <c r="AQ10" s="26" t="str">
        <f>IF(LEN(Base_de_respuestas!AS5)&gt;45,_xlfn.CONCAT(LEFT(Base_de_respuestas!AS5,45),"..."),Base_de_respuestas!AS5)</f>
        <v>Estudiante 39</v>
      </c>
      <c r="AR10" s="26" t="str">
        <f>IF(LEN(Base_de_respuestas!AT5)&gt;45,_xlfn.CONCAT(LEFT(Base_de_respuestas!AT5,45),"..."),Base_de_respuestas!AT5)</f>
        <v>Estudiante 40</v>
      </c>
      <c r="AS10" s="26" t="str">
        <f>IF(LEN(Base_de_respuestas!AU5)&gt;45,_xlfn.CONCAT(LEFT(Base_de_respuestas!AU5,45),"..."),Base_de_respuestas!AU5)</f>
        <v>Estudiante 41</v>
      </c>
      <c r="AT10" s="26" t="str">
        <f>IF(LEN(Base_de_respuestas!AV5)&gt;45,_xlfn.CONCAT(LEFT(Base_de_respuestas!AV5,45),"..."),Base_de_respuestas!AV5)</f>
        <v>Estudiante 42</v>
      </c>
      <c r="AU10" s="26" t="str">
        <f>IF(LEN(Base_de_respuestas!AW5)&gt;45,_xlfn.CONCAT(LEFT(Base_de_respuestas!AW5,45),"..."),Base_de_respuestas!AW5)</f>
        <v>Estudiante 43</v>
      </c>
      <c r="AV10" s="26" t="str">
        <f>IF(LEN(Base_de_respuestas!AX5)&gt;45,_xlfn.CONCAT(LEFT(Base_de_respuestas!AX5,45),"..."),Base_de_respuestas!AX5)</f>
        <v>Estudiante 44</v>
      </c>
      <c r="AW10" s="26" t="str">
        <f>IF(LEN(Base_de_respuestas!AY5)&gt;45,_xlfn.CONCAT(LEFT(Base_de_respuestas!AY5,45),"..."),Base_de_respuestas!AY5)</f>
        <v>Estudiante 45</v>
      </c>
      <c r="AX10" s="26" t="str">
        <f>IF(LEN(Base_de_respuestas!AZ5)&gt;45,_xlfn.CONCAT(LEFT(Base_de_respuestas!AZ5,45),"..."),Base_de_respuestas!AZ5)</f>
        <v>Estudiante 46</v>
      </c>
      <c r="AY10" s="26" t="str">
        <f>IF(LEN(Base_de_respuestas!BA5)&gt;45,_xlfn.CONCAT(LEFT(Base_de_respuestas!BA5,45),"..."),Base_de_respuestas!BA5)</f>
        <v>Estudiante 47</v>
      </c>
      <c r="AZ10" s="26" t="str">
        <f>IF(LEN(Base_de_respuestas!BB5)&gt;45,_xlfn.CONCAT(LEFT(Base_de_respuestas!BB5,45),"..."),Base_de_respuestas!BB5)</f>
        <v>Estudiante 48</v>
      </c>
      <c r="BA10" s="26" t="str">
        <f>IF(LEN(Base_de_respuestas!BC5)&gt;45,_xlfn.CONCAT(LEFT(Base_de_respuestas!BC5,45),"..."),Base_de_respuestas!BC5)</f>
        <v>Estudiante 49</v>
      </c>
      <c r="BB10" s="26" t="str">
        <f>IF(LEN(Base_de_respuestas!BD5)&gt;45,_xlfn.CONCAT(LEFT(Base_de_respuestas!BD5,45),"..."),Base_de_respuestas!BD5)</f>
        <v>Estudiante 50</v>
      </c>
    </row>
    <row r="11" spans="2:54" ht="28.5" customHeight="1" x14ac:dyDescent="0.3">
      <c r="B11" s="34" t="s">
        <v>257</v>
      </c>
      <c r="C11" s="72" t="s">
        <v>258</v>
      </c>
      <c r="D11" s="28" t="str">
        <f t="shared" ref="D11:D20" si="0">+IFERROR(AVERAGEIFS(E11:BB11,E11:BB11,"&gt;=0"),"-")</f>
        <v>-</v>
      </c>
      <c r="E11" s="28" t="str">
        <f>+IFERROR(AVERAGEIFS(Indicadores_FR!G11:G13,Indicadores_FR!G11:G13,"&gt;=0"),"-")</f>
        <v>-</v>
      </c>
      <c r="F11" s="28" t="str">
        <f>+IFERROR(AVERAGEIFS(Indicadores_FR!H11:H13,Indicadores_FR!H11:H13,"&gt;=0"),"-")</f>
        <v>-</v>
      </c>
      <c r="G11" s="28" t="str">
        <f>+IFERROR(AVERAGEIFS(Indicadores_FR!I11:I13,Indicadores_FR!I11:I13,"&gt;=0"),"-")</f>
        <v>-</v>
      </c>
      <c r="H11" s="28" t="str">
        <f>+IFERROR(AVERAGEIFS(Indicadores_FR!J11:J13,Indicadores_FR!J11:J13,"&gt;=0"),"-")</f>
        <v>-</v>
      </c>
      <c r="I11" s="28" t="str">
        <f>+IFERROR(AVERAGEIFS(Indicadores_FR!K11:K13,Indicadores_FR!K11:K13,"&gt;=0"),"-")</f>
        <v>-</v>
      </c>
      <c r="J11" s="28" t="str">
        <f>+IFERROR(AVERAGEIFS(Indicadores_FR!L11:L13,Indicadores_FR!L11:L13,"&gt;=0"),"-")</f>
        <v>-</v>
      </c>
      <c r="K11" s="28" t="str">
        <f>+IFERROR(AVERAGEIFS(Indicadores_FR!M11:M13,Indicadores_FR!M11:M13,"&gt;=0"),"-")</f>
        <v>-</v>
      </c>
      <c r="L11" s="28" t="str">
        <f>+IFERROR(AVERAGEIFS(Indicadores_FR!N11:N13,Indicadores_FR!N11:N13,"&gt;=0"),"-")</f>
        <v>-</v>
      </c>
      <c r="M11" s="28" t="str">
        <f>+IFERROR(AVERAGEIFS(Indicadores_FR!O11:O13,Indicadores_FR!O11:O13,"&gt;=0"),"-")</f>
        <v>-</v>
      </c>
      <c r="N11" s="28" t="str">
        <f>+IFERROR(AVERAGEIFS(Indicadores_FR!P11:P13,Indicadores_FR!P11:P13,"&gt;=0"),"-")</f>
        <v>-</v>
      </c>
      <c r="O11" s="28" t="str">
        <f>+IFERROR(AVERAGEIFS(Indicadores_FR!Q11:Q13,Indicadores_FR!Q11:Q13,"&gt;=0"),"-")</f>
        <v>-</v>
      </c>
      <c r="P11" s="28" t="str">
        <f>+IFERROR(AVERAGEIFS(Indicadores_FR!R11:R13,Indicadores_FR!R11:R13,"&gt;=0"),"-")</f>
        <v>-</v>
      </c>
      <c r="Q11" s="28" t="str">
        <f>+IFERROR(AVERAGEIFS(Indicadores_FR!S11:S13,Indicadores_FR!S11:S13,"&gt;=0"),"-")</f>
        <v>-</v>
      </c>
      <c r="R11" s="28" t="str">
        <f>+IFERROR(AVERAGEIFS(Indicadores_FR!T11:T13,Indicadores_FR!T11:T13,"&gt;=0"),"-")</f>
        <v>-</v>
      </c>
      <c r="S11" s="28" t="str">
        <f>+IFERROR(AVERAGEIFS(Indicadores_FR!U11:U13,Indicadores_FR!U11:U13,"&gt;=0"),"-")</f>
        <v>-</v>
      </c>
      <c r="T11" s="28" t="str">
        <f>+IFERROR(AVERAGEIFS(Indicadores_FR!V11:V13,Indicadores_FR!V11:V13,"&gt;=0"),"-")</f>
        <v>-</v>
      </c>
      <c r="U11" s="28" t="str">
        <f>+IFERROR(AVERAGEIFS(Indicadores_FR!W11:W13,Indicadores_FR!W11:W13,"&gt;=0"),"-")</f>
        <v>-</v>
      </c>
      <c r="V11" s="28" t="str">
        <f>+IFERROR(AVERAGEIFS(Indicadores_FR!X11:X13,Indicadores_FR!X11:X13,"&gt;=0"),"-")</f>
        <v>-</v>
      </c>
      <c r="W11" s="28" t="str">
        <f>+IFERROR(AVERAGEIFS(Indicadores_FR!Y11:Y13,Indicadores_FR!Y11:Y13,"&gt;=0"),"-")</f>
        <v>-</v>
      </c>
      <c r="X11" s="28" t="str">
        <f>+IFERROR(AVERAGEIFS(Indicadores_FR!Z11:Z13,Indicadores_FR!Z11:Z13,"&gt;=0"),"-")</f>
        <v>-</v>
      </c>
      <c r="Y11" s="28" t="str">
        <f>+IFERROR(AVERAGEIFS(Indicadores_FR!AA11:AA13,Indicadores_FR!AA11:AA13,"&gt;=0"),"-")</f>
        <v>-</v>
      </c>
      <c r="Z11" s="28" t="str">
        <f>+IFERROR(AVERAGEIFS(Indicadores_FR!AB11:AB13,Indicadores_FR!AB11:AB13,"&gt;=0"),"-")</f>
        <v>-</v>
      </c>
      <c r="AA11" s="28" t="str">
        <f>+IFERROR(AVERAGEIFS(Indicadores_FR!AC11:AC13,Indicadores_FR!AC11:AC13,"&gt;=0"),"-")</f>
        <v>-</v>
      </c>
      <c r="AB11" s="28" t="str">
        <f>+IFERROR(AVERAGEIFS(Indicadores_FR!AD11:AD13,Indicadores_FR!AD11:AD13,"&gt;=0"),"-")</f>
        <v>-</v>
      </c>
      <c r="AC11" s="28" t="str">
        <f>+IFERROR(AVERAGEIFS(Indicadores_FR!AE11:AE13,Indicadores_FR!AE11:AE13,"&gt;=0"),"-")</f>
        <v>-</v>
      </c>
      <c r="AD11" s="28" t="str">
        <f>+IFERROR(AVERAGEIFS(Indicadores_FR!AF11:AF13,Indicadores_FR!AF11:AF13,"&gt;=0"),"-")</f>
        <v>-</v>
      </c>
      <c r="AE11" s="28" t="str">
        <f>+IFERROR(AVERAGEIFS(Indicadores_FR!AG11:AG13,Indicadores_FR!AG11:AG13,"&gt;=0"),"-")</f>
        <v>-</v>
      </c>
      <c r="AF11" s="28" t="str">
        <f>+IFERROR(AVERAGEIFS(Indicadores_FR!AH11:AH13,Indicadores_FR!AH11:AH13,"&gt;=0"),"-")</f>
        <v>-</v>
      </c>
      <c r="AG11" s="28" t="str">
        <f>+IFERROR(AVERAGEIFS(Indicadores_FR!AI11:AI13,Indicadores_FR!AI11:AI13,"&gt;=0"),"-")</f>
        <v>-</v>
      </c>
      <c r="AH11" s="28" t="str">
        <f>+IFERROR(AVERAGEIFS(Indicadores_FR!AJ11:AJ13,Indicadores_FR!AJ11:AJ13,"&gt;=0"),"-")</f>
        <v>-</v>
      </c>
      <c r="AI11" s="28" t="str">
        <f>+IFERROR(AVERAGEIFS(Indicadores_FR!AK11:AK13,Indicadores_FR!AK11:AK13,"&gt;=0"),"-")</f>
        <v>-</v>
      </c>
      <c r="AJ11" s="28" t="str">
        <f>+IFERROR(AVERAGEIFS(Indicadores_FR!AL11:AL13,Indicadores_FR!AL11:AL13,"&gt;=0"),"-")</f>
        <v>-</v>
      </c>
      <c r="AK11" s="28" t="str">
        <f>+IFERROR(AVERAGEIFS(Indicadores_FR!AM11:AM13,Indicadores_FR!AM11:AM13,"&gt;=0"),"-")</f>
        <v>-</v>
      </c>
      <c r="AL11" s="28" t="str">
        <f>+IFERROR(AVERAGEIFS(Indicadores_FR!AN11:AN13,Indicadores_FR!AN11:AN13,"&gt;=0"),"-")</f>
        <v>-</v>
      </c>
      <c r="AM11" s="28" t="str">
        <f>+IFERROR(AVERAGEIFS(Indicadores_FR!AO11:AO13,Indicadores_FR!AO11:AO13,"&gt;=0"),"-")</f>
        <v>-</v>
      </c>
      <c r="AN11" s="28" t="str">
        <f>+IFERROR(AVERAGEIFS(Indicadores_FR!AP11:AP13,Indicadores_FR!AP11:AP13,"&gt;=0"),"-")</f>
        <v>-</v>
      </c>
      <c r="AO11" s="28" t="str">
        <f>+IFERROR(AVERAGEIFS(Indicadores_FR!AQ11:AQ13,Indicadores_FR!AQ11:AQ13,"&gt;=0"),"-")</f>
        <v>-</v>
      </c>
      <c r="AP11" s="28" t="str">
        <f>+IFERROR(AVERAGEIFS(Indicadores_FR!AR11:AR13,Indicadores_FR!AR11:AR13,"&gt;=0"),"-")</f>
        <v>-</v>
      </c>
      <c r="AQ11" s="28" t="str">
        <f>+IFERROR(AVERAGEIFS(Indicadores_FR!AS11:AS13,Indicadores_FR!AS11:AS13,"&gt;=0"),"-")</f>
        <v>-</v>
      </c>
      <c r="AR11" s="28" t="str">
        <f>+IFERROR(AVERAGEIFS(Indicadores_FR!AT11:AT13,Indicadores_FR!AT11:AT13,"&gt;=0"),"-")</f>
        <v>-</v>
      </c>
      <c r="AS11" s="28" t="str">
        <f>+IFERROR(AVERAGEIFS(Indicadores_FR!AU11:AU13,Indicadores_FR!AU11:AU13,"&gt;=0"),"-")</f>
        <v>-</v>
      </c>
      <c r="AT11" s="28" t="str">
        <f>+IFERROR(AVERAGEIFS(Indicadores_FR!AV11:AV13,Indicadores_FR!AV11:AV13,"&gt;=0"),"-")</f>
        <v>-</v>
      </c>
      <c r="AU11" s="28" t="str">
        <f>+IFERROR(AVERAGEIFS(Indicadores_FR!AW11:AW13,Indicadores_FR!AW11:AW13,"&gt;=0"),"-")</f>
        <v>-</v>
      </c>
      <c r="AV11" s="28" t="str">
        <f>+IFERROR(AVERAGEIFS(Indicadores_FR!AX11:AX13,Indicadores_FR!AX11:AX13,"&gt;=0"),"-")</f>
        <v>-</v>
      </c>
      <c r="AW11" s="28" t="str">
        <f>+IFERROR(AVERAGEIFS(Indicadores_FR!AY11:AY13,Indicadores_FR!AY11:AY13,"&gt;=0"),"-")</f>
        <v>-</v>
      </c>
      <c r="AX11" s="28" t="str">
        <f>+IFERROR(AVERAGEIFS(Indicadores_FR!AZ11:AZ13,Indicadores_FR!AZ11:AZ13,"&gt;=0"),"-")</f>
        <v>-</v>
      </c>
      <c r="AY11" s="28" t="str">
        <f>+IFERROR(AVERAGEIFS(Indicadores_FR!BA11:BA13,Indicadores_FR!BA11:BA13,"&gt;=0"),"-")</f>
        <v>-</v>
      </c>
      <c r="AZ11" s="28" t="str">
        <f>+IFERROR(AVERAGEIFS(Indicadores_FR!BB11:BB13,Indicadores_FR!BB11:BB13,"&gt;=0"),"-")</f>
        <v>-</v>
      </c>
      <c r="BA11" s="28" t="str">
        <f>+IFERROR(AVERAGEIFS(Indicadores_FR!BC11:BC13,Indicadores_FR!BC11:BC13,"&gt;=0"),"-")</f>
        <v>-</v>
      </c>
      <c r="BB11" s="28" t="str">
        <f>+IFERROR(AVERAGEIFS(Indicadores_FR!BD11:BD13,Indicadores_FR!BD11:BD13,"&gt;=0"),"-")</f>
        <v>-</v>
      </c>
    </row>
    <row r="12" spans="2:54" ht="28.5" customHeight="1" x14ac:dyDescent="0.3">
      <c r="B12" s="34" t="s">
        <v>257</v>
      </c>
      <c r="C12" s="72" t="s">
        <v>265</v>
      </c>
      <c r="D12" s="28" t="str">
        <f t="shared" si="0"/>
        <v>-</v>
      </c>
      <c r="E12" s="28" t="str">
        <f>+IFERROR(AVERAGEIFS(Indicadores_FR!G14:G16,Indicadores_FR!G14:G16,"&gt;=0"),"-")</f>
        <v>-</v>
      </c>
      <c r="F12" s="28" t="str">
        <f>+IFERROR(AVERAGEIFS(Indicadores_FR!H14:H16,Indicadores_FR!H14:H16,"&gt;=0"),"-")</f>
        <v>-</v>
      </c>
      <c r="G12" s="28" t="str">
        <f>+IFERROR(AVERAGEIFS(Indicadores_FR!I14:I16,Indicadores_FR!I14:I16,"&gt;=0"),"-")</f>
        <v>-</v>
      </c>
      <c r="H12" s="28" t="str">
        <f>+IFERROR(AVERAGEIFS(Indicadores_FR!J14:J16,Indicadores_FR!J14:J16,"&gt;=0"),"-")</f>
        <v>-</v>
      </c>
      <c r="I12" s="28" t="str">
        <f>+IFERROR(AVERAGEIFS(Indicadores_FR!K14:K16,Indicadores_FR!K14:K16,"&gt;=0"),"-")</f>
        <v>-</v>
      </c>
      <c r="J12" s="28" t="str">
        <f>+IFERROR(AVERAGEIFS(Indicadores_FR!L14:L16,Indicadores_FR!L14:L16,"&gt;=0"),"-")</f>
        <v>-</v>
      </c>
      <c r="K12" s="28" t="str">
        <f>+IFERROR(AVERAGEIFS(Indicadores_FR!M14:M16,Indicadores_FR!M14:M16,"&gt;=0"),"-")</f>
        <v>-</v>
      </c>
      <c r="L12" s="28" t="str">
        <f>+IFERROR(AVERAGEIFS(Indicadores_FR!N14:N16,Indicadores_FR!N14:N16,"&gt;=0"),"-")</f>
        <v>-</v>
      </c>
      <c r="M12" s="28" t="str">
        <f>+IFERROR(AVERAGEIFS(Indicadores_FR!O14:O16,Indicadores_FR!O14:O16,"&gt;=0"),"-")</f>
        <v>-</v>
      </c>
      <c r="N12" s="28" t="str">
        <f>+IFERROR(AVERAGEIFS(Indicadores_FR!P14:P16,Indicadores_FR!P14:P16,"&gt;=0"),"-")</f>
        <v>-</v>
      </c>
      <c r="O12" s="28" t="str">
        <f>+IFERROR(AVERAGEIFS(Indicadores_FR!Q14:Q16,Indicadores_FR!Q14:Q16,"&gt;=0"),"-")</f>
        <v>-</v>
      </c>
      <c r="P12" s="28" t="str">
        <f>+IFERROR(AVERAGEIFS(Indicadores_FR!R14:R16,Indicadores_FR!R14:R16,"&gt;=0"),"-")</f>
        <v>-</v>
      </c>
      <c r="Q12" s="28" t="str">
        <f>+IFERROR(AVERAGEIFS(Indicadores_FR!S14:S16,Indicadores_FR!S14:S16,"&gt;=0"),"-")</f>
        <v>-</v>
      </c>
      <c r="R12" s="28" t="str">
        <f>+IFERROR(AVERAGEIFS(Indicadores_FR!T14:T16,Indicadores_FR!T14:T16,"&gt;=0"),"-")</f>
        <v>-</v>
      </c>
      <c r="S12" s="28" t="str">
        <f>+IFERROR(AVERAGEIFS(Indicadores_FR!U14:U16,Indicadores_FR!U14:U16,"&gt;=0"),"-")</f>
        <v>-</v>
      </c>
      <c r="T12" s="28" t="str">
        <f>+IFERROR(AVERAGEIFS(Indicadores_FR!V14:V16,Indicadores_FR!V14:V16,"&gt;=0"),"-")</f>
        <v>-</v>
      </c>
      <c r="U12" s="28" t="str">
        <f>+IFERROR(AVERAGEIFS(Indicadores_FR!W14:W16,Indicadores_FR!W14:W16,"&gt;=0"),"-")</f>
        <v>-</v>
      </c>
      <c r="V12" s="28" t="str">
        <f>+IFERROR(AVERAGEIFS(Indicadores_FR!X14:X16,Indicadores_FR!X14:X16,"&gt;=0"),"-")</f>
        <v>-</v>
      </c>
      <c r="W12" s="28" t="str">
        <f>+IFERROR(AVERAGEIFS(Indicadores_FR!Y14:Y16,Indicadores_FR!Y14:Y16,"&gt;=0"),"-")</f>
        <v>-</v>
      </c>
      <c r="X12" s="28" t="str">
        <f>+IFERROR(AVERAGEIFS(Indicadores_FR!Z14:Z16,Indicadores_FR!Z14:Z16,"&gt;=0"),"-")</f>
        <v>-</v>
      </c>
      <c r="Y12" s="28" t="str">
        <f>+IFERROR(AVERAGEIFS(Indicadores_FR!AA14:AA16,Indicadores_FR!AA14:AA16,"&gt;=0"),"-")</f>
        <v>-</v>
      </c>
      <c r="Z12" s="28" t="str">
        <f>+IFERROR(AVERAGEIFS(Indicadores_FR!AB14:AB16,Indicadores_FR!AB14:AB16,"&gt;=0"),"-")</f>
        <v>-</v>
      </c>
      <c r="AA12" s="28" t="str">
        <f>+IFERROR(AVERAGEIFS(Indicadores_FR!AC14:AC16,Indicadores_FR!AC14:AC16,"&gt;=0"),"-")</f>
        <v>-</v>
      </c>
      <c r="AB12" s="28" t="str">
        <f>+IFERROR(AVERAGEIFS(Indicadores_FR!AD14:AD16,Indicadores_FR!AD14:AD16,"&gt;=0"),"-")</f>
        <v>-</v>
      </c>
      <c r="AC12" s="28" t="str">
        <f>+IFERROR(AVERAGEIFS(Indicadores_FR!AE14:AE16,Indicadores_FR!AE14:AE16,"&gt;=0"),"-")</f>
        <v>-</v>
      </c>
      <c r="AD12" s="28" t="str">
        <f>+IFERROR(AVERAGEIFS(Indicadores_FR!AF14:AF16,Indicadores_FR!AF14:AF16,"&gt;=0"),"-")</f>
        <v>-</v>
      </c>
      <c r="AE12" s="28" t="str">
        <f>+IFERROR(AVERAGEIFS(Indicadores_FR!AG14:AG16,Indicadores_FR!AG14:AG16,"&gt;=0"),"-")</f>
        <v>-</v>
      </c>
      <c r="AF12" s="28" t="str">
        <f>+IFERROR(AVERAGEIFS(Indicadores_FR!AH14:AH16,Indicadores_FR!AH14:AH16,"&gt;=0"),"-")</f>
        <v>-</v>
      </c>
      <c r="AG12" s="28" t="str">
        <f>+IFERROR(AVERAGEIFS(Indicadores_FR!AI14:AI16,Indicadores_FR!AI14:AI16,"&gt;=0"),"-")</f>
        <v>-</v>
      </c>
      <c r="AH12" s="28" t="str">
        <f>+IFERROR(AVERAGEIFS(Indicadores_FR!AJ14:AJ16,Indicadores_FR!AJ14:AJ16,"&gt;=0"),"-")</f>
        <v>-</v>
      </c>
      <c r="AI12" s="28" t="str">
        <f>+IFERROR(AVERAGEIFS(Indicadores_FR!AK14:AK16,Indicadores_FR!AK14:AK16,"&gt;=0"),"-")</f>
        <v>-</v>
      </c>
      <c r="AJ12" s="28" t="str">
        <f>+IFERROR(AVERAGEIFS(Indicadores_FR!AL14:AL16,Indicadores_FR!AL14:AL16,"&gt;=0"),"-")</f>
        <v>-</v>
      </c>
      <c r="AK12" s="28" t="str">
        <f>+IFERROR(AVERAGEIFS(Indicadores_FR!AM14:AM16,Indicadores_FR!AM14:AM16,"&gt;=0"),"-")</f>
        <v>-</v>
      </c>
      <c r="AL12" s="28" t="str">
        <f>+IFERROR(AVERAGEIFS(Indicadores_FR!AN14:AN16,Indicadores_FR!AN14:AN16,"&gt;=0"),"-")</f>
        <v>-</v>
      </c>
      <c r="AM12" s="28" t="str">
        <f>+IFERROR(AVERAGEIFS(Indicadores_FR!AO14:AO16,Indicadores_FR!AO14:AO16,"&gt;=0"),"-")</f>
        <v>-</v>
      </c>
      <c r="AN12" s="28" t="str">
        <f>+IFERROR(AVERAGEIFS(Indicadores_FR!AP14:AP16,Indicadores_FR!AP14:AP16,"&gt;=0"),"-")</f>
        <v>-</v>
      </c>
      <c r="AO12" s="28" t="str">
        <f>+IFERROR(AVERAGEIFS(Indicadores_FR!AQ14:AQ16,Indicadores_FR!AQ14:AQ16,"&gt;=0"),"-")</f>
        <v>-</v>
      </c>
      <c r="AP12" s="28" t="str">
        <f>+IFERROR(AVERAGEIFS(Indicadores_FR!AR14:AR16,Indicadores_FR!AR14:AR16,"&gt;=0"),"-")</f>
        <v>-</v>
      </c>
      <c r="AQ12" s="28" t="str">
        <f>+IFERROR(AVERAGEIFS(Indicadores_FR!AS14:AS16,Indicadores_FR!AS14:AS16,"&gt;=0"),"-")</f>
        <v>-</v>
      </c>
      <c r="AR12" s="28" t="str">
        <f>+IFERROR(AVERAGEIFS(Indicadores_FR!AT14:AT16,Indicadores_FR!AT14:AT16,"&gt;=0"),"-")</f>
        <v>-</v>
      </c>
      <c r="AS12" s="28" t="str">
        <f>+IFERROR(AVERAGEIFS(Indicadores_FR!AU14:AU16,Indicadores_FR!AU14:AU16,"&gt;=0"),"-")</f>
        <v>-</v>
      </c>
      <c r="AT12" s="28" t="str">
        <f>+IFERROR(AVERAGEIFS(Indicadores_FR!AV14:AV16,Indicadores_FR!AV14:AV16,"&gt;=0"),"-")</f>
        <v>-</v>
      </c>
      <c r="AU12" s="28" t="str">
        <f>+IFERROR(AVERAGEIFS(Indicadores_FR!AW14:AW16,Indicadores_FR!AW14:AW16,"&gt;=0"),"-")</f>
        <v>-</v>
      </c>
      <c r="AV12" s="28" t="str">
        <f>+IFERROR(AVERAGEIFS(Indicadores_FR!AX14:AX16,Indicadores_FR!AX14:AX16,"&gt;=0"),"-")</f>
        <v>-</v>
      </c>
      <c r="AW12" s="28" t="str">
        <f>+IFERROR(AVERAGEIFS(Indicadores_FR!AY14:AY16,Indicadores_FR!AY14:AY16,"&gt;=0"),"-")</f>
        <v>-</v>
      </c>
      <c r="AX12" s="28" t="str">
        <f>+IFERROR(AVERAGEIFS(Indicadores_FR!AZ14:AZ16,Indicadores_FR!AZ14:AZ16,"&gt;=0"),"-")</f>
        <v>-</v>
      </c>
      <c r="AY12" s="28" t="str">
        <f>+IFERROR(AVERAGEIFS(Indicadores_FR!BA14:BA16,Indicadores_FR!BA14:BA16,"&gt;=0"),"-")</f>
        <v>-</v>
      </c>
      <c r="AZ12" s="28" t="str">
        <f>+IFERROR(AVERAGEIFS(Indicadores_FR!BB14:BB16,Indicadores_FR!BB14:BB16,"&gt;=0"),"-")</f>
        <v>-</v>
      </c>
      <c r="BA12" s="28" t="str">
        <f>+IFERROR(AVERAGEIFS(Indicadores_FR!BC14:BC16,Indicadores_FR!BC14:BC16,"&gt;=0"),"-")</f>
        <v>-</v>
      </c>
      <c r="BB12" s="28" t="str">
        <f>+IFERROR(AVERAGEIFS(Indicadores_FR!BD14:BD16,Indicadores_FR!BD14:BD16,"&gt;=0"),"-")</f>
        <v>-</v>
      </c>
    </row>
    <row r="13" spans="2:54" ht="28.5" customHeight="1" x14ac:dyDescent="0.3">
      <c r="B13" s="34" t="s">
        <v>257</v>
      </c>
      <c r="C13" s="72" t="s">
        <v>272</v>
      </c>
      <c r="D13" s="28" t="str">
        <f t="shared" si="0"/>
        <v>-</v>
      </c>
      <c r="E13" s="28" t="str">
        <f>+IFERROR(AVERAGEIFS(Indicadores_FR!G17:G18,Indicadores_FR!G17:G18,"&gt;=0"),"-")</f>
        <v>-</v>
      </c>
      <c r="F13" s="28" t="str">
        <f>+IFERROR(AVERAGEIFS(Indicadores_FR!H17:H18,Indicadores_FR!H17:H18,"&gt;=0"),"-")</f>
        <v>-</v>
      </c>
      <c r="G13" s="28" t="str">
        <f>+IFERROR(AVERAGEIFS(Indicadores_FR!I17:I18,Indicadores_FR!I17:I18,"&gt;=0"),"-")</f>
        <v>-</v>
      </c>
      <c r="H13" s="28" t="str">
        <f>+IFERROR(AVERAGEIFS(Indicadores_FR!J17:J18,Indicadores_FR!J17:J18,"&gt;=0"),"-")</f>
        <v>-</v>
      </c>
      <c r="I13" s="28" t="str">
        <f>+IFERROR(AVERAGEIFS(Indicadores_FR!K17:K18,Indicadores_FR!K17:K18,"&gt;=0"),"-")</f>
        <v>-</v>
      </c>
      <c r="J13" s="28" t="str">
        <f>+IFERROR(AVERAGEIFS(Indicadores_FR!L17:L18,Indicadores_FR!L17:L18,"&gt;=0"),"-")</f>
        <v>-</v>
      </c>
      <c r="K13" s="28" t="str">
        <f>+IFERROR(AVERAGEIFS(Indicadores_FR!M17:M18,Indicadores_FR!M17:M18,"&gt;=0"),"-")</f>
        <v>-</v>
      </c>
      <c r="L13" s="28" t="str">
        <f>+IFERROR(AVERAGEIFS(Indicadores_FR!N17:N18,Indicadores_FR!N17:N18,"&gt;=0"),"-")</f>
        <v>-</v>
      </c>
      <c r="M13" s="28" t="str">
        <f>+IFERROR(AVERAGEIFS(Indicadores_FR!O17:O18,Indicadores_FR!O17:O18,"&gt;=0"),"-")</f>
        <v>-</v>
      </c>
      <c r="N13" s="28" t="str">
        <f>+IFERROR(AVERAGEIFS(Indicadores_FR!P17:P18,Indicadores_FR!P17:P18,"&gt;=0"),"-")</f>
        <v>-</v>
      </c>
      <c r="O13" s="28" t="str">
        <f>+IFERROR(AVERAGEIFS(Indicadores_FR!Q17:Q18,Indicadores_FR!Q17:Q18,"&gt;=0"),"-")</f>
        <v>-</v>
      </c>
      <c r="P13" s="28" t="str">
        <f>+IFERROR(AVERAGEIFS(Indicadores_FR!R17:R18,Indicadores_FR!R17:R18,"&gt;=0"),"-")</f>
        <v>-</v>
      </c>
      <c r="Q13" s="28" t="str">
        <f>+IFERROR(AVERAGEIFS(Indicadores_FR!S17:S18,Indicadores_FR!S17:S18,"&gt;=0"),"-")</f>
        <v>-</v>
      </c>
      <c r="R13" s="28" t="str">
        <f>+IFERROR(AVERAGEIFS(Indicadores_FR!T17:T18,Indicadores_FR!T17:T18,"&gt;=0"),"-")</f>
        <v>-</v>
      </c>
      <c r="S13" s="28" t="str">
        <f>+IFERROR(AVERAGEIFS(Indicadores_FR!U17:U18,Indicadores_FR!U17:U18,"&gt;=0"),"-")</f>
        <v>-</v>
      </c>
      <c r="T13" s="28" t="str">
        <f>+IFERROR(AVERAGEIFS(Indicadores_FR!V17:V18,Indicadores_FR!V17:V18,"&gt;=0"),"-")</f>
        <v>-</v>
      </c>
      <c r="U13" s="28" t="str">
        <f>+IFERROR(AVERAGEIFS(Indicadores_FR!W17:W18,Indicadores_FR!W17:W18,"&gt;=0"),"-")</f>
        <v>-</v>
      </c>
      <c r="V13" s="28" t="str">
        <f>+IFERROR(AVERAGEIFS(Indicadores_FR!X17:X18,Indicadores_FR!X17:X18,"&gt;=0"),"-")</f>
        <v>-</v>
      </c>
      <c r="W13" s="28" t="str">
        <f>+IFERROR(AVERAGEIFS(Indicadores_FR!Y17:Y18,Indicadores_FR!Y17:Y18,"&gt;=0"),"-")</f>
        <v>-</v>
      </c>
      <c r="X13" s="28" t="str">
        <f>+IFERROR(AVERAGEIFS(Indicadores_FR!Z17:Z18,Indicadores_FR!Z17:Z18,"&gt;=0"),"-")</f>
        <v>-</v>
      </c>
      <c r="Y13" s="28" t="str">
        <f>+IFERROR(AVERAGEIFS(Indicadores_FR!AA17:AA18,Indicadores_FR!AA17:AA18,"&gt;=0"),"-")</f>
        <v>-</v>
      </c>
      <c r="Z13" s="28" t="str">
        <f>+IFERROR(AVERAGEIFS(Indicadores_FR!AB17:AB18,Indicadores_FR!AB17:AB18,"&gt;=0"),"-")</f>
        <v>-</v>
      </c>
      <c r="AA13" s="28" t="str">
        <f>+IFERROR(AVERAGEIFS(Indicadores_FR!AC17:AC18,Indicadores_FR!AC17:AC18,"&gt;=0"),"-")</f>
        <v>-</v>
      </c>
      <c r="AB13" s="28" t="str">
        <f>+IFERROR(AVERAGEIFS(Indicadores_FR!AD17:AD18,Indicadores_FR!AD17:AD18,"&gt;=0"),"-")</f>
        <v>-</v>
      </c>
      <c r="AC13" s="28" t="str">
        <f>+IFERROR(AVERAGEIFS(Indicadores_FR!AE17:AE18,Indicadores_FR!AE17:AE18,"&gt;=0"),"-")</f>
        <v>-</v>
      </c>
      <c r="AD13" s="28" t="str">
        <f>+IFERROR(AVERAGEIFS(Indicadores_FR!AF17:AF18,Indicadores_FR!AF17:AF18,"&gt;=0"),"-")</f>
        <v>-</v>
      </c>
      <c r="AE13" s="28" t="str">
        <f>+IFERROR(AVERAGEIFS(Indicadores_FR!AG17:AG18,Indicadores_FR!AG17:AG18,"&gt;=0"),"-")</f>
        <v>-</v>
      </c>
      <c r="AF13" s="28" t="str">
        <f>+IFERROR(AVERAGEIFS(Indicadores_FR!AH17:AH18,Indicadores_FR!AH17:AH18,"&gt;=0"),"-")</f>
        <v>-</v>
      </c>
      <c r="AG13" s="28" t="str">
        <f>+IFERROR(AVERAGEIFS(Indicadores_FR!AI17:AI18,Indicadores_FR!AI17:AI18,"&gt;=0"),"-")</f>
        <v>-</v>
      </c>
      <c r="AH13" s="28" t="str">
        <f>+IFERROR(AVERAGEIFS(Indicadores_FR!AJ17:AJ18,Indicadores_FR!AJ17:AJ18,"&gt;=0"),"-")</f>
        <v>-</v>
      </c>
      <c r="AI13" s="28" t="str">
        <f>+IFERROR(AVERAGEIFS(Indicadores_FR!AK17:AK18,Indicadores_FR!AK17:AK18,"&gt;=0"),"-")</f>
        <v>-</v>
      </c>
      <c r="AJ13" s="28" t="str">
        <f>+IFERROR(AVERAGEIFS(Indicadores_FR!AL17:AL18,Indicadores_FR!AL17:AL18,"&gt;=0"),"-")</f>
        <v>-</v>
      </c>
      <c r="AK13" s="28" t="str">
        <f>+IFERROR(AVERAGEIFS(Indicadores_FR!AM17:AM18,Indicadores_FR!AM17:AM18,"&gt;=0"),"-")</f>
        <v>-</v>
      </c>
      <c r="AL13" s="28" t="str">
        <f>+IFERROR(AVERAGEIFS(Indicadores_FR!AN17:AN18,Indicadores_FR!AN17:AN18,"&gt;=0"),"-")</f>
        <v>-</v>
      </c>
      <c r="AM13" s="28" t="str">
        <f>+IFERROR(AVERAGEIFS(Indicadores_FR!AO17:AO18,Indicadores_FR!AO17:AO18,"&gt;=0"),"-")</f>
        <v>-</v>
      </c>
      <c r="AN13" s="28" t="str">
        <f>+IFERROR(AVERAGEIFS(Indicadores_FR!AP17:AP18,Indicadores_FR!AP17:AP18,"&gt;=0"),"-")</f>
        <v>-</v>
      </c>
      <c r="AO13" s="28" t="str">
        <f>+IFERROR(AVERAGEIFS(Indicadores_FR!AQ17:AQ18,Indicadores_FR!AQ17:AQ18,"&gt;=0"),"-")</f>
        <v>-</v>
      </c>
      <c r="AP13" s="28" t="str">
        <f>+IFERROR(AVERAGEIFS(Indicadores_FR!AR17:AR18,Indicadores_FR!AR17:AR18,"&gt;=0"),"-")</f>
        <v>-</v>
      </c>
      <c r="AQ13" s="28" t="str">
        <f>+IFERROR(AVERAGEIFS(Indicadores_FR!AS17:AS18,Indicadores_FR!AS17:AS18,"&gt;=0"),"-")</f>
        <v>-</v>
      </c>
      <c r="AR13" s="28" t="str">
        <f>+IFERROR(AVERAGEIFS(Indicadores_FR!AT17:AT18,Indicadores_FR!AT17:AT18,"&gt;=0"),"-")</f>
        <v>-</v>
      </c>
      <c r="AS13" s="28" t="str">
        <f>+IFERROR(AVERAGEIFS(Indicadores_FR!AU17:AU18,Indicadores_FR!AU17:AU18,"&gt;=0"),"-")</f>
        <v>-</v>
      </c>
      <c r="AT13" s="28" t="str">
        <f>+IFERROR(AVERAGEIFS(Indicadores_FR!AV17:AV18,Indicadores_FR!AV17:AV18,"&gt;=0"),"-")</f>
        <v>-</v>
      </c>
      <c r="AU13" s="28" t="str">
        <f>+IFERROR(AVERAGEIFS(Indicadores_FR!AW17:AW18,Indicadores_FR!AW17:AW18,"&gt;=0"),"-")</f>
        <v>-</v>
      </c>
      <c r="AV13" s="28" t="str">
        <f>+IFERROR(AVERAGEIFS(Indicadores_FR!AX17:AX18,Indicadores_FR!AX17:AX18,"&gt;=0"),"-")</f>
        <v>-</v>
      </c>
      <c r="AW13" s="28" t="str">
        <f>+IFERROR(AVERAGEIFS(Indicadores_FR!AY17:AY18,Indicadores_FR!AY17:AY18,"&gt;=0"),"-")</f>
        <v>-</v>
      </c>
      <c r="AX13" s="28" t="str">
        <f>+IFERROR(AVERAGEIFS(Indicadores_FR!AZ17:AZ18,Indicadores_FR!AZ17:AZ18,"&gt;=0"),"-")</f>
        <v>-</v>
      </c>
      <c r="AY13" s="28" t="str">
        <f>+IFERROR(AVERAGEIFS(Indicadores_FR!BA17:BA18,Indicadores_FR!BA17:BA18,"&gt;=0"),"-")</f>
        <v>-</v>
      </c>
      <c r="AZ13" s="28" t="str">
        <f>+IFERROR(AVERAGEIFS(Indicadores_FR!BB17:BB18,Indicadores_FR!BB17:BB18,"&gt;=0"),"-")</f>
        <v>-</v>
      </c>
      <c r="BA13" s="28" t="str">
        <f>+IFERROR(AVERAGEIFS(Indicadores_FR!BC17:BC18,Indicadores_FR!BC17:BC18,"&gt;=0"),"-")</f>
        <v>-</v>
      </c>
      <c r="BB13" s="28" t="str">
        <f>+IFERROR(AVERAGEIFS(Indicadores_FR!BD17:BD18,Indicadores_FR!BD17:BD18,"&gt;=0"),"-")</f>
        <v>-</v>
      </c>
    </row>
    <row r="14" spans="2:54" ht="28.5" customHeight="1" x14ac:dyDescent="0.3">
      <c r="B14" s="34" t="s">
        <v>257</v>
      </c>
      <c r="C14" s="72" t="s">
        <v>277</v>
      </c>
      <c r="D14" s="28" t="str">
        <f t="shared" si="0"/>
        <v>-</v>
      </c>
      <c r="E14" s="28" t="str">
        <f>+IFERROR(AVERAGEIFS(Indicadores_FR!G19:G21,Indicadores_FR!G19:G21,"&gt;=0"),"-")</f>
        <v>-</v>
      </c>
      <c r="F14" s="28" t="str">
        <f>+IFERROR(AVERAGEIFS(Indicadores_FR!H19:H21,Indicadores_FR!H19:H21,"&gt;=0"),"-")</f>
        <v>-</v>
      </c>
      <c r="G14" s="28" t="str">
        <f>+IFERROR(AVERAGEIFS(Indicadores_FR!I19:I21,Indicadores_FR!I19:I21,"&gt;=0"),"-")</f>
        <v>-</v>
      </c>
      <c r="H14" s="28" t="str">
        <f>+IFERROR(AVERAGEIFS(Indicadores_FR!J19:J21,Indicadores_FR!J19:J21,"&gt;=0"),"-")</f>
        <v>-</v>
      </c>
      <c r="I14" s="28" t="str">
        <f>+IFERROR(AVERAGEIFS(Indicadores_FR!K19:K21,Indicadores_FR!K19:K21,"&gt;=0"),"-")</f>
        <v>-</v>
      </c>
      <c r="J14" s="28" t="str">
        <f>+IFERROR(AVERAGEIFS(Indicadores_FR!L19:L21,Indicadores_FR!L19:L21,"&gt;=0"),"-")</f>
        <v>-</v>
      </c>
      <c r="K14" s="28" t="str">
        <f>+IFERROR(AVERAGEIFS(Indicadores_FR!M19:M21,Indicadores_FR!M19:M21,"&gt;=0"),"-")</f>
        <v>-</v>
      </c>
      <c r="L14" s="28" t="str">
        <f>+IFERROR(AVERAGEIFS(Indicadores_FR!N19:N21,Indicadores_FR!N19:N21,"&gt;=0"),"-")</f>
        <v>-</v>
      </c>
      <c r="M14" s="28" t="str">
        <f>+IFERROR(AVERAGEIFS(Indicadores_FR!O19:O21,Indicadores_FR!O19:O21,"&gt;=0"),"-")</f>
        <v>-</v>
      </c>
      <c r="N14" s="28" t="str">
        <f>+IFERROR(AVERAGEIFS(Indicadores_FR!P19:P21,Indicadores_FR!P19:P21,"&gt;=0"),"-")</f>
        <v>-</v>
      </c>
      <c r="O14" s="28" t="str">
        <f>+IFERROR(AVERAGEIFS(Indicadores_FR!Q19:Q21,Indicadores_FR!Q19:Q21,"&gt;=0"),"-")</f>
        <v>-</v>
      </c>
      <c r="P14" s="28" t="str">
        <f>+IFERROR(AVERAGEIFS(Indicadores_FR!R19:R21,Indicadores_FR!R19:R21,"&gt;=0"),"-")</f>
        <v>-</v>
      </c>
      <c r="Q14" s="28" t="str">
        <f>+IFERROR(AVERAGEIFS(Indicadores_FR!S19:S21,Indicadores_FR!S19:S21,"&gt;=0"),"-")</f>
        <v>-</v>
      </c>
      <c r="R14" s="28" t="str">
        <f>+IFERROR(AVERAGEIFS(Indicadores_FR!T19:T21,Indicadores_FR!T19:T21,"&gt;=0"),"-")</f>
        <v>-</v>
      </c>
      <c r="S14" s="28" t="str">
        <f>+IFERROR(AVERAGEIFS(Indicadores_FR!U19:U21,Indicadores_FR!U19:U21,"&gt;=0"),"-")</f>
        <v>-</v>
      </c>
      <c r="T14" s="28" t="str">
        <f>+IFERROR(AVERAGEIFS(Indicadores_FR!V19:V21,Indicadores_FR!V19:V21,"&gt;=0"),"-")</f>
        <v>-</v>
      </c>
      <c r="U14" s="28" t="str">
        <f>+IFERROR(AVERAGEIFS(Indicadores_FR!W19:W21,Indicadores_FR!W19:W21,"&gt;=0"),"-")</f>
        <v>-</v>
      </c>
      <c r="V14" s="28" t="str">
        <f>+IFERROR(AVERAGEIFS(Indicadores_FR!X19:X21,Indicadores_FR!X19:X21,"&gt;=0"),"-")</f>
        <v>-</v>
      </c>
      <c r="W14" s="28" t="str">
        <f>+IFERROR(AVERAGEIFS(Indicadores_FR!Y19:Y21,Indicadores_FR!Y19:Y21,"&gt;=0"),"-")</f>
        <v>-</v>
      </c>
      <c r="X14" s="28" t="str">
        <f>+IFERROR(AVERAGEIFS(Indicadores_FR!Z19:Z21,Indicadores_FR!Z19:Z21,"&gt;=0"),"-")</f>
        <v>-</v>
      </c>
      <c r="Y14" s="28" t="str">
        <f>+IFERROR(AVERAGEIFS(Indicadores_FR!AA19:AA21,Indicadores_FR!AA19:AA21,"&gt;=0"),"-")</f>
        <v>-</v>
      </c>
      <c r="Z14" s="28" t="str">
        <f>+IFERROR(AVERAGEIFS(Indicadores_FR!AB19:AB21,Indicadores_FR!AB19:AB21,"&gt;=0"),"-")</f>
        <v>-</v>
      </c>
      <c r="AA14" s="28" t="str">
        <f>+IFERROR(AVERAGEIFS(Indicadores_FR!AC19:AC21,Indicadores_FR!AC19:AC21,"&gt;=0"),"-")</f>
        <v>-</v>
      </c>
      <c r="AB14" s="28" t="str">
        <f>+IFERROR(AVERAGEIFS(Indicadores_FR!AD19:AD21,Indicadores_FR!AD19:AD21,"&gt;=0"),"-")</f>
        <v>-</v>
      </c>
      <c r="AC14" s="28" t="str">
        <f>+IFERROR(AVERAGEIFS(Indicadores_FR!AE19:AE21,Indicadores_FR!AE19:AE21,"&gt;=0"),"-")</f>
        <v>-</v>
      </c>
      <c r="AD14" s="28" t="str">
        <f>+IFERROR(AVERAGEIFS(Indicadores_FR!AF19:AF21,Indicadores_FR!AF19:AF21,"&gt;=0"),"-")</f>
        <v>-</v>
      </c>
      <c r="AE14" s="28" t="str">
        <f>+IFERROR(AVERAGEIFS(Indicadores_FR!AG19:AG21,Indicadores_FR!AG19:AG21,"&gt;=0"),"-")</f>
        <v>-</v>
      </c>
      <c r="AF14" s="28" t="str">
        <f>+IFERROR(AVERAGEIFS(Indicadores_FR!AH19:AH21,Indicadores_FR!AH19:AH21,"&gt;=0"),"-")</f>
        <v>-</v>
      </c>
      <c r="AG14" s="28" t="str">
        <f>+IFERROR(AVERAGEIFS(Indicadores_FR!AI19:AI21,Indicadores_FR!AI19:AI21,"&gt;=0"),"-")</f>
        <v>-</v>
      </c>
      <c r="AH14" s="28" t="str">
        <f>+IFERROR(AVERAGEIFS(Indicadores_FR!AJ19:AJ21,Indicadores_FR!AJ19:AJ21,"&gt;=0"),"-")</f>
        <v>-</v>
      </c>
      <c r="AI14" s="28" t="str">
        <f>+IFERROR(AVERAGEIFS(Indicadores_FR!AK19:AK21,Indicadores_FR!AK19:AK21,"&gt;=0"),"-")</f>
        <v>-</v>
      </c>
      <c r="AJ14" s="28" t="str">
        <f>+IFERROR(AVERAGEIFS(Indicadores_FR!AL19:AL21,Indicadores_FR!AL19:AL21,"&gt;=0"),"-")</f>
        <v>-</v>
      </c>
      <c r="AK14" s="28" t="str">
        <f>+IFERROR(AVERAGEIFS(Indicadores_FR!AM19:AM21,Indicadores_FR!AM19:AM21,"&gt;=0"),"-")</f>
        <v>-</v>
      </c>
      <c r="AL14" s="28" t="str">
        <f>+IFERROR(AVERAGEIFS(Indicadores_FR!AN19:AN21,Indicadores_FR!AN19:AN21,"&gt;=0"),"-")</f>
        <v>-</v>
      </c>
      <c r="AM14" s="28" t="str">
        <f>+IFERROR(AVERAGEIFS(Indicadores_FR!AO19:AO21,Indicadores_FR!AO19:AO21,"&gt;=0"),"-")</f>
        <v>-</v>
      </c>
      <c r="AN14" s="28" t="str">
        <f>+IFERROR(AVERAGEIFS(Indicadores_FR!AP19:AP21,Indicadores_FR!AP19:AP21,"&gt;=0"),"-")</f>
        <v>-</v>
      </c>
      <c r="AO14" s="28" t="str">
        <f>+IFERROR(AVERAGEIFS(Indicadores_FR!AQ19:AQ21,Indicadores_FR!AQ19:AQ21,"&gt;=0"),"-")</f>
        <v>-</v>
      </c>
      <c r="AP14" s="28" t="str">
        <f>+IFERROR(AVERAGEIFS(Indicadores_FR!AR19:AR21,Indicadores_FR!AR19:AR21,"&gt;=0"),"-")</f>
        <v>-</v>
      </c>
      <c r="AQ14" s="28" t="str">
        <f>+IFERROR(AVERAGEIFS(Indicadores_FR!AS19:AS21,Indicadores_FR!AS19:AS21,"&gt;=0"),"-")</f>
        <v>-</v>
      </c>
      <c r="AR14" s="28" t="str">
        <f>+IFERROR(AVERAGEIFS(Indicadores_FR!AT19:AT21,Indicadores_FR!AT19:AT21,"&gt;=0"),"-")</f>
        <v>-</v>
      </c>
      <c r="AS14" s="28" t="str">
        <f>+IFERROR(AVERAGEIFS(Indicadores_FR!AU19:AU21,Indicadores_FR!AU19:AU21,"&gt;=0"),"-")</f>
        <v>-</v>
      </c>
      <c r="AT14" s="28" t="str">
        <f>+IFERROR(AVERAGEIFS(Indicadores_FR!AV19:AV21,Indicadores_FR!AV19:AV21,"&gt;=0"),"-")</f>
        <v>-</v>
      </c>
      <c r="AU14" s="28" t="str">
        <f>+IFERROR(AVERAGEIFS(Indicadores_FR!AW19:AW21,Indicadores_FR!AW19:AW21,"&gt;=0"),"-")</f>
        <v>-</v>
      </c>
      <c r="AV14" s="28" t="str">
        <f>+IFERROR(AVERAGEIFS(Indicadores_FR!AX19:AX21,Indicadores_FR!AX19:AX21,"&gt;=0"),"-")</f>
        <v>-</v>
      </c>
      <c r="AW14" s="28" t="str">
        <f>+IFERROR(AVERAGEIFS(Indicadores_FR!AY19:AY21,Indicadores_FR!AY19:AY21,"&gt;=0"),"-")</f>
        <v>-</v>
      </c>
      <c r="AX14" s="28" t="str">
        <f>+IFERROR(AVERAGEIFS(Indicadores_FR!AZ19:AZ21,Indicadores_FR!AZ19:AZ21,"&gt;=0"),"-")</f>
        <v>-</v>
      </c>
      <c r="AY14" s="28" t="str">
        <f>+IFERROR(AVERAGEIFS(Indicadores_FR!BA19:BA21,Indicadores_FR!BA19:BA21,"&gt;=0"),"-")</f>
        <v>-</v>
      </c>
      <c r="AZ14" s="28" t="str">
        <f>+IFERROR(AVERAGEIFS(Indicadores_FR!BB19:BB21,Indicadores_FR!BB19:BB21,"&gt;=0"),"-")</f>
        <v>-</v>
      </c>
      <c r="BA14" s="28" t="str">
        <f>+IFERROR(AVERAGEIFS(Indicadores_FR!BC19:BC21,Indicadores_FR!BC19:BC21,"&gt;=0"),"-")</f>
        <v>-</v>
      </c>
      <c r="BB14" s="28" t="str">
        <f>+IFERROR(AVERAGEIFS(Indicadores_FR!BD19:BD21,Indicadores_FR!BD19:BD21,"&gt;=0"),"-")</f>
        <v>-</v>
      </c>
    </row>
    <row r="15" spans="2:54" ht="28.5" customHeight="1" x14ac:dyDescent="0.3">
      <c r="B15" s="34" t="s">
        <v>257</v>
      </c>
      <c r="C15" s="72" t="s">
        <v>284</v>
      </c>
      <c r="D15" s="28" t="str">
        <f t="shared" si="0"/>
        <v>-</v>
      </c>
      <c r="E15" s="28" t="str">
        <f>+IFERROR(AVERAGEIFS(Indicadores_FR!G22:G25,Indicadores_FR!G22:G25,"&gt;=0"),"-")</f>
        <v>-</v>
      </c>
      <c r="F15" s="28" t="str">
        <f>+IFERROR(AVERAGEIFS(Indicadores_FR!H22:H25,Indicadores_FR!H22:H25,"&gt;=0"),"-")</f>
        <v>-</v>
      </c>
      <c r="G15" s="28" t="str">
        <f>+IFERROR(AVERAGEIFS(Indicadores_FR!I22:I25,Indicadores_FR!I22:I25,"&gt;=0"),"-")</f>
        <v>-</v>
      </c>
      <c r="H15" s="28" t="str">
        <f>+IFERROR(AVERAGEIFS(Indicadores_FR!J22:J25,Indicadores_FR!J22:J25,"&gt;=0"),"-")</f>
        <v>-</v>
      </c>
      <c r="I15" s="28" t="str">
        <f>+IFERROR(AVERAGEIFS(Indicadores_FR!K22:K25,Indicadores_FR!K22:K25,"&gt;=0"),"-")</f>
        <v>-</v>
      </c>
      <c r="J15" s="28" t="str">
        <f>+IFERROR(AVERAGEIFS(Indicadores_FR!L22:L25,Indicadores_FR!L22:L25,"&gt;=0"),"-")</f>
        <v>-</v>
      </c>
      <c r="K15" s="28" t="str">
        <f>+IFERROR(AVERAGEIFS(Indicadores_FR!M22:M25,Indicadores_FR!M22:M25,"&gt;=0"),"-")</f>
        <v>-</v>
      </c>
      <c r="L15" s="28" t="str">
        <f>+IFERROR(AVERAGEIFS(Indicadores_FR!N22:N25,Indicadores_FR!N22:N25,"&gt;=0"),"-")</f>
        <v>-</v>
      </c>
      <c r="M15" s="28" t="str">
        <f>+IFERROR(AVERAGEIFS(Indicadores_FR!O22:O25,Indicadores_FR!O22:O25,"&gt;=0"),"-")</f>
        <v>-</v>
      </c>
      <c r="N15" s="28" t="str">
        <f>+IFERROR(AVERAGEIFS(Indicadores_FR!P22:P25,Indicadores_FR!P22:P25,"&gt;=0"),"-")</f>
        <v>-</v>
      </c>
      <c r="O15" s="28" t="str">
        <f>+IFERROR(AVERAGEIFS(Indicadores_FR!Q22:Q25,Indicadores_FR!Q22:Q25,"&gt;=0"),"-")</f>
        <v>-</v>
      </c>
      <c r="P15" s="28" t="str">
        <f>+IFERROR(AVERAGEIFS(Indicadores_FR!R22:R25,Indicadores_FR!R22:R25,"&gt;=0"),"-")</f>
        <v>-</v>
      </c>
      <c r="Q15" s="28" t="str">
        <f>+IFERROR(AVERAGEIFS(Indicadores_FR!S22:S25,Indicadores_FR!S22:S25,"&gt;=0"),"-")</f>
        <v>-</v>
      </c>
      <c r="R15" s="28" t="str">
        <f>+IFERROR(AVERAGEIFS(Indicadores_FR!T22:T25,Indicadores_FR!T22:T25,"&gt;=0"),"-")</f>
        <v>-</v>
      </c>
      <c r="S15" s="28" t="str">
        <f>+IFERROR(AVERAGEIFS(Indicadores_FR!U22:U25,Indicadores_FR!U22:U25,"&gt;=0"),"-")</f>
        <v>-</v>
      </c>
      <c r="T15" s="28" t="str">
        <f>+IFERROR(AVERAGEIFS(Indicadores_FR!V22:V25,Indicadores_FR!V22:V25,"&gt;=0"),"-")</f>
        <v>-</v>
      </c>
      <c r="U15" s="28" t="str">
        <f>+IFERROR(AVERAGEIFS(Indicadores_FR!W22:W25,Indicadores_FR!W22:W25,"&gt;=0"),"-")</f>
        <v>-</v>
      </c>
      <c r="V15" s="28" t="str">
        <f>+IFERROR(AVERAGEIFS(Indicadores_FR!X22:X25,Indicadores_FR!X22:X25,"&gt;=0"),"-")</f>
        <v>-</v>
      </c>
      <c r="W15" s="28" t="str">
        <f>+IFERROR(AVERAGEIFS(Indicadores_FR!Y22:Y25,Indicadores_FR!Y22:Y25,"&gt;=0"),"-")</f>
        <v>-</v>
      </c>
      <c r="X15" s="28" t="str">
        <f>+IFERROR(AVERAGEIFS(Indicadores_FR!Z22:Z25,Indicadores_FR!Z22:Z25,"&gt;=0"),"-")</f>
        <v>-</v>
      </c>
      <c r="Y15" s="28" t="str">
        <f>+IFERROR(AVERAGEIFS(Indicadores_FR!AA22:AA25,Indicadores_FR!AA22:AA25,"&gt;=0"),"-")</f>
        <v>-</v>
      </c>
      <c r="Z15" s="28" t="str">
        <f>+IFERROR(AVERAGEIFS(Indicadores_FR!AB22:AB25,Indicadores_FR!AB22:AB25,"&gt;=0"),"-")</f>
        <v>-</v>
      </c>
      <c r="AA15" s="28" t="str">
        <f>+IFERROR(AVERAGEIFS(Indicadores_FR!AC22:AC25,Indicadores_FR!AC22:AC25,"&gt;=0"),"-")</f>
        <v>-</v>
      </c>
      <c r="AB15" s="28" t="str">
        <f>+IFERROR(AVERAGEIFS(Indicadores_FR!AD22:AD25,Indicadores_FR!AD22:AD25,"&gt;=0"),"-")</f>
        <v>-</v>
      </c>
      <c r="AC15" s="28" t="str">
        <f>+IFERROR(AVERAGEIFS(Indicadores_FR!AE22:AE25,Indicadores_FR!AE22:AE25,"&gt;=0"),"-")</f>
        <v>-</v>
      </c>
      <c r="AD15" s="28" t="str">
        <f>+IFERROR(AVERAGEIFS(Indicadores_FR!AF22:AF25,Indicadores_FR!AF22:AF25,"&gt;=0"),"-")</f>
        <v>-</v>
      </c>
      <c r="AE15" s="28" t="str">
        <f>+IFERROR(AVERAGEIFS(Indicadores_FR!AG22:AG25,Indicadores_FR!AG22:AG25,"&gt;=0"),"-")</f>
        <v>-</v>
      </c>
      <c r="AF15" s="28" t="str">
        <f>+IFERROR(AVERAGEIFS(Indicadores_FR!AH22:AH25,Indicadores_FR!AH22:AH25,"&gt;=0"),"-")</f>
        <v>-</v>
      </c>
      <c r="AG15" s="28" t="str">
        <f>+IFERROR(AVERAGEIFS(Indicadores_FR!AI22:AI25,Indicadores_FR!AI22:AI25,"&gt;=0"),"-")</f>
        <v>-</v>
      </c>
      <c r="AH15" s="28" t="str">
        <f>+IFERROR(AVERAGEIFS(Indicadores_FR!AJ22:AJ25,Indicadores_FR!AJ22:AJ25,"&gt;=0"),"-")</f>
        <v>-</v>
      </c>
      <c r="AI15" s="28" t="str">
        <f>+IFERROR(AVERAGEIFS(Indicadores_FR!AK22:AK25,Indicadores_FR!AK22:AK25,"&gt;=0"),"-")</f>
        <v>-</v>
      </c>
      <c r="AJ15" s="28" t="str">
        <f>+IFERROR(AVERAGEIFS(Indicadores_FR!AL22:AL25,Indicadores_FR!AL22:AL25,"&gt;=0"),"-")</f>
        <v>-</v>
      </c>
      <c r="AK15" s="28" t="str">
        <f>+IFERROR(AVERAGEIFS(Indicadores_FR!AM22:AM25,Indicadores_FR!AM22:AM25,"&gt;=0"),"-")</f>
        <v>-</v>
      </c>
      <c r="AL15" s="28" t="str">
        <f>+IFERROR(AVERAGEIFS(Indicadores_FR!AN22:AN25,Indicadores_FR!AN22:AN25,"&gt;=0"),"-")</f>
        <v>-</v>
      </c>
      <c r="AM15" s="28" t="str">
        <f>+IFERROR(AVERAGEIFS(Indicadores_FR!AO22:AO25,Indicadores_FR!AO22:AO25,"&gt;=0"),"-")</f>
        <v>-</v>
      </c>
      <c r="AN15" s="28" t="str">
        <f>+IFERROR(AVERAGEIFS(Indicadores_FR!AP22:AP25,Indicadores_FR!AP22:AP25,"&gt;=0"),"-")</f>
        <v>-</v>
      </c>
      <c r="AO15" s="28" t="str">
        <f>+IFERROR(AVERAGEIFS(Indicadores_FR!AQ22:AQ25,Indicadores_FR!AQ22:AQ25,"&gt;=0"),"-")</f>
        <v>-</v>
      </c>
      <c r="AP15" s="28" t="str">
        <f>+IFERROR(AVERAGEIFS(Indicadores_FR!AR22:AR25,Indicadores_FR!AR22:AR25,"&gt;=0"),"-")</f>
        <v>-</v>
      </c>
      <c r="AQ15" s="28" t="str">
        <f>+IFERROR(AVERAGEIFS(Indicadores_FR!AS22:AS25,Indicadores_FR!AS22:AS25,"&gt;=0"),"-")</f>
        <v>-</v>
      </c>
      <c r="AR15" s="28" t="str">
        <f>+IFERROR(AVERAGEIFS(Indicadores_FR!AT22:AT25,Indicadores_FR!AT22:AT25,"&gt;=0"),"-")</f>
        <v>-</v>
      </c>
      <c r="AS15" s="28" t="str">
        <f>+IFERROR(AVERAGEIFS(Indicadores_FR!AU22:AU25,Indicadores_FR!AU22:AU25,"&gt;=0"),"-")</f>
        <v>-</v>
      </c>
      <c r="AT15" s="28" t="str">
        <f>+IFERROR(AVERAGEIFS(Indicadores_FR!AV22:AV25,Indicadores_FR!AV22:AV25,"&gt;=0"),"-")</f>
        <v>-</v>
      </c>
      <c r="AU15" s="28" t="str">
        <f>+IFERROR(AVERAGEIFS(Indicadores_FR!AW22:AW25,Indicadores_FR!AW22:AW25,"&gt;=0"),"-")</f>
        <v>-</v>
      </c>
      <c r="AV15" s="28" t="str">
        <f>+IFERROR(AVERAGEIFS(Indicadores_FR!AX22:AX25,Indicadores_FR!AX22:AX25,"&gt;=0"),"-")</f>
        <v>-</v>
      </c>
      <c r="AW15" s="28" t="str">
        <f>+IFERROR(AVERAGEIFS(Indicadores_FR!AY22:AY25,Indicadores_FR!AY22:AY25,"&gt;=0"),"-")</f>
        <v>-</v>
      </c>
      <c r="AX15" s="28" t="str">
        <f>+IFERROR(AVERAGEIFS(Indicadores_FR!AZ22:AZ25,Indicadores_FR!AZ22:AZ25,"&gt;=0"),"-")</f>
        <v>-</v>
      </c>
      <c r="AY15" s="28" t="str">
        <f>+IFERROR(AVERAGEIFS(Indicadores_FR!BA22:BA25,Indicadores_FR!BA22:BA25,"&gt;=0"),"-")</f>
        <v>-</v>
      </c>
      <c r="AZ15" s="28" t="str">
        <f>+IFERROR(AVERAGEIFS(Indicadores_FR!BB22:BB25,Indicadores_FR!BB22:BB25,"&gt;=0"),"-")</f>
        <v>-</v>
      </c>
      <c r="BA15" s="28" t="str">
        <f>+IFERROR(AVERAGEIFS(Indicadores_FR!BC22:BC25,Indicadores_FR!BC22:BC25,"&gt;=0"),"-")</f>
        <v>-</v>
      </c>
      <c r="BB15" s="28" t="str">
        <f>+IFERROR(AVERAGEIFS(Indicadores_FR!BD22:BD25,Indicadores_FR!BD22:BD25,"&gt;=0"),"-")</f>
        <v>-</v>
      </c>
    </row>
    <row r="16" spans="2:54" ht="28.5" customHeight="1" x14ac:dyDescent="0.3">
      <c r="B16" s="34" t="s">
        <v>257</v>
      </c>
      <c r="C16" s="72" t="s">
        <v>293</v>
      </c>
      <c r="D16" s="28" t="str">
        <f t="shared" si="0"/>
        <v>-</v>
      </c>
      <c r="E16" s="28" t="str">
        <f>+IFERROR(AVERAGEIFS(Indicadores_FR!G26:G28,Indicadores_FR!G26:G28,"&gt;=0"),"-")</f>
        <v>-</v>
      </c>
      <c r="F16" s="28" t="str">
        <f>+IFERROR(AVERAGEIFS(Indicadores_FR!H26:H28,Indicadores_FR!H26:H28,"&gt;=0"),"-")</f>
        <v>-</v>
      </c>
      <c r="G16" s="28" t="str">
        <f>+IFERROR(AVERAGEIFS(Indicadores_FR!I26:I28,Indicadores_FR!I26:I28,"&gt;=0"),"-")</f>
        <v>-</v>
      </c>
      <c r="H16" s="28" t="str">
        <f>+IFERROR(AVERAGEIFS(Indicadores_FR!J26:J28,Indicadores_FR!J26:J28,"&gt;=0"),"-")</f>
        <v>-</v>
      </c>
      <c r="I16" s="28" t="str">
        <f>+IFERROR(AVERAGEIFS(Indicadores_FR!K26:K28,Indicadores_FR!K26:K28,"&gt;=0"),"-")</f>
        <v>-</v>
      </c>
      <c r="J16" s="28" t="str">
        <f>+IFERROR(AVERAGEIFS(Indicadores_FR!L26:L28,Indicadores_FR!L26:L28,"&gt;=0"),"-")</f>
        <v>-</v>
      </c>
      <c r="K16" s="28" t="str">
        <f>+IFERROR(AVERAGEIFS(Indicadores_FR!M26:M28,Indicadores_FR!M26:M28,"&gt;=0"),"-")</f>
        <v>-</v>
      </c>
      <c r="L16" s="28" t="str">
        <f>+IFERROR(AVERAGEIFS(Indicadores_FR!N26:N28,Indicadores_FR!N26:N28,"&gt;=0"),"-")</f>
        <v>-</v>
      </c>
      <c r="M16" s="28" t="str">
        <f>+IFERROR(AVERAGEIFS(Indicadores_FR!O26:O28,Indicadores_FR!O26:O28,"&gt;=0"),"-")</f>
        <v>-</v>
      </c>
      <c r="N16" s="28" t="str">
        <f>+IFERROR(AVERAGEIFS(Indicadores_FR!P26:P28,Indicadores_FR!P26:P28,"&gt;=0"),"-")</f>
        <v>-</v>
      </c>
      <c r="O16" s="28" t="str">
        <f>+IFERROR(AVERAGEIFS(Indicadores_FR!Q26:Q28,Indicadores_FR!Q26:Q28,"&gt;=0"),"-")</f>
        <v>-</v>
      </c>
      <c r="P16" s="28" t="str">
        <f>+IFERROR(AVERAGEIFS(Indicadores_FR!R26:R28,Indicadores_FR!R26:R28,"&gt;=0"),"-")</f>
        <v>-</v>
      </c>
      <c r="Q16" s="28" t="str">
        <f>+IFERROR(AVERAGEIFS(Indicadores_FR!S26:S28,Indicadores_FR!S26:S28,"&gt;=0"),"-")</f>
        <v>-</v>
      </c>
      <c r="R16" s="28" t="str">
        <f>+IFERROR(AVERAGEIFS(Indicadores_FR!T26:T28,Indicadores_FR!T26:T28,"&gt;=0"),"-")</f>
        <v>-</v>
      </c>
      <c r="S16" s="28" t="str">
        <f>+IFERROR(AVERAGEIFS(Indicadores_FR!U26:U28,Indicadores_FR!U26:U28,"&gt;=0"),"-")</f>
        <v>-</v>
      </c>
      <c r="T16" s="28" t="str">
        <f>+IFERROR(AVERAGEIFS(Indicadores_FR!V26:V28,Indicadores_FR!V26:V28,"&gt;=0"),"-")</f>
        <v>-</v>
      </c>
      <c r="U16" s="28" t="str">
        <f>+IFERROR(AVERAGEIFS(Indicadores_FR!W26:W28,Indicadores_FR!W26:W28,"&gt;=0"),"-")</f>
        <v>-</v>
      </c>
      <c r="V16" s="28" t="str">
        <f>+IFERROR(AVERAGEIFS(Indicadores_FR!X26:X28,Indicadores_FR!X26:X28,"&gt;=0"),"-")</f>
        <v>-</v>
      </c>
      <c r="W16" s="28" t="str">
        <f>+IFERROR(AVERAGEIFS(Indicadores_FR!Y26:Y28,Indicadores_FR!Y26:Y28,"&gt;=0"),"-")</f>
        <v>-</v>
      </c>
      <c r="X16" s="28" t="str">
        <f>+IFERROR(AVERAGEIFS(Indicadores_FR!Z26:Z28,Indicadores_FR!Z26:Z28,"&gt;=0"),"-")</f>
        <v>-</v>
      </c>
      <c r="Y16" s="28" t="str">
        <f>+IFERROR(AVERAGEIFS(Indicadores_FR!AA26:AA28,Indicadores_FR!AA26:AA28,"&gt;=0"),"-")</f>
        <v>-</v>
      </c>
      <c r="Z16" s="28" t="str">
        <f>+IFERROR(AVERAGEIFS(Indicadores_FR!AB26:AB28,Indicadores_FR!AB26:AB28,"&gt;=0"),"-")</f>
        <v>-</v>
      </c>
      <c r="AA16" s="28" t="str">
        <f>+IFERROR(AVERAGEIFS(Indicadores_FR!AC26:AC28,Indicadores_FR!AC26:AC28,"&gt;=0"),"-")</f>
        <v>-</v>
      </c>
      <c r="AB16" s="28" t="str">
        <f>+IFERROR(AVERAGEIFS(Indicadores_FR!AD26:AD28,Indicadores_FR!AD26:AD28,"&gt;=0"),"-")</f>
        <v>-</v>
      </c>
      <c r="AC16" s="28" t="str">
        <f>+IFERROR(AVERAGEIFS(Indicadores_FR!AE26:AE28,Indicadores_FR!AE26:AE28,"&gt;=0"),"-")</f>
        <v>-</v>
      </c>
      <c r="AD16" s="28" t="str">
        <f>+IFERROR(AVERAGEIFS(Indicadores_FR!AF26:AF28,Indicadores_FR!AF26:AF28,"&gt;=0"),"-")</f>
        <v>-</v>
      </c>
      <c r="AE16" s="28" t="str">
        <f>+IFERROR(AVERAGEIFS(Indicadores_FR!AG26:AG28,Indicadores_FR!AG26:AG28,"&gt;=0"),"-")</f>
        <v>-</v>
      </c>
      <c r="AF16" s="28" t="str">
        <f>+IFERROR(AVERAGEIFS(Indicadores_FR!AH26:AH28,Indicadores_FR!AH26:AH28,"&gt;=0"),"-")</f>
        <v>-</v>
      </c>
      <c r="AG16" s="28" t="str">
        <f>+IFERROR(AVERAGEIFS(Indicadores_FR!AI26:AI28,Indicadores_FR!AI26:AI28,"&gt;=0"),"-")</f>
        <v>-</v>
      </c>
      <c r="AH16" s="28" t="str">
        <f>+IFERROR(AVERAGEIFS(Indicadores_FR!AJ26:AJ28,Indicadores_FR!AJ26:AJ28,"&gt;=0"),"-")</f>
        <v>-</v>
      </c>
      <c r="AI16" s="28" t="str">
        <f>+IFERROR(AVERAGEIFS(Indicadores_FR!AK26:AK28,Indicadores_FR!AK26:AK28,"&gt;=0"),"-")</f>
        <v>-</v>
      </c>
      <c r="AJ16" s="28" t="str">
        <f>+IFERROR(AVERAGEIFS(Indicadores_FR!AL26:AL28,Indicadores_FR!AL26:AL28,"&gt;=0"),"-")</f>
        <v>-</v>
      </c>
      <c r="AK16" s="28" t="str">
        <f>+IFERROR(AVERAGEIFS(Indicadores_FR!AM26:AM28,Indicadores_FR!AM26:AM28,"&gt;=0"),"-")</f>
        <v>-</v>
      </c>
      <c r="AL16" s="28" t="str">
        <f>+IFERROR(AVERAGEIFS(Indicadores_FR!AN26:AN28,Indicadores_FR!AN26:AN28,"&gt;=0"),"-")</f>
        <v>-</v>
      </c>
      <c r="AM16" s="28" t="str">
        <f>+IFERROR(AVERAGEIFS(Indicadores_FR!AO26:AO28,Indicadores_FR!AO26:AO28,"&gt;=0"),"-")</f>
        <v>-</v>
      </c>
      <c r="AN16" s="28" t="str">
        <f>+IFERROR(AVERAGEIFS(Indicadores_FR!AP26:AP28,Indicadores_FR!AP26:AP28,"&gt;=0"),"-")</f>
        <v>-</v>
      </c>
      <c r="AO16" s="28" t="str">
        <f>+IFERROR(AVERAGEIFS(Indicadores_FR!AQ26:AQ28,Indicadores_FR!AQ26:AQ28,"&gt;=0"),"-")</f>
        <v>-</v>
      </c>
      <c r="AP16" s="28" t="str">
        <f>+IFERROR(AVERAGEIFS(Indicadores_FR!AR26:AR28,Indicadores_FR!AR26:AR28,"&gt;=0"),"-")</f>
        <v>-</v>
      </c>
      <c r="AQ16" s="28" t="str">
        <f>+IFERROR(AVERAGEIFS(Indicadores_FR!AS26:AS28,Indicadores_FR!AS26:AS28,"&gt;=0"),"-")</f>
        <v>-</v>
      </c>
      <c r="AR16" s="28" t="str">
        <f>+IFERROR(AVERAGEIFS(Indicadores_FR!AT26:AT28,Indicadores_FR!AT26:AT28,"&gt;=0"),"-")</f>
        <v>-</v>
      </c>
      <c r="AS16" s="28" t="str">
        <f>+IFERROR(AVERAGEIFS(Indicadores_FR!AU26:AU28,Indicadores_FR!AU26:AU28,"&gt;=0"),"-")</f>
        <v>-</v>
      </c>
      <c r="AT16" s="28" t="str">
        <f>+IFERROR(AVERAGEIFS(Indicadores_FR!AV26:AV28,Indicadores_FR!AV26:AV28,"&gt;=0"),"-")</f>
        <v>-</v>
      </c>
      <c r="AU16" s="28" t="str">
        <f>+IFERROR(AVERAGEIFS(Indicadores_FR!AW26:AW28,Indicadores_FR!AW26:AW28,"&gt;=0"),"-")</f>
        <v>-</v>
      </c>
      <c r="AV16" s="28" t="str">
        <f>+IFERROR(AVERAGEIFS(Indicadores_FR!AX26:AX28,Indicadores_FR!AX26:AX28,"&gt;=0"),"-")</f>
        <v>-</v>
      </c>
      <c r="AW16" s="28" t="str">
        <f>+IFERROR(AVERAGEIFS(Indicadores_FR!AY26:AY28,Indicadores_FR!AY26:AY28,"&gt;=0"),"-")</f>
        <v>-</v>
      </c>
      <c r="AX16" s="28" t="str">
        <f>+IFERROR(AVERAGEIFS(Indicadores_FR!AZ26:AZ28,Indicadores_FR!AZ26:AZ28,"&gt;=0"),"-")</f>
        <v>-</v>
      </c>
      <c r="AY16" s="28" t="str">
        <f>+IFERROR(AVERAGEIFS(Indicadores_FR!BA26:BA28,Indicadores_FR!BA26:BA28,"&gt;=0"),"-")</f>
        <v>-</v>
      </c>
      <c r="AZ16" s="28" t="str">
        <f>+IFERROR(AVERAGEIFS(Indicadores_FR!BB26:BB28,Indicadores_FR!BB26:BB28,"&gt;=0"),"-")</f>
        <v>-</v>
      </c>
      <c r="BA16" s="28" t="str">
        <f>+IFERROR(AVERAGEIFS(Indicadores_FR!BC26:BC28,Indicadores_FR!BC26:BC28,"&gt;=0"),"-")</f>
        <v>-</v>
      </c>
      <c r="BB16" s="28" t="str">
        <f>+IFERROR(AVERAGEIFS(Indicadores_FR!BD26:BD28,Indicadores_FR!BD26:BD28,"&gt;=0"),"-")</f>
        <v>-</v>
      </c>
    </row>
    <row r="17" spans="2:54" ht="28.5" customHeight="1" x14ac:dyDescent="0.3">
      <c r="B17" s="34" t="s">
        <v>257</v>
      </c>
      <c r="C17" s="72" t="s">
        <v>300</v>
      </c>
      <c r="D17" s="28" t="str">
        <f t="shared" si="0"/>
        <v>-</v>
      </c>
      <c r="E17" s="28" t="str">
        <f>+IFERROR(AVERAGEIFS(Indicadores_FR!G29:G32,Indicadores_FR!G29:G32,"&gt;=0"),"-")</f>
        <v>-</v>
      </c>
      <c r="F17" s="28" t="str">
        <f>+IFERROR(AVERAGEIFS(Indicadores_FR!H29:H32,Indicadores_FR!H29:H32,"&gt;=0"),"-")</f>
        <v>-</v>
      </c>
      <c r="G17" s="28" t="str">
        <f>+IFERROR(AVERAGEIFS(Indicadores_FR!I29:I32,Indicadores_FR!I29:I32,"&gt;=0"),"-")</f>
        <v>-</v>
      </c>
      <c r="H17" s="28" t="str">
        <f>+IFERROR(AVERAGEIFS(Indicadores_FR!J29:J32,Indicadores_FR!J29:J32,"&gt;=0"),"-")</f>
        <v>-</v>
      </c>
      <c r="I17" s="28" t="str">
        <f>+IFERROR(AVERAGEIFS(Indicadores_FR!K29:K32,Indicadores_FR!K29:K32,"&gt;=0"),"-")</f>
        <v>-</v>
      </c>
      <c r="J17" s="28" t="str">
        <f>+IFERROR(AVERAGEIFS(Indicadores_FR!L29:L32,Indicadores_FR!L29:L32,"&gt;=0"),"-")</f>
        <v>-</v>
      </c>
      <c r="K17" s="28" t="str">
        <f>+IFERROR(AVERAGEIFS(Indicadores_FR!M29:M32,Indicadores_FR!M29:M32,"&gt;=0"),"-")</f>
        <v>-</v>
      </c>
      <c r="L17" s="28" t="str">
        <f>+IFERROR(AVERAGEIFS(Indicadores_FR!N29:N32,Indicadores_FR!N29:N32,"&gt;=0"),"-")</f>
        <v>-</v>
      </c>
      <c r="M17" s="28" t="str">
        <f>+IFERROR(AVERAGEIFS(Indicadores_FR!O29:O32,Indicadores_FR!O29:O32,"&gt;=0"),"-")</f>
        <v>-</v>
      </c>
      <c r="N17" s="28" t="str">
        <f>+IFERROR(AVERAGEIFS(Indicadores_FR!P29:P32,Indicadores_FR!P29:P32,"&gt;=0"),"-")</f>
        <v>-</v>
      </c>
      <c r="O17" s="28" t="str">
        <f>+IFERROR(AVERAGEIFS(Indicadores_FR!Q29:Q32,Indicadores_FR!Q29:Q32,"&gt;=0"),"-")</f>
        <v>-</v>
      </c>
      <c r="P17" s="28" t="str">
        <f>+IFERROR(AVERAGEIFS(Indicadores_FR!R29:R32,Indicadores_FR!R29:R32,"&gt;=0"),"-")</f>
        <v>-</v>
      </c>
      <c r="Q17" s="28" t="str">
        <f>+IFERROR(AVERAGEIFS(Indicadores_FR!S29:S32,Indicadores_FR!S29:S32,"&gt;=0"),"-")</f>
        <v>-</v>
      </c>
      <c r="R17" s="28" t="str">
        <f>+IFERROR(AVERAGEIFS(Indicadores_FR!T29:T32,Indicadores_FR!T29:T32,"&gt;=0"),"-")</f>
        <v>-</v>
      </c>
      <c r="S17" s="28" t="str">
        <f>+IFERROR(AVERAGEIFS(Indicadores_FR!U29:U32,Indicadores_FR!U29:U32,"&gt;=0"),"-")</f>
        <v>-</v>
      </c>
      <c r="T17" s="28" t="str">
        <f>+IFERROR(AVERAGEIFS(Indicadores_FR!V29:V32,Indicadores_FR!V29:V32,"&gt;=0"),"-")</f>
        <v>-</v>
      </c>
      <c r="U17" s="28" t="str">
        <f>+IFERROR(AVERAGEIFS(Indicadores_FR!W29:W32,Indicadores_FR!W29:W32,"&gt;=0"),"-")</f>
        <v>-</v>
      </c>
      <c r="V17" s="28" t="str">
        <f>+IFERROR(AVERAGEIFS(Indicadores_FR!X29:X32,Indicadores_FR!X29:X32,"&gt;=0"),"-")</f>
        <v>-</v>
      </c>
      <c r="W17" s="28" t="str">
        <f>+IFERROR(AVERAGEIFS(Indicadores_FR!Y29:Y32,Indicadores_FR!Y29:Y32,"&gt;=0"),"-")</f>
        <v>-</v>
      </c>
      <c r="X17" s="28" t="str">
        <f>+IFERROR(AVERAGEIFS(Indicadores_FR!Z29:Z32,Indicadores_FR!Z29:Z32,"&gt;=0"),"-")</f>
        <v>-</v>
      </c>
      <c r="Y17" s="28" t="str">
        <f>+IFERROR(AVERAGEIFS(Indicadores_FR!AA29:AA32,Indicadores_FR!AA29:AA32,"&gt;=0"),"-")</f>
        <v>-</v>
      </c>
      <c r="Z17" s="28" t="str">
        <f>+IFERROR(AVERAGEIFS(Indicadores_FR!AB29:AB32,Indicadores_FR!AB29:AB32,"&gt;=0"),"-")</f>
        <v>-</v>
      </c>
      <c r="AA17" s="28" t="str">
        <f>+IFERROR(AVERAGEIFS(Indicadores_FR!AC29:AC32,Indicadores_FR!AC29:AC32,"&gt;=0"),"-")</f>
        <v>-</v>
      </c>
      <c r="AB17" s="28" t="str">
        <f>+IFERROR(AVERAGEIFS(Indicadores_FR!AD29:AD32,Indicadores_FR!AD29:AD32,"&gt;=0"),"-")</f>
        <v>-</v>
      </c>
      <c r="AC17" s="28" t="str">
        <f>+IFERROR(AVERAGEIFS(Indicadores_FR!AE29:AE32,Indicadores_FR!AE29:AE32,"&gt;=0"),"-")</f>
        <v>-</v>
      </c>
      <c r="AD17" s="28" t="str">
        <f>+IFERROR(AVERAGEIFS(Indicadores_FR!AF29:AF32,Indicadores_FR!AF29:AF32,"&gt;=0"),"-")</f>
        <v>-</v>
      </c>
      <c r="AE17" s="28" t="str">
        <f>+IFERROR(AVERAGEIFS(Indicadores_FR!AG29:AG32,Indicadores_FR!AG29:AG32,"&gt;=0"),"-")</f>
        <v>-</v>
      </c>
      <c r="AF17" s="28" t="str">
        <f>+IFERROR(AVERAGEIFS(Indicadores_FR!AH29:AH32,Indicadores_FR!AH29:AH32,"&gt;=0"),"-")</f>
        <v>-</v>
      </c>
      <c r="AG17" s="28" t="str">
        <f>+IFERROR(AVERAGEIFS(Indicadores_FR!AI29:AI32,Indicadores_FR!AI29:AI32,"&gt;=0"),"-")</f>
        <v>-</v>
      </c>
      <c r="AH17" s="28" t="str">
        <f>+IFERROR(AVERAGEIFS(Indicadores_FR!AJ29:AJ32,Indicadores_FR!AJ29:AJ32,"&gt;=0"),"-")</f>
        <v>-</v>
      </c>
      <c r="AI17" s="28" t="str">
        <f>+IFERROR(AVERAGEIFS(Indicadores_FR!AK29:AK32,Indicadores_FR!AK29:AK32,"&gt;=0"),"-")</f>
        <v>-</v>
      </c>
      <c r="AJ17" s="28" t="str">
        <f>+IFERROR(AVERAGEIFS(Indicadores_FR!AL29:AL32,Indicadores_FR!AL29:AL32,"&gt;=0"),"-")</f>
        <v>-</v>
      </c>
      <c r="AK17" s="28" t="str">
        <f>+IFERROR(AVERAGEIFS(Indicadores_FR!AM29:AM32,Indicadores_FR!AM29:AM32,"&gt;=0"),"-")</f>
        <v>-</v>
      </c>
      <c r="AL17" s="28" t="str">
        <f>+IFERROR(AVERAGEIFS(Indicadores_FR!AN29:AN32,Indicadores_FR!AN29:AN32,"&gt;=0"),"-")</f>
        <v>-</v>
      </c>
      <c r="AM17" s="28" t="str">
        <f>+IFERROR(AVERAGEIFS(Indicadores_FR!AO29:AO32,Indicadores_FR!AO29:AO32,"&gt;=0"),"-")</f>
        <v>-</v>
      </c>
      <c r="AN17" s="28" t="str">
        <f>+IFERROR(AVERAGEIFS(Indicadores_FR!AP29:AP32,Indicadores_FR!AP29:AP32,"&gt;=0"),"-")</f>
        <v>-</v>
      </c>
      <c r="AO17" s="28" t="str">
        <f>+IFERROR(AVERAGEIFS(Indicadores_FR!AQ29:AQ32,Indicadores_FR!AQ29:AQ32,"&gt;=0"),"-")</f>
        <v>-</v>
      </c>
      <c r="AP17" s="28" t="str">
        <f>+IFERROR(AVERAGEIFS(Indicadores_FR!AR29:AR32,Indicadores_FR!AR29:AR32,"&gt;=0"),"-")</f>
        <v>-</v>
      </c>
      <c r="AQ17" s="28" t="str">
        <f>+IFERROR(AVERAGEIFS(Indicadores_FR!AS29:AS32,Indicadores_FR!AS29:AS32,"&gt;=0"),"-")</f>
        <v>-</v>
      </c>
      <c r="AR17" s="28" t="str">
        <f>+IFERROR(AVERAGEIFS(Indicadores_FR!AT29:AT32,Indicadores_FR!AT29:AT32,"&gt;=0"),"-")</f>
        <v>-</v>
      </c>
      <c r="AS17" s="28" t="str">
        <f>+IFERROR(AVERAGEIFS(Indicadores_FR!AU29:AU32,Indicadores_FR!AU29:AU32,"&gt;=0"),"-")</f>
        <v>-</v>
      </c>
      <c r="AT17" s="28" t="str">
        <f>+IFERROR(AVERAGEIFS(Indicadores_FR!AV29:AV32,Indicadores_FR!AV29:AV32,"&gt;=0"),"-")</f>
        <v>-</v>
      </c>
      <c r="AU17" s="28" t="str">
        <f>+IFERROR(AVERAGEIFS(Indicadores_FR!AW29:AW32,Indicadores_FR!AW29:AW32,"&gt;=0"),"-")</f>
        <v>-</v>
      </c>
      <c r="AV17" s="28" t="str">
        <f>+IFERROR(AVERAGEIFS(Indicadores_FR!AX29:AX32,Indicadores_FR!AX29:AX32,"&gt;=0"),"-")</f>
        <v>-</v>
      </c>
      <c r="AW17" s="28" t="str">
        <f>+IFERROR(AVERAGEIFS(Indicadores_FR!AY29:AY32,Indicadores_FR!AY29:AY32,"&gt;=0"),"-")</f>
        <v>-</v>
      </c>
      <c r="AX17" s="28" t="str">
        <f>+IFERROR(AVERAGEIFS(Indicadores_FR!AZ29:AZ32,Indicadores_FR!AZ29:AZ32,"&gt;=0"),"-")</f>
        <v>-</v>
      </c>
      <c r="AY17" s="28" t="str">
        <f>+IFERROR(AVERAGEIFS(Indicadores_FR!BA29:BA32,Indicadores_FR!BA29:BA32,"&gt;=0"),"-")</f>
        <v>-</v>
      </c>
      <c r="AZ17" s="28" t="str">
        <f>+IFERROR(AVERAGEIFS(Indicadores_FR!BB29:BB32,Indicadores_FR!BB29:BB32,"&gt;=0"),"-")</f>
        <v>-</v>
      </c>
      <c r="BA17" s="28" t="str">
        <f>+IFERROR(AVERAGEIFS(Indicadores_FR!BC29:BC32,Indicadores_FR!BC29:BC32,"&gt;=0"),"-")</f>
        <v>-</v>
      </c>
      <c r="BB17" s="28" t="str">
        <f>+IFERROR(AVERAGEIFS(Indicadores_FR!BD29:BD32,Indicadores_FR!BD29:BD32,"&gt;=0"),"-")</f>
        <v>-</v>
      </c>
    </row>
    <row r="18" spans="2:54" ht="28.5" customHeight="1" x14ac:dyDescent="0.3">
      <c r="B18" s="34" t="s">
        <v>257</v>
      </c>
      <c r="C18" s="72" t="s">
        <v>309</v>
      </c>
      <c r="D18" s="28" t="str">
        <f t="shared" si="0"/>
        <v>-</v>
      </c>
      <c r="E18" s="28" t="str">
        <f>+IFERROR(AVERAGEIFS(Indicadores_FR!G33:G36,Indicadores_FR!G33:G36,"&gt;=0"),"-")</f>
        <v>-</v>
      </c>
      <c r="F18" s="28" t="str">
        <f>+IFERROR(AVERAGEIFS(Indicadores_FR!H33:H36,Indicadores_FR!H33:H36,"&gt;=0"),"-")</f>
        <v>-</v>
      </c>
      <c r="G18" s="28" t="str">
        <f>+IFERROR(AVERAGEIFS(Indicadores_FR!I33:I36,Indicadores_FR!I33:I36,"&gt;=0"),"-")</f>
        <v>-</v>
      </c>
      <c r="H18" s="28" t="str">
        <f>+IFERROR(AVERAGEIFS(Indicadores_FR!J33:J36,Indicadores_FR!J33:J36,"&gt;=0"),"-")</f>
        <v>-</v>
      </c>
      <c r="I18" s="28" t="str">
        <f>+IFERROR(AVERAGEIFS(Indicadores_FR!K33:K36,Indicadores_FR!K33:K36,"&gt;=0"),"-")</f>
        <v>-</v>
      </c>
      <c r="J18" s="28" t="str">
        <f>+IFERROR(AVERAGEIFS(Indicadores_FR!L33:L36,Indicadores_FR!L33:L36,"&gt;=0"),"-")</f>
        <v>-</v>
      </c>
      <c r="K18" s="28" t="str">
        <f>+IFERROR(AVERAGEIFS(Indicadores_FR!M33:M36,Indicadores_FR!M33:M36,"&gt;=0"),"-")</f>
        <v>-</v>
      </c>
      <c r="L18" s="28" t="str">
        <f>+IFERROR(AVERAGEIFS(Indicadores_FR!N33:N36,Indicadores_FR!N33:N36,"&gt;=0"),"-")</f>
        <v>-</v>
      </c>
      <c r="M18" s="28" t="str">
        <f>+IFERROR(AVERAGEIFS(Indicadores_FR!O33:O36,Indicadores_FR!O33:O36,"&gt;=0"),"-")</f>
        <v>-</v>
      </c>
      <c r="N18" s="28" t="str">
        <f>+IFERROR(AVERAGEIFS(Indicadores_FR!P33:P36,Indicadores_FR!P33:P36,"&gt;=0"),"-")</f>
        <v>-</v>
      </c>
      <c r="O18" s="28" t="str">
        <f>+IFERROR(AVERAGEIFS(Indicadores_FR!Q33:Q36,Indicadores_FR!Q33:Q36,"&gt;=0"),"-")</f>
        <v>-</v>
      </c>
      <c r="P18" s="28" t="str">
        <f>+IFERROR(AVERAGEIFS(Indicadores_FR!R33:R36,Indicadores_FR!R33:R36,"&gt;=0"),"-")</f>
        <v>-</v>
      </c>
      <c r="Q18" s="28" t="str">
        <f>+IFERROR(AVERAGEIFS(Indicadores_FR!S33:S36,Indicadores_FR!S33:S36,"&gt;=0"),"-")</f>
        <v>-</v>
      </c>
      <c r="R18" s="28" t="str">
        <f>+IFERROR(AVERAGEIFS(Indicadores_FR!T33:T36,Indicadores_FR!T33:T36,"&gt;=0"),"-")</f>
        <v>-</v>
      </c>
      <c r="S18" s="28" t="str">
        <f>+IFERROR(AVERAGEIFS(Indicadores_FR!U33:U36,Indicadores_FR!U33:U36,"&gt;=0"),"-")</f>
        <v>-</v>
      </c>
      <c r="T18" s="28" t="str">
        <f>+IFERROR(AVERAGEIFS(Indicadores_FR!V33:V36,Indicadores_FR!V33:V36,"&gt;=0"),"-")</f>
        <v>-</v>
      </c>
      <c r="U18" s="28" t="str">
        <f>+IFERROR(AVERAGEIFS(Indicadores_FR!W33:W36,Indicadores_FR!W33:W36,"&gt;=0"),"-")</f>
        <v>-</v>
      </c>
      <c r="V18" s="28" t="str">
        <f>+IFERROR(AVERAGEIFS(Indicadores_FR!X33:X36,Indicadores_FR!X33:X36,"&gt;=0"),"-")</f>
        <v>-</v>
      </c>
      <c r="W18" s="28" t="str">
        <f>+IFERROR(AVERAGEIFS(Indicadores_FR!Y33:Y36,Indicadores_FR!Y33:Y36,"&gt;=0"),"-")</f>
        <v>-</v>
      </c>
      <c r="X18" s="28" t="str">
        <f>+IFERROR(AVERAGEIFS(Indicadores_FR!Z33:Z36,Indicadores_FR!Z33:Z36,"&gt;=0"),"-")</f>
        <v>-</v>
      </c>
      <c r="Y18" s="28" t="str">
        <f>+IFERROR(AVERAGEIFS(Indicadores_FR!AA33:AA36,Indicadores_FR!AA33:AA36,"&gt;=0"),"-")</f>
        <v>-</v>
      </c>
      <c r="Z18" s="28" t="str">
        <f>+IFERROR(AVERAGEIFS(Indicadores_FR!AB33:AB36,Indicadores_FR!AB33:AB36,"&gt;=0"),"-")</f>
        <v>-</v>
      </c>
      <c r="AA18" s="28" t="str">
        <f>+IFERROR(AVERAGEIFS(Indicadores_FR!AC33:AC36,Indicadores_FR!AC33:AC36,"&gt;=0"),"-")</f>
        <v>-</v>
      </c>
      <c r="AB18" s="28" t="str">
        <f>+IFERROR(AVERAGEIFS(Indicadores_FR!AD33:AD36,Indicadores_FR!AD33:AD36,"&gt;=0"),"-")</f>
        <v>-</v>
      </c>
      <c r="AC18" s="28" t="str">
        <f>+IFERROR(AVERAGEIFS(Indicadores_FR!AE33:AE36,Indicadores_FR!AE33:AE36,"&gt;=0"),"-")</f>
        <v>-</v>
      </c>
      <c r="AD18" s="28" t="str">
        <f>+IFERROR(AVERAGEIFS(Indicadores_FR!AF33:AF36,Indicadores_FR!AF33:AF36,"&gt;=0"),"-")</f>
        <v>-</v>
      </c>
      <c r="AE18" s="28" t="str">
        <f>+IFERROR(AVERAGEIFS(Indicadores_FR!AG33:AG36,Indicadores_FR!AG33:AG36,"&gt;=0"),"-")</f>
        <v>-</v>
      </c>
      <c r="AF18" s="28" t="str">
        <f>+IFERROR(AVERAGEIFS(Indicadores_FR!AH33:AH36,Indicadores_FR!AH33:AH36,"&gt;=0"),"-")</f>
        <v>-</v>
      </c>
      <c r="AG18" s="28" t="str">
        <f>+IFERROR(AVERAGEIFS(Indicadores_FR!AI33:AI36,Indicadores_FR!AI33:AI36,"&gt;=0"),"-")</f>
        <v>-</v>
      </c>
      <c r="AH18" s="28" t="str">
        <f>+IFERROR(AVERAGEIFS(Indicadores_FR!AJ33:AJ36,Indicadores_FR!AJ33:AJ36,"&gt;=0"),"-")</f>
        <v>-</v>
      </c>
      <c r="AI18" s="28" t="str">
        <f>+IFERROR(AVERAGEIFS(Indicadores_FR!AK33:AK36,Indicadores_FR!AK33:AK36,"&gt;=0"),"-")</f>
        <v>-</v>
      </c>
      <c r="AJ18" s="28" t="str">
        <f>+IFERROR(AVERAGEIFS(Indicadores_FR!AL33:AL36,Indicadores_FR!AL33:AL36,"&gt;=0"),"-")</f>
        <v>-</v>
      </c>
      <c r="AK18" s="28" t="str">
        <f>+IFERROR(AVERAGEIFS(Indicadores_FR!AM33:AM36,Indicadores_FR!AM33:AM36,"&gt;=0"),"-")</f>
        <v>-</v>
      </c>
      <c r="AL18" s="28" t="str">
        <f>+IFERROR(AVERAGEIFS(Indicadores_FR!AN33:AN36,Indicadores_FR!AN33:AN36,"&gt;=0"),"-")</f>
        <v>-</v>
      </c>
      <c r="AM18" s="28" t="str">
        <f>+IFERROR(AVERAGEIFS(Indicadores_FR!AO33:AO36,Indicadores_FR!AO33:AO36,"&gt;=0"),"-")</f>
        <v>-</v>
      </c>
      <c r="AN18" s="28" t="str">
        <f>+IFERROR(AVERAGEIFS(Indicadores_FR!AP33:AP36,Indicadores_FR!AP33:AP36,"&gt;=0"),"-")</f>
        <v>-</v>
      </c>
      <c r="AO18" s="28" t="str">
        <f>+IFERROR(AVERAGEIFS(Indicadores_FR!AQ33:AQ36,Indicadores_FR!AQ33:AQ36,"&gt;=0"),"-")</f>
        <v>-</v>
      </c>
      <c r="AP18" s="28" t="str">
        <f>+IFERROR(AVERAGEIFS(Indicadores_FR!AR33:AR36,Indicadores_FR!AR33:AR36,"&gt;=0"),"-")</f>
        <v>-</v>
      </c>
      <c r="AQ18" s="28" t="str">
        <f>+IFERROR(AVERAGEIFS(Indicadores_FR!AS33:AS36,Indicadores_FR!AS33:AS36,"&gt;=0"),"-")</f>
        <v>-</v>
      </c>
      <c r="AR18" s="28" t="str">
        <f>+IFERROR(AVERAGEIFS(Indicadores_FR!AT33:AT36,Indicadores_FR!AT33:AT36,"&gt;=0"),"-")</f>
        <v>-</v>
      </c>
      <c r="AS18" s="28" t="str">
        <f>+IFERROR(AVERAGEIFS(Indicadores_FR!AU33:AU36,Indicadores_FR!AU33:AU36,"&gt;=0"),"-")</f>
        <v>-</v>
      </c>
      <c r="AT18" s="28" t="str">
        <f>+IFERROR(AVERAGEIFS(Indicadores_FR!AV33:AV36,Indicadores_FR!AV33:AV36,"&gt;=0"),"-")</f>
        <v>-</v>
      </c>
      <c r="AU18" s="28" t="str">
        <f>+IFERROR(AVERAGEIFS(Indicadores_FR!AW33:AW36,Indicadores_FR!AW33:AW36,"&gt;=0"),"-")</f>
        <v>-</v>
      </c>
      <c r="AV18" s="28" t="str">
        <f>+IFERROR(AVERAGEIFS(Indicadores_FR!AX33:AX36,Indicadores_FR!AX33:AX36,"&gt;=0"),"-")</f>
        <v>-</v>
      </c>
      <c r="AW18" s="28" t="str">
        <f>+IFERROR(AVERAGEIFS(Indicadores_FR!AY33:AY36,Indicadores_FR!AY33:AY36,"&gt;=0"),"-")</f>
        <v>-</v>
      </c>
      <c r="AX18" s="28" t="str">
        <f>+IFERROR(AVERAGEIFS(Indicadores_FR!AZ33:AZ36,Indicadores_FR!AZ33:AZ36,"&gt;=0"),"-")</f>
        <v>-</v>
      </c>
      <c r="AY18" s="28" t="str">
        <f>+IFERROR(AVERAGEIFS(Indicadores_FR!BA33:BA36,Indicadores_FR!BA33:BA36,"&gt;=0"),"-")</f>
        <v>-</v>
      </c>
      <c r="AZ18" s="28" t="str">
        <f>+IFERROR(AVERAGEIFS(Indicadores_FR!BB33:BB36,Indicadores_FR!BB33:BB36,"&gt;=0"),"-")</f>
        <v>-</v>
      </c>
      <c r="BA18" s="28" t="str">
        <f>+IFERROR(AVERAGEIFS(Indicadores_FR!BC33:BC36,Indicadores_FR!BC33:BC36,"&gt;=0"),"-")</f>
        <v>-</v>
      </c>
      <c r="BB18" s="28" t="str">
        <f>+IFERROR(AVERAGEIFS(Indicadores_FR!BD33:BD36,Indicadores_FR!BD33:BD36,"&gt;=0"),"-")</f>
        <v>-</v>
      </c>
    </row>
    <row r="19" spans="2:54" ht="28.5" customHeight="1" x14ac:dyDescent="0.3">
      <c r="B19" s="34" t="s">
        <v>257</v>
      </c>
      <c r="C19" s="72" t="s">
        <v>318</v>
      </c>
      <c r="D19" s="28" t="str">
        <f t="shared" si="0"/>
        <v>-</v>
      </c>
      <c r="E19" s="28" t="str">
        <f>+IFERROR(AVERAGEIFS(Indicadores_FR!G37:G40,Indicadores_FR!G37:G40,"&gt;=0"),"-")</f>
        <v>-</v>
      </c>
      <c r="F19" s="28" t="str">
        <f>+IFERROR(AVERAGEIFS(Indicadores_FR!H37:H40,Indicadores_FR!H37:H40,"&gt;=0"),"-")</f>
        <v>-</v>
      </c>
      <c r="G19" s="28" t="str">
        <f>+IFERROR(AVERAGEIFS(Indicadores_FR!I37:I40,Indicadores_FR!I37:I40,"&gt;=0"),"-")</f>
        <v>-</v>
      </c>
      <c r="H19" s="28" t="str">
        <f>+IFERROR(AVERAGEIFS(Indicadores_FR!J37:J40,Indicadores_FR!J37:J40,"&gt;=0"),"-")</f>
        <v>-</v>
      </c>
      <c r="I19" s="28" t="str">
        <f>+IFERROR(AVERAGEIFS(Indicadores_FR!K37:K40,Indicadores_FR!K37:K40,"&gt;=0"),"-")</f>
        <v>-</v>
      </c>
      <c r="J19" s="28" t="str">
        <f>+IFERROR(AVERAGEIFS(Indicadores_FR!L37:L40,Indicadores_FR!L37:L40,"&gt;=0"),"-")</f>
        <v>-</v>
      </c>
      <c r="K19" s="28" t="str">
        <f>+IFERROR(AVERAGEIFS(Indicadores_FR!M37:M40,Indicadores_FR!M37:M40,"&gt;=0"),"-")</f>
        <v>-</v>
      </c>
      <c r="L19" s="28" t="str">
        <f>+IFERROR(AVERAGEIFS(Indicadores_FR!N37:N40,Indicadores_FR!N37:N40,"&gt;=0"),"-")</f>
        <v>-</v>
      </c>
      <c r="M19" s="28" t="str">
        <f>+IFERROR(AVERAGEIFS(Indicadores_FR!O37:O40,Indicadores_FR!O37:O40,"&gt;=0"),"-")</f>
        <v>-</v>
      </c>
      <c r="N19" s="28" t="str">
        <f>+IFERROR(AVERAGEIFS(Indicadores_FR!P37:P40,Indicadores_FR!P37:P40,"&gt;=0"),"-")</f>
        <v>-</v>
      </c>
      <c r="O19" s="28" t="str">
        <f>+IFERROR(AVERAGEIFS(Indicadores_FR!Q37:Q40,Indicadores_FR!Q37:Q40,"&gt;=0"),"-")</f>
        <v>-</v>
      </c>
      <c r="P19" s="28" t="str">
        <f>+IFERROR(AVERAGEIFS(Indicadores_FR!R37:R40,Indicadores_FR!R37:R40,"&gt;=0"),"-")</f>
        <v>-</v>
      </c>
      <c r="Q19" s="28" t="str">
        <f>+IFERROR(AVERAGEIFS(Indicadores_FR!S37:S40,Indicadores_FR!S37:S40,"&gt;=0"),"-")</f>
        <v>-</v>
      </c>
      <c r="R19" s="28" t="str">
        <f>+IFERROR(AVERAGEIFS(Indicadores_FR!T37:T40,Indicadores_FR!T37:T40,"&gt;=0"),"-")</f>
        <v>-</v>
      </c>
      <c r="S19" s="28" t="str">
        <f>+IFERROR(AVERAGEIFS(Indicadores_FR!U37:U40,Indicadores_FR!U37:U40,"&gt;=0"),"-")</f>
        <v>-</v>
      </c>
      <c r="T19" s="28" t="str">
        <f>+IFERROR(AVERAGEIFS(Indicadores_FR!V37:V40,Indicadores_FR!V37:V40,"&gt;=0"),"-")</f>
        <v>-</v>
      </c>
      <c r="U19" s="28" t="str">
        <f>+IFERROR(AVERAGEIFS(Indicadores_FR!W37:W40,Indicadores_FR!W37:W40,"&gt;=0"),"-")</f>
        <v>-</v>
      </c>
      <c r="V19" s="28" t="str">
        <f>+IFERROR(AVERAGEIFS(Indicadores_FR!X37:X40,Indicadores_FR!X37:X40,"&gt;=0"),"-")</f>
        <v>-</v>
      </c>
      <c r="W19" s="28" t="str">
        <f>+IFERROR(AVERAGEIFS(Indicadores_FR!Y37:Y40,Indicadores_FR!Y37:Y40,"&gt;=0"),"-")</f>
        <v>-</v>
      </c>
      <c r="X19" s="28" t="str">
        <f>+IFERROR(AVERAGEIFS(Indicadores_FR!Z37:Z40,Indicadores_FR!Z37:Z40,"&gt;=0"),"-")</f>
        <v>-</v>
      </c>
      <c r="Y19" s="28" t="str">
        <f>+IFERROR(AVERAGEIFS(Indicadores_FR!AA37:AA40,Indicadores_FR!AA37:AA40,"&gt;=0"),"-")</f>
        <v>-</v>
      </c>
      <c r="Z19" s="28" t="str">
        <f>+IFERROR(AVERAGEIFS(Indicadores_FR!AB37:AB40,Indicadores_FR!AB37:AB40,"&gt;=0"),"-")</f>
        <v>-</v>
      </c>
      <c r="AA19" s="28" t="str">
        <f>+IFERROR(AVERAGEIFS(Indicadores_FR!AC37:AC40,Indicadores_FR!AC37:AC40,"&gt;=0"),"-")</f>
        <v>-</v>
      </c>
      <c r="AB19" s="28" t="str">
        <f>+IFERROR(AVERAGEIFS(Indicadores_FR!AD37:AD40,Indicadores_FR!AD37:AD40,"&gt;=0"),"-")</f>
        <v>-</v>
      </c>
      <c r="AC19" s="28" t="str">
        <f>+IFERROR(AVERAGEIFS(Indicadores_FR!AE37:AE40,Indicadores_FR!AE37:AE40,"&gt;=0"),"-")</f>
        <v>-</v>
      </c>
      <c r="AD19" s="28" t="str">
        <f>+IFERROR(AVERAGEIFS(Indicadores_FR!AF37:AF40,Indicadores_FR!AF37:AF40,"&gt;=0"),"-")</f>
        <v>-</v>
      </c>
      <c r="AE19" s="28" t="str">
        <f>+IFERROR(AVERAGEIFS(Indicadores_FR!AG37:AG40,Indicadores_FR!AG37:AG40,"&gt;=0"),"-")</f>
        <v>-</v>
      </c>
      <c r="AF19" s="28" t="str">
        <f>+IFERROR(AVERAGEIFS(Indicadores_FR!AH37:AH40,Indicadores_FR!AH37:AH40,"&gt;=0"),"-")</f>
        <v>-</v>
      </c>
      <c r="AG19" s="28" t="str">
        <f>+IFERROR(AVERAGEIFS(Indicadores_FR!AI37:AI40,Indicadores_FR!AI37:AI40,"&gt;=0"),"-")</f>
        <v>-</v>
      </c>
      <c r="AH19" s="28" t="str">
        <f>+IFERROR(AVERAGEIFS(Indicadores_FR!AJ37:AJ40,Indicadores_FR!AJ37:AJ40,"&gt;=0"),"-")</f>
        <v>-</v>
      </c>
      <c r="AI19" s="28" t="str">
        <f>+IFERROR(AVERAGEIFS(Indicadores_FR!AK37:AK40,Indicadores_FR!AK37:AK40,"&gt;=0"),"-")</f>
        <v>-</v>
      </c>
      <c r="AJ19" s="28" t="str">
        <f>+IFERROR(AVERAGEIFS(Indicadores_FR!AL37:AL40,Indicadores_FR!AL37:AL40,"&gt;=0"),"-")</f>
        <v>-</v>
      </c>
      <c r="AK19" s="28" t="str">
        <f>+IFERROR(AVERAGEIFS(Indicadores_FR!AM37:AM40,Indicadores_FR!AM37:AM40,"&gt;=0"),"-")</f>
        <v>-</v>
      </c>
      <c r="AL19" s="28" t="str">
        <f>+IFERROR(AVERAGEIFS(Indicadores_FR!AN37:AN40,Indicadores_FR!AN37:AN40,"&gt;=0"),"-")</f>
        <v>-</v>
      </c>
      <c r="AM19" s="28" t="str">
        <f>+IFERROR(AVERAGEIFS(Indicadores_FR!AO37:AO40,Indicadores_FR!AO37:AO40,"&gt;=0"),"-")</f>
        <v>-</v>
      </c>
      <c r="AN19" s="28" t="str">
        <f>+IFERROR(AVERAGEIFS(Indicadores_FR!AP37:AP40,Indicadores_FR!AP37:AP40,"&gt;=0"),"-")</f>
        <v>-</v>
      </c>
      <c r="AO19" s="28" t="str">
        <f>+IFERROR(AVERAGEIFS(Indicadores_FR!AQ37:AQ40,Indicadores_FR!AQ37:AQ40,"&gt;=0"),"-")</f>
        <v>-</v>
      </c>
      <c r="AP19" s="28" t="str">
        <f>+IFERROR(AVERAGEIFS(Indicadores_FR!AR37:AR40,Indicadores_FR!AR37:AR40,"&gt;=0"),"-")</f>
        <v>-</v>
      </c>
      <c r="AQ19" s="28" t="str">
        <f>+IFERROR(AVERAGEIFS(Indicadores_FR!AS37:AS40,Indicadores_FR!AS37:AS40,"&gt;=0"),"-")</f>
        <v>-</v>
      </c>
      <c r="AR19" s="28" t="str">
        <f>+IFERROR(AVERAGEIFS(Indicadores_FR!AT37:AT40,Indicadores_FR!AT37:AT40,"&gt;=0"),"-")</f>
        <v>-</v>
      </c>
      <c r="AS19" s="28" t="str">
        <f>+IFERROR(AVERAGEIFS(Indicadores_FR!AU37:AU40,Indicadores_FR!AU37:AU40,"&gt;=0"),"-")</f>
        <v>-</v>
      </c>
      <c r="AT19" s="28" t="str">
        <f>+IFERROR(AVERAGEIFS(Indicadores_FR!AV37:AV40,Indicadores_FR!AV37:AV40,"&gt;=0"),"-")</f>
        <v>-</v>
      </c>
      <c r="AU19" s="28" t="str">
        <f>+IFERROR(AVERAGEIFS(Indicadores_FR!AW37:AW40,Indicadores_FR!AW37:AW40,"&gt;=0"),"-")</f>
        <v>-</v>
      </c>
      <c r="AV19" s="28" t="str">
        <f>+IFERROR(AVERAGEIFS(Indicadores_FR!AX37:AX40,Indicadores_FR!AX37:AX40,"&gt;=0"),"-")</f>
        <v>-</v>
      </c>
      <c r="AW19" s="28" t="str">
        <f>+IFERROR(AVERAGEIFS(Indicadores_FR!AY37:AY40,Indicadores_FR!AY37:AY40,"&gt;=0"),"-")</f>
        <v>-</v>
      </c>
      <c r="AX19" s="28" t="str">
        <f>+IFERROR(AVERAGEIFS(Indicadores_FR!AZ37:AZ40,Indicadores_FR!AZ37:AZ40,"&gt;=0"),"-")</f>
        <v>-</v>
      </c>
      <c r="AY19" s="28" t="str">
        <f>+IFERROR(AVERAGEIFS(Indicadores_FR!BA37:BA40,Indicadores_FR!BA37:BA40,"&gt;=0"),"-")</f>
        <v>-</v>
      </c>
      <c r="AZ19" s="28" t="str">
        <f>+IFERROR(AVERAGEIFS(Indicadores_FR!BB37:BB40,Indicadores_FR!BB37:BB40,"&gt;=0"),"-")</f>
        <v>-</v>
      </c>
      <c r="BA19" s="28" t="str">
        <f>+IFERROR(AVERAGEIFS(Indicadores_FR!BC37:BC40,Indicadores_FR!BC37:BC40,"&gt;=0"),"-")</f>
        <v>-</v>
      </c>
      <c r="BB19" s="28" t="str">
        <f>+IFERROR(AVERAGEIFS(Indicadores_FR!BD37:BD40,Indicadores_FR!BD37:BD40,"&gt;=0"),"-")</f>
        <v>-</v>
      </c>
    </row>
    <row r="20" spans="2:54" ht="28.5" customHeight="1" x14ac:dyDescent="0.3">
      <c r="B20" s="34" t="s">
        <v>257</v>
      </c>
      <c r="C20" s="72" t="s">
        <v>327</v>
      </c>
      <c r="D20" s="28" t="str">
        <f t="shared" si="0"/>
        <v>-</v>
      </c>
      <c r="E20" s="28" t="str">
        <f>+IFERROR(AVERAGEIFS(Indicadores_FR!G41:G42,Indicadores_FR!G41:G42,"&gt;=0"),"-")</f>
        <v>-</v>
      </c>
      <c r="F20" s="28" t="str">
        <f>+IFERROR(AVERAGEIFS(Indicadores_FR!H41:H42,Indicadores_FR!H41:H42,"&gt;=0"),"-")</f>
        <v>-</v>
      </c>
      <c r="G20" s="28" t="str">
        <f>+IFERROR(AVERAGEIFS(Indicadores_FR!I41:I42,Indicadores_FR!I41:I42,"&gt;=0"),"-")</f>
        <v>-</v>
      </c>
      <c r="H20" s="28" t="str">
        <f>+IFERROR(AVERAGEIFS(Indicadores_FR!J41:J42,Indicadores_FR!J41:J42,"&gt;=0"),"-")</f>
        <v>-</v>
      </c>
      <c r="I20" s="28" t="str">
        <f>+IFERROR(AVERAGEIFS(Indicadores_FR!K41:K42,Indicadores_FR!K41:K42,"&gt;=0"),"-")</f>
        <v>-</v>
      </c>
      <c r="J20" s="28" t="str">
        <f>+IFERROR(AVERAGEIFS(Indicadores_FR!L41:L42,Indicadores_FR!L41:L42,"&gt;=0"),"-")</f>
        <v>-</v>
      </c>
      <c r="K20" s="28" t="str">
        <f>+IFERROR(AVERAGEIFS(Indicadores_FR!M41:M42,Indicadores_FR!M41:M42,"&gt;=0"),"-")</f>
        <v>-</v>
      </c>
      <c r="L20" s="28" t="str">
        <f>+IFERROR(AVERAGEIFS(Indicadores_FR!N41:N42,Indicadores_FR!N41:N42,"&gt;=0"),"-")</f>
        <v>-</v>
      </c>
      <c r="M20" s="28" t="str">
        <f>+IFERROR(AVERAGEIFS(Indicadores_FR!O41:O42,Indicadores_FR!O41:O42,"&gt;=0"),"-")</f>
        <v>-</v>
      </c>
      <c r="N20" s="28" t="str">
        <f>+IFERROR(AVERAGEIFS(Indicadores_FR!P41:P42,Indicadores_FR!P41:P42,"&gt;=0"),"-")</f>
        <v>-</v>
      </c>
      <c r="O20" s="28" t="str">
        <f>+IFERROR(AVERAGEIFS(Indicadores_FR!Q41:Q42,Indicadores_FR!Q41:Q42,"&gt;=0"),"-")</f>
        <v>-</v>
      </c>
      <c r="P20" s="28" t="str">
        <f>+IFERROR(AVERAGEIFS(Indicadores_FR!R41:R42,Indicadores_FR!R41:R42,"&gt;=0"),"-")</f>
        <v>-</v>
      </c>
      <c r="Q20" s="28" t="str">
        <f>+IFERROR(AVERAGEIFS(Indicadores_FR!S41:S42,Indicadores_FR!S41:S42,"&gt;=0"),"-")</f>
        <v>-</v>
      </c>
      <c r="R20" s="28" t="str">
        <f>+IFERROR(AVERAGEIFS(Indicadores_FR!T41:T42,Indicadores_FR!T41:T42,"&gt;=0"),"-")</f>
        <v>-</v>
      </c>
      <c r="S20" s="28" t="str">
        <f>+IFERROR(AVERAGEIFS(Indicadores_FR!U41:U42,Indicadores_FR!U41:U42,"&gt;=0"),"-")</f>
        <v>-</v>
      </c>
      <c r="T20" s="28" t="str">
        <f>+IFERROR(AVERAGEIFS(Indicadores_FR!V41:V42,Indicadores_FR!V41:V42,"&gt;=0"),"-")</f>
        <v>-</v>
      </c>
      <c r="U20" s="28" t="str">
        <f>+IFERROR(AVERAGEIFS(Indicadores_FR!W41:W42,Indicadores_FR!W41:W42,"&gt;=0"),"-")</f>
        <v>-</v>
      </c>
      <c r="V20" s="28" t="str">
        <f>+IFERROR(AVERAGEIFS(Indicadores_FR!X41:X42,Indicadores_FR!X41:X42,"&gt;=0"),"-")</f>
        <v>-</v>
      </c>
      <c r="W20" s="28" t="str">
        <f>+IFERROR(AVERAGEIFS(Indicadores_FR!Y41:Y42,Indicadores_FR!Y41:Y42,"&gt;=0"),"-")</f>
        <v>-</v>
      </c>
      <c r="X20" s="28" t="str">
        <f>+IFERROR(AVERAGEIFS(Indicadores_FR!Z41:Z42,Indicadores_FR!Z41:Z42,"&gt;=0"),"-")</f>
        <v>-</v>
      </c>
      <c r="Y20" s="28" t="str">
        <f>+IFERROR(AVERAGEIFS(Indicadores_FR!AA41:AA42,Indicadores_FR!AA41:AA42,"&gt;=0"),"-")</f>
        <v>-</v>
      </c>
      <c r="Z20" s="28" t="str">
        <f>+IFERROR(AVERAGEIFS(Indicadores_FR!AB41:AB42,Indicadores_FR!AB41:AB42,"&gt;=0"),"-")</f>
        <v>-</v>
      </c>
      <c r="AA20" s="28" t="str">
        <f>+IFERROR(AVERAGEIFS(Indicadores_FR!AC41:AC42,Indicadores_FR!AC41:AC42,"&gt;=0"),"-")</f>
        <v>-</v>
      </c>
      <c r="AB20" s="28" t="str">
        <f>+IFERROR(AVERAGEIFS(Indicadores_FR!AD41:AD42,Indicadores_FR!AD41:AD42,"&gt;=0"),"-")</f>
        <v>-</v>
      </c>
      <c r="AC20" s="28" t="str">
        <f>+IFERROR(AVERAGEIFS(Indicadores_FR!AE41:AE42,Indicadores_FR!AE41:AE42,"&gt;=0"),"-")</f>
        <v>-</v>
      </c>
      <c r="AD20" s="28" t="str">
        <f>+IFERROR(AVERAGEIFS(Indicadores_FR!AF41:AF42,Indicadores_FR!AF41:AF42,"&gt;=0"),"-")</f>
        <v>-</v>
      </c>
      <c r="AE20" s="28" t="str">
        <f>+IFERROR(AVERAGEIFS(Indicadores_FR!AG41:AG42,Indicadores_FR!AG41:AG42,"&gt;=0"),"-")</f>
        <v>-</v>
      </c>
      <c r="AF20" s="28" t="str">
        <f>+IFERROR(AVERAGEIFS(Indicadores_FR!AH41:AH42,Indicadores_FR!AH41:AH42,"&gt;=0"),"-")</f>
        <v>-</v>
      </c>
      <c r="AG20" s="28" t="str">
        <f>+IFERROR(AVERAGEIFS(Indicadores_FR!AI41:AI42,Indicadores_FR!AI41:AI42,"&gt;=0"),"-")</f>
        <v>-</v>
      </c>
      <c r="AH20" s="28" t="str">
        <f>+IFERROR(AVERAGEIFS(Indicadores_FR!AJ41:AJ42,Indicadores_FR!AJ41:AJ42,"&gt;=0"),"-")</f>
        <v>-</v>
      </c>
      <c r="AI20" s="28" t="str">
        <f>+IFERROR(AVERAGEIFS(Indicadores_FR!AK41:AK42,Indicadores_FR!AK41:AK42,"&gt;=0"),"-")</f>
        <v>-</v>
      </c>
      <c r="AJ20" s="28" t="str">
        <f>+IFERROR(AVERAGEIFS(Indicadores_FR!AL41:AL42,Indicadores_FR!AL41:AL42,"&gt;=0"),"-")</f>
        <v>-</v>
      </c>
      <c r="AK20" s="28" t="str">
        <f>+IFERROR(AVERAGEIFS(Indicadores_FR!AM41:AM42,Indicadores_FR!AM41:AM42,"&gt;=0"),"-")</f>
        <v>-</v>
      </c>
      <c r="AL20" s="28" t="str">
        <f>+IFERROR(AVERAGEIFS(Indicadores_FR!AN41:AN42,Indicadores_FR!AN41:AN42,"&gt;=0"),"-")</f>
        <v>-</v>
      </c>
      <c r="AM20" s="28" t="str">
        <f>+IFERROR(AVERAGEIFS(Indicadores_FR!AO41:AO42,Indicadores_FR!AO41:AO42,"&gt;=0"),"-")</f>
        <v>-</v>
      </c>
      <c r="AN20" s="28" t="str">
        <f>+IFERROR(AVERAGEIFS(Indicadores_FR!AP41:AP42,Indicadores_FR!AP41:AP42,"&gt;=0"),"-")</f>
        <v>-</v>
      </c>
      <c r="AO20" s="28" t="str">
        <f>+IFERROR(AVERAGEIFS(Indicadores_FR!AQ41:AQ42,Indicadores_FR!AQ41:AQ42,"&gt;=0"),"-")</f>
        <v>-</v>
      </c>
      <c r="AP20" s="28" t="str">
        <f>+IFERROR(AVERAGEIFS(Indicadores_FR!AR41:AR42,Indicadores_FR!AR41:AR42,"&gt;=0"),"-")</f>
        <v>-</v>
      </c>
      <c r="AQ20" s="28" t="str">
        <f>+IFERROR(AVERAGEIFS(Indicadores_FR!AS41:AS42,Indicadores_FR!AS41:AS42,"&gt;=0"),"-")</f>
        <v>-</v>
      </c>
      <c r="AR20" s="28" t="str">
        <f>+IFERROR(AVERAGEIFS(Indicadores_FR!AT41:AT42,Indicadores_FR!AT41:AT42,"&gt;=0"),"-")</f>
        <v>-</v>
      </c>
      <c r="AS20" s="28" t="str">
        <f>+IFERROR(AVERAGEIFS(Indicadores_FR!AU41:AU42,Indicadores_FR!AU41:AU42,"&gt;=0"),"-")</f>
        <v>-</v>
      </c>
      <c r="AT20" s="28" t="str">
        <f>+IFERROR(AVERAGEIFS(Indicadores_FR!AV41:AV42,Indicadores_FR!AV41:AV42,"&gt;=0"),"-")</f>
        <v>-</v>
      </c>
      <c r="AU20" s="28" t="str">
        <f>+IFERROR(AVERAGEIFS(Indicadores_FR!AW41:AW42,Indicadores_FR!AW41:AW42,"&gt;=0"),"-")</f>
        <v>-</v>
      </c>
      <c r="AV20" s="28" t="str">
        <f>+IFERROR(AVERAGEIFS(Indicadores_FR!AX41:AX42,Indicadores_FR!AX41:AX42,"&gt;=0"),"-")</f>
        <v>-</v>
      </c>
      <c r="AW20" s="28" t="str">
        <f>+IFERROR(AVERAGEIFS(Indicadores_FR!AY41:AY42,Indicadores_FR!AY41:AY42,"&gt;=0"),"-")</f>
        <v>-</v>
      </c>
      <c r="AX20" s="28" t="str">
        <f>+IFERROR(AVERAGEIFS(Indicadores_FR!AZ41:AZ42,Indicadores_FR!AZ41:AZ42,"&gt;=0"),"-")</f>
        <v>-</v>
      </c>
      <c r="AY20" s="28" t="str">
        <f>+IFERROR(AVERAGEIFS(Indicadores_FR!BA41:BA42,Indicadores_FR!BA41:BA42,"&gt;=0"),"-")</f>
        <v>-</v>
      </c>
      <c r="AZ20" s="28" t="str">
        <f>+IFERROR(AVERAGEIFS(Indicadores_FR!BB41:BB42,Indicadores_FR!BB41:BB42,"&gt;=0"),"-")</f>
        <v>-</v>
      </c>
      <c r="BA20" s="28" t="str">
        <f>+IFERROR(AVERAGEIFS(Indicadores_FR!BC41:BC42,Indicadores_FR!BC41:BC42,"&gt;=0"),"-")</f>
        <v>-</v>
      </c>
      <c r="BB20" s="28" t="str">
        <f>+IFERROR(AVERAGEIFS(Indicadores_FR!BD41:BD42,Indicadores_FR!BD41:BD42,"&gt;=0"),"-")</f>
        <v>-</v>
      </c>
    </row>
    <row r="21" spans="2:54" ht="14.4" x14ac:dyDescent="0.3"/>
    <row r="22" spans="2:54" ht="70.05" customHeight="1" x14ac:dyDescent="0.3">
      <c r="D22" s="45" t="s">
        <v>332</v>
      </c>
      <c r="E22" s="29" t="str">
        <f t="shared" ref="E22:AJ22" si="1">+E10</f>
        <v>Estudiante 1</v>
      </c>
      <c r="F22" s="29" t="str">
        <f t="shared" si="1"/>
        <v>Estudiante 2</v>
      </c>
      <c r="G22" s="29" t="str">
        <f t="shared" si="1"/>
        <v>Estudiante 3</v>
      </c>
      <c r="H22" s="29" t="str">
        <f t="shared" si="1"/>
        <v>Estudiante 4</v>
      </c>
      <c r="I22" s="29" t="str">
        <f t="shared" si="1"/>
        <v>Estudiante 5</v>
      </c>
      <c r="J22" s="29" t="str">
        <f t="shared" si="1"/>
        <v>Estudiante 6</v>
      </c>
      <c r="K22" s="29" t="str">
        <f t="shared" si="1"/>
        <v>Estudiante 7</v>
      </c>
      <c r="L22" s="29" t="str">
        <f t="shared" si="1"/>
        <v>Estudiante 8</v>
      </c>
      <c r="M22" s="29" t="str">
        <f t="shared" si="1"/>
        <v>Estudiante 9</v>
      </c>
      <c r="N22" s="29" t="str">
        <f t="shared" si="1"/>
        <v>Estudiante 10</v>
      </c>
      <c r="O22" s="29" t="str">
        <f t="shared" si="1"/>
        <v>Estudiante 11</v>
      </c>
      <c r="P22" s="29" t="str">
        <f t="shared" si="1"/>
        <v>Estudiante 12</v>
      </c>
      <c r="Q22" s="29" t="str">
        <f t="shared" si="1"/>
        <v>Estudiante 13</v>
      </c>
      <c r="R22" s="29" t="str">
        <f t="shared" si="1"/>
        <v>Estudiante 14</v>
      </c>
      <c r="S22" s="29" t="str">
        <f t="shared" si="1"/>
        <v>Estudiante 15</v>
      </c>
      <c r="T22" s="29" t="str">
        <f t="shared" si="1"/>
        <v>Estudiante 16</v>
      </c>
      <c r="U22" s="29" t="str">
        <f t="shared" si="1"/>
        <v>Estudiante 17</v>
      </c>
      <c r="V22" s="29" t="str">
        <f t="shared" si="1"/>
        <v>Estudiante 18</v>
      </c>
      <c r="W22" s="29" t="str">
        <f t="shared" si="1"/>
        <v>Estudiante 19</v>
      </c>
      <c r="X22" s="29" t="str">
        <f t="shared" si="1"/>
        <v>Estudiante 20</v>
      </c>
      <c r="Y22" s="29" t="str">
        <f t="shared" si="1"/>
        <v>Estudiante 21</v>
      </c>
      <c r="Z22" s="29" t="str">
        <f t="shared" si="1"/>
        <v>Estudiante 22</v>
      </c>
      <c r="AA22" s="29" t="str">
        <f t="shared" si="1"/>
        <v>Estudiante 23</v>
      </c>
      <c r="AB22" s="29" t="str">
        <f t="shared" si="1"/>
        <v>Estudiante 24</v>
      </c>
      <c r="AC22" s="29" t="str">
        <f t="shared" si="1"/>
        <v>Estudiante 25</v>
      </c>
      <c r="AD22" s="29" t="str">
        <f t="shared" si="1"/>
        <v>Estudiante 26</v>
      </c>
      <c r="AE22" s="29" t="str">
        <f t="shared" si="1"/>
        <v>Estudiante 27</v>
      </c>
      <c r="AF22" s="29" t="str">
        <f t="shared" si="1"/>
        <v>Estudiante 28</v>
      </c>
      <c r="AG22" s="29" t="str">
        <f t="shared" si="1"/>
        <v>Estudiante 29</v>
      </c>
      <c r="AH22" s="29" t="str">
        <f t="shared" si="1"/>
        <v>Estudiante 30</v>
      </c>
      <c r="AI22" s="29" t="str">
        <f t="shared" si="1"/>
        <v>Estudiante 31</v>
      </c>
      <c r="AJ22" s="29" t="str">
        <f t="shared" si="1"/>
        <v>Estudiante 32</v>
      </c>
      <c r="AK22" s="29" t="str">
        <f t="shared" ref="AK22:BB22" si="2">+AK10</f>
        <v>Estudiante 33</v>
      </c>
      <c r="AL22" s="29" t="str">
        <f t="shared" si="2"/>
        <v>Estudiante 34</v>
      </c>
      <c r="AM22" s="29" t="str">
        <f t="shared" si="2"/>
        <v>Estudiante 35</v>
      </c>
      <c r="AN22" s="29" t="str">
        <f t="shared" si="2"/>
        <v>Estudiante 36</v>
      </c>
      <c r="AO22" s="29" t="str">
        <f t="shared" si="2"/>
        <v>Estudiante 37</v>
      </c>
      <c r="AP22" s="29" t="str">
        <f t="shared" si="2"/>
        <v>Estudiante 38</v>
      </c>
      <c r="AQ22" s="29" t="str">
        <f t="shared" si="2"/>
        <v>Estudiante 39</v>
      </c>
      <c r="AR22" s="29" t="str">
        <f t="shared" si="2"/>
        <v>Estudiante 40</v>
      </c>
      <c r="AS22" s="29" t="str">
        <f t="shared" si="2"/>
        <v>Estudiante 41</v>
      </c>
      <c r="AT22" s="29" t="str">
        <f t="shared" si="2"/>
        <v>Estudiante 42</v>
      </c>
      <c r="AU22" s="29" t="str">
        <f t="shared" si="2"/>
        <v>Estudiante 43</v>
      </c>
      <c r="AV22" s="29" t="str">
        <f t="shared" si="2"/>
        <v>Estudiante 44</v>
      </c>
      <c r="AW22" s="29" t="str">
        <f t="shared" si="2"/>
        <v>Estudiante 45</v>
      </c>
      <c r="AX22" s="29" t="str">
        <f t="shared" si="2"/>
        <v>Estudiante 46</v>
      </c>
      <c r="AY22" s="29" t="str">
        <f t="shared" si="2"/>
        <v>Estudiante 47</v>
      </c>
      <c r="AZ22" s="29" t="str">
        <f t="shared" si="2"/>
        <v>Estudiante 48</v>
      </c>
      <c r="BA22" s="29" t="str">
        <f t="shared" si="2"/>
        <v>Estudiante 49</v>
      </c>
      <c r="BB22" s="29" t="str">
        <f t="shared" si="2"/>
        <v>Estudiante 50</v>
      </c>
    </row>
    <row r="23" spans="2:54" ht="24.6" customHeight="1" x14ac:dyDescent="0.3">
      <c r="D23" s="80" t="s">
        <v>347</v>
      </c>
      <c r="E23" s="28" t="str">
        <f t="shared" ref="E23:BB23" si="3">IFERROR(AVERAGEIFS(E11:E20,E11:E20,"&gt;=0"),"-")</f>
        <v>-</v>
      </c>
      <c r="F23" s="28" t="str">
        <f t="shared" si="3"/>
        <v>-</v>
      </c>
      <c r="G23" s="28" t="str">
        <f t="shared" si="3"/>
        <v>-</v>
      </c>
      <c r="H23" s="28" t="str">
        <f t="shared" si="3"/>
        <v>-</v>
      </c>
      <c r="I23" s="28" t="str">
        <f t="shared" si="3"/>
        <v>-</v>
      </c>
      <c r="J23" s="28" t="str">
        <f t="shared" si="3"/>
        <v>-</v>
      </c>
      <c r="K23" s="28" t="str">
        <f t="shared" si="3"/>
        <v>-</v>
      </c>
      <c r="L23" s="28" t="str">
        <f t="shared" si="3"/>
        <v>-</v>
      </c>
      <c r="M23" s="28" t="str">
        <f t="shared" si="3"/>
        <v>-</v>
      </c>
      <c r="N23" s="28" t="str">
        <f t="shared" si="3"/>
        <v>-</v>
      </c>
      <c r="O23" s="28" t="str">
        <f t="shared" si="3"/>
        <v>-</v>
      </c>
      <c r="P23" s="28" t="str">
        <f t="shared" si="3"/>
        <v>-</v>
      </c>
      <c r="Q23" s="28" t="str">
        <f t="shared" si="3"/>
        <v>-</v>
      </c>
      <c r="R23" s="28" t="str">
        <f t="shared" si="3"/>
        <v>-</v>
      </c>
      <c r="S23" s="28" t="str">
        <f t="shared" si="3"/>
        <v>-</v>
      </c>
      <c r="T23" s="28" t="str">
        <f t="shared" si="3"/>
        <v>-</v>
      </c>
      <c r="U23" s="28" t="str">
        <f t="shared" si="3"/>
        <v>-</v>
      </c>
      <c r="V23" s="28" t="str">
        <f t="shared" si="3"/>
        <v>-</v>
      </c>
      <c r="W23" s="28" t="str">
        <f t="shared" si="3"/>
        <v>-</v>
      </c>
      <c r="X23" s="28" t="str">
        <f t="shared" si="3"/>
        <v>-</v>
      </c>
      <c r="Y23" s="28" t="str">
        <f t="shared" si="3"/>
        <v>-</v>
      </c>
      <c r="Z23" s="28" t="str">
        <f t="shared" si="3"/>
        <v>-</v>
      </c>
      <c r="AA23" s="28" t="str">
        <f t="shared" si="3"/>
        <v>-</v>
      </c>
      <c r="AB23" s="28" t="str">
        <f t="shared" si="3"/>
        <v>-</v>
      </c>
      <c r="AC23" s="28" t="str">
        <f t="shared" si="3"/>
        <v>-</v>
      </c>
      <c r="AD23" s="28" t="str">
        <f t="shared" si="3"/>
        <v>-</v>
      </c>
      <c r="AE23" s="28" t="str">
        <f t="shared" si="3"/>
        <v>-</v>
      </c>
      <c r="AF23" s="28" t="str">
        <f t="shared" si="3"/>
        <v>-</v>
      </c>
      <c r="AG23" s="28" t="str">
        <f t="shared" si="3"/>
        <v>-</v>
      </c>
      <c r="AH23" s="28" t="str">
        <f t="shared" si="3"/>
        <v>-</v>
      </c>
      <c r="AI23" s="28" t="str">
        <f t="shared" si="3"/>
        <v>-</v>
      </c>
      <c r="AJ23" s="28" t="str">
        <f t="shared" si="3"/>
        <v>-</v>
      </c>
      <c r="AK23" s="28" t="str">
        <f t="shared" si="3"/>
        <v>-</v>
      </c>
      <c r="AL23" s="28" t="str">
        <f t="shared" si="3"/>
        <v>-</v>
      </c>
      <c r="AM23" s="28" t="str">
        <f t="shared" si="3"/>
        <v>-</v>
      </c>
      <c r="AN23" s="28" t="str">
        <f t="shared" si="3"/>
        <v>-</v>
      </c>
      <c r="AO23" s="28" t="str">
        <f t="shared" si="3"/>
        <v>-</v>
      </c>
      <c r="AP23" s="28" t="str">
        <f t="shared" si="3"/>
        <v>-</v>
      </c>
      <c r="AQ23" s="28" t="str">
        <f t="shared" si="3"/>
        <v>-</v>
      </c>
      <c r="AR23" s="28" t="str">
        <f t="shared" si="3"/>
        <v>-</v>
      </c>
      <c r="AS23" s="28" t="str">
        <f t="shared" si="3"/>
        <v>-</v>
      </c>
      <c r="AT23" s="28" t="str">
        <f t="shared" si="3"/>
        <v>-</v>
      </c>
      <c r="AU23" s="28" t="str">
        <f t="shared" si="3"/>
        <v>-</v>
      </c>
      <c r="AV23" s="28" t="str">
        <f t="shared" si="3"/>
        <v>-</v>
      </c>
      <c r="AW23" s="28" t="str">
        <f t="shared" si="3"/>
        <v>-</v>
      </c>
      <c r="AX23" s="28" t="str">
        <f t="shared" si="3"/>
        <v>-</v>
      </c>
      <c r="AY23" s="28" t="str">
        <f t="shared" si="3"/>
        <v>-</v>
      </c>
      <c r="AZ23" s="28" t="str">
        <f t="shared" si="3"/>
        <v>-</v>
      </c>
      <c r="BA23" s="28" t="str">
        <f t="shared" si="3"/>
        <v>-</v>
      </c>
      <c r="BB23" s="28" t="str">
        <f t="shared" si="3"/>
        <v>-</v>
      </c>
    </row>
    <row r="24" spans="2:54" ht="14.4" x14ac:dyDescent="0.3">
      <c r="D24" s="61" t="s">
        <v>348</v>
      </c>
      <c r="E24" s="32">
        <f t="shared" ref="E24:BB24" si="4">IF(ISNUMBER(E23),COUNTIFS(E11:E20,"&gt;=3",E11:E20,"&lt;4.1"),0)</f>
        <v>0</v>
      </c>
      <c r="F24" s="32">
        <f t="shared" si="4"/>
        <v>0</v>
      </c>
      <c r="G24" s="32">
        <f t="shared" si="4"/>
        <v>0</v>
      </c>
      <c r="H24" s="32">
        <f t="shared" si="4"/>
        <v>0</v>
      </c>
      <c r="I24" s="32">
        <f t="shared" si="4"/>
        <v>0</v>
      </c>
      <c r="J24" s="32">
        <f t="shared" si="4"/>
        <v>0</v>
      </c>
      <c r="K24" s="32">
        <f t="shared" si="4"/>
        <v>0</v>
      </c>
      <c r="L24" s="32">
        <f t="shared" si="4"/>
        <v>0</v>
      </c>
      <c r="M24" s="32">
        <f t="shared" si="4"/>
        <v>0</v>
      </c>
      <c r="N24" s="32">
        <f t="shared" si="4"/>
        <v>0</v>
      </c>
      <c r="O24" s="32">
        <f t="shared" si="4"/>
        <v>0</v>
      </c>
      <c r="P24" s="32">
        <f t="shared" si="4"/>
        <v>0</v>
      </c>
      <c r="Q24" s="32">
        <f t="shared" si="4"/>
        <v>0</v>
      </c>
      <c r="R24" s="32">
        <f t="shared" si="4"/>
        <v>0</v>
      </c>
      <c r="S24" s="32">
        <f t="shared" si="4"/>
        <v>0</v>
      </c>
      <c r="T24" s="32">
        <f t="shared" si="4"/>
        <v>0</v>
      </c>
      <c r="U24" s="32">
        <f t="shared" si="4"/>
        <v>0</v>
      </c>
      <c r="V24" s="32">
        <f t="shared" si="4"/>
        <v>0</v>
      </c>
      <c r="W24" s="32">
        <f t="shared" si="4"/>
        <v>0</v>
      </c>
      <c r="X24" s="32">
        <f t="shared" si="4"/>
        <v>0</v>
      </c>
      <c r="Y24" s="32">
        <f t="shared" si="4"/>
        <v>0</v>
      </c>
      <c r="Z24" s="32">
        <f t="shared" si="4"/>
        <v>0</v>
      </c>
      <c r="AA24" s="32">
        <f t="shared" si="4"/>
        <v>0</v>
      </c>
      <c r="AB24" s="32">
        <f t="shared" si="4"/>
        <v>0</v>
      </c>
      <c r="AC24" s="32">
        <f t="shared" si="4"/>
        <v>0</v>
      </c>
      <c r="AD24" s="32">
        <f t="shared" si="4"/>
        <v>0</v>
      </c>
      <c r="AE24" s="32">
        <f t="shared" si="4"/>
        <v>0</v>
      </c>
      <c r="AF24" s="32">
        <f t="shared" si="4"/>
        <v>0</v>
      </c>
      <c r="AG24" s="32">
        <f t="shared" si="4"/>
        <v>0</v>
      </c>
      <c r="AH24" s="32">
        <f t="shared" si="4"/>
        <v>0</v>
      </c>
      <c r="AI24" s="32">
        <f t="shared" si="4"/>
        <v>0</v>
      </c>
      <c r="AJ24" s="32">
        <f t="shared" si="4"/>
        <v>0</v>
      </c>
      <c r="AK24" s="32">
        <f t="shared" si="4"/>
        <v>0</v>
      </c>
      <c r="AL24" s="32">
        <f t="shared" si="4"/>
        <v>0</v>
      </c>
      <c r="AM24" s="32">
        <f t="shared" si="4"/>
        <v>0</v>
      </c>
      <c r="AN24" s="32">
        <f t="shared" si="4"/>
        <v>0</v>
      </c>
      <c r="AO24" s="32">
        <f t="shared" si="4"/>
        <v>0</v>
      </c>
      <c r="AP24" s="32">
        <f t="shared" si="4"/>
        <v>0</v>
      </c>
      <c r="AQ24" s="32">
        <f t="shared" si="4"/>
        <v>0</v>
      </c>
      <c r="AR24" s="32">
        <f t="shared" si="4"/>
        <v>0</v>
      </c>
      <c r="AS24" s="32">
        <f t="shared" si="4"/>
        <v>0</v>
      </c>
      <c r="AT24" s="32">
        <f t="shared" si="4"/>
        <v>0</v>
      </c>
      <c r="AU24" s="32">
        <f t="shared" si="4"/>
        <v>0</v>
      </c>
      <c r="AV24" s="32">
        <f t="shared" si="4"/>
        <v>0</v>
      </c>
      <c r="AW24" s="32">
        <f t="shared" si="4"/>
        <v>0</v>
      </c>
      <c r="AX24" s="32">
        <f t="shared" si="4"/>
        <v>0</v>
      </c>
      <c r="AY24" s="32">
        <f t="shared" si="4"/>
        <v>0</v>
      </c>
      <c r="AZ24" s="32">
        <f t="shared" si="4"/>
        <v>0</v>
      </c>
      <c r="BA24" s="32">
        <f t="shared" si="4"/>
        <v>0</v>
      </c>
      <c r="BB24" s="32">
        <f t="shared" si="4"/>
        <v>0</v>
      </c>
    </row>
    <row r="25" spans="2:54" ht="14.4" x14ac:dyDescent="0.3">
      <c r="D25" s="63" t="s">
        <v>349</v>
      </c>
      <c r="E25" s="32">
        <f t="shared" ref="E25:BB25" si="5">IF(ISNUMBER(E23),COUNTIFS(E11:E20,"&gt;=1.1",E11:E20,"&lt;=2.9"),0)</f>
        <v>0</v>
      </c>
      <c r="F25" s="32">
        <f t="shared" si="5"/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  <c r="K25" s="32">
        <f t="shared" si="5"/>
        <v>0</v>
      </c>
      <c r="L25" s="32">
        <f t="shared" si="5"/>
        <v>0</v>
      </c>
      <c r="M25" s="32">
        <f t="shared" si="5"/>
        <v>0</v>
      </c>
      <c r="N25" s="32">
        <f t="shared" si="5"/>
        <v>0</v>
      </c>
      <c r="O25" s="32">
        <f t="shared" si="5"/>
        <v>0</v>
      </c>
      <c r="P25" s="32">
        <f t="shared" si="5"/>
        <v>0</v>
      </c>
      <c r="Q25" s="32">
        <f t="shared" si="5"/>
        <v>0</v>
      </c>
      <c r="R25" s="32">
        <f t="shared" si="5"/>
        <v>0</v>
      </c>
      <c r="S25" s="32">
        <f t="shared" si="5"/>
        <v>0</v>
      </c>
      <c r="T25" s="32">
        <f t="shared" si="5"/>
        <v>0</v>
      </c>
      <c r="U25" s="32">
        <f t="shared" si="5"/>
        <v>0</v>
      </c>
      <c r="V25" s="32">
        <f t="shared" si="5"/>
        <v>0</v>
      </c>
      <c r="W25" s="32">
        <f t="shared" si="5"/>
        <v>0</v>
      </c>
      <c r="X25" s="32">
        <f t="shared" si="5"/>
        <v>0</v>
      </c>
      <c r="Y25" s="32">
        <f t="shared" si="5"/>
        <v>0</v>
      </c>
      <c r="Z25" s="32">
        <f t="shared" si="5"/>
        <v>0</v>
      </c>
      <c r="AA25" s="32">
        <f t="shared" si="5"/>
        <v>0</v>
      </c>
      <c r="AB25" s="32">
        <f t="shared" si="5"/>
        <v>0</v>
      </c>
      <c r="AC25" s="32">
        <f t="shared" si="5"/>
        <v>0</v>
      </c>
      <c r="AD25" s="32">
        <f t="shared" si="5"/>
        <v>0</v>
      </c>
      <c r="AE25" s="32">
        <f t="shared" si="5"/>
        <v>0</v>
      </c>
      <c r="AF25" s="32">
        <f t="shared" si="5"/>
        <v>0</v>
      </c>
      <c r="AG25" s="32">
        <f t="shared" si="5"/>
        <v>0</v>
      </c>
      <c r="AH25" s="32">
        <f t="shared" si="5"/>
        <v>0</v>
      </c>
      <c r="AI25" s="32">
        <f t="shared" si="5"/>
        <v>0</v>
      </c>
      <c r="AJ25" s="32">
        <f t="shared" si="5"/>
        <v>0</v>
      </c>
      <c r="AK25" s="32">
        <f t="shared" si="5"/>
        <v>0</v>
      </c>
      <c r="AL25" s="32">
        <f t="shared" si="5"/>
        <v>0</v>
      </c>
      <c r="AM25" s="32">
        <f t="shared" si="5"/>
        <v>0</v>
      </c>
      <c r="AN25" s="32">
        <f t="shared" si="5"/>
        <v>0</v>
      </c>
      <c r="AO25" s="32">
        <f t="shared" si="5"/>
        <v>0</v>
      </c>
      <c r="AP25" s="32">
        <f t="shared" si="5"/>
        <v>0</v>
      </c>
      <c r="AQ25" s="32">
        <f t="shared" si="5"/>
        <v>0</v>
      </c>
      <c r="AR25" s="32">
        <f t="shared" si="5"/>
        <v>0</v>
      </c>
      <c r="AS25" s="32">
        <f t="shared" si="5"/>
        <v>0</v>
      </c>
      <c r="AT25" s="32">
        <f t="shared" si="5"/>
        <v>0</v>
      </c>
      <c r="AU25" s="32">
        <f t="shared" si="5"/>
        <v>0</v>
      </c>
      <c r="AV25" s="32">
        <f t="shared" si="5"/>
        <v>0</v>
      </c>
      <c r="AW25" s="32">
        <f t="shared" si="5"/>
        <v>0</v>
      </c>
      <c r="AX25" s="32">
        <f t="shared" si="5"/>
        <v>0</v>
      </c>
      <c r="AY25" s="32">
        <f t="shared" si="5"/>
        <v>0</v>
      </c>
      <c r="AZ25" s="32">
        <f t="shared" si="5"/>
        <v>0</v>
      </c>
      <c r="BA25" s="32">
        <f t="shared" si="5"/>
        <v>0</v>
      </c>
      <c r="BB25" s="32">
        <f t="shared" si="5"/>
        <v>0</v>
      </c>
    </row>
    <row r="26" spans="2:54" ht="15.75" customHeight="1" thickBot="1" x14ac:dyDescent="0.35">
      <c r="D26" s="84" t="s">
        <v>350</v>
      </c>
      <c r="E26" s="33">
        <f t="shared" ref="E26:BB26" si="6">IF(ISNUMBER(E23),COUNTIFS(E11:E20,"&gt;=0",E11:E20,"&lt;=1"),0)</f>
        <v>0</v>
      </c>
      <c r="F26" s="33">
        <f t="shared" si="6"/>
        <v>0</v>
      </c>
      <c r="G26" s="33">
        <f t="shared" si="6"/>
        <v>0</v>
      </c>
      <c r="H26" s="33">
        <f t="shared" si="6"/>
        <v>0</v>
      </c>
      <c r="I26" s="33">
        <f t="shared" si="6"/>
        <v>0</v>
      </c>
      <c r="J26" s="33">
        <f t="shared" si="6"/>
        <v>0</v>
      </c>
      <c r="K26" s="33">
        <f t="shared" si="6"/>
        <v>0</v>
      </c>
      <c r="L26" s="33">
        <f t="shared" si="6"/>
        <v>0</v>
      </c>
      <c r="M26" s="33">
        <f t="shared" si="6"/>
        <v>0</v>
      </c>
      <c r="N26" s="33">
        <f t="shared" si="6"/>
        <v>0</v>
      </c>
      <c r="O26" s="33">
        <f t="shared" si="6"/>
        <v>0</v>
      </c>
      <c r="P26" s="33">
        <f t="shared" si="6"/>
        <v>0</v>
      </c>
      <c r="Q26" s="33">
        <f t="shared" si="6"/>
        <v>0</v>
      </c>
      <c r="R26" s="33">
        <f t="shared" si="6"/>
        <v>0</v>
      </c>
      <c r="S26" s="33">
        <f t="shared" si="6"/>
        <v>0</v>
      </c>
      <c r="T26" s="33">
        <f t="shared" si="6"/>
        <v>0</v>
      </c>
      <c r="U26" s="33">
        <f t="shared" si="6"/>
        <v>0</v>
      </c>
      <c r="V26" s="33">
        <f t="shared" si="6"/>
        <v>0</v>
      </c>
      <c r="W26" s="33">
        <f t="shared" si="6"/>
        <v>0</v>
      </c>
      <c r="X26" s="33">
        <f t="shared" si="6"/>
        <v>0</v>
      </c>
      <c r="Y26" s="33">
        <f t="shared" si="6"/>
        <v>0</v>
      </c>
      <c r="Z26" s="33">
        <f t="shared" si="6"/>
        <v>0</v>
      </c>
      <c r="AA26" s="33">
        <f t="shared" si="6"/>
        <v>0</v>
      </c>
      <c r="AB26" s="33">
        <f t="shared" si="6"/>
        <v>0</v>
      </c>
      <c r="AC26" s="33">
        <f t="shared" si="6"/>
        <v>0</v>
      </c>
      <c r="AD26" s="33">
        <f t="shared" si="6"/>
        <v>0</v>
      </c>
      <c r="AE26" s="33">
        <f t="shared" si="6"/>
        <v>0</v>
      </c>
      <c r="AF26" s="33">
        <f t="shared" si="6"/>
        <v>0</v>
      </c>
      <c r="AG26" s="33">
        <f t="shared" si="6"/>
        <v>0</v>
      </c>
      <c r="AH26" s="33">
        <f t="shared" si="6"/>
        <v>0</v>
      </c>
      <c r="AI26" s="33">
        <f t="shared" si="6"/>
        <v>0</v>
      </c>
      <c r="AJ26" s="33">
        <f t="shared" si="6"/>
        <v>0</v>
      </c>
      <c r="AK26" s="33">
        <f t="shared" si="6"/>
        <v>0</v>
      </c>
      <c r="AL26" s="33">
        <f t="shared" si="6"/>
        <v>0</v>
      </c>
      <c r="AM26" s="33">
        <f t="shared" si="6"/>
        <v>0</v>
      </c>
      <c r="AN26" s="33">
        <f t="shared" si="6"/>
        <v>0</v>
      </c>
      <c r="AO26" s="33">
        <f t="shared" si="6"/>
        <v>0</v>
      </c>
      <c r="AP26" s="33">
        <f t="shared" si="6"/>
        <v>0</v>
      </c>
      <c r="AQ26" s="33">
        <f t="shared" si="6"/>
        <v>0</v>
      </c>
      <c r="AR26" s="33">
        <f t="shared" si="6"/>
        <v>0</v>
      </c>
      <c r="AS26" s="33">
        <f t="shared" si="6"/>
        <v>0</v>
      </c>
      <c r="AT26" s="33">
        <f t="shared" si="6"/>
        <v>0</v>
      </c>
      <c r="AU26" s="33">
        <f t="shared" si="6"/>
        <v>0</v>
      </c>
      <c r="AV26" s="33">
        <f t="shared" si="6"/>
        <v>0</v>
      </c>
      <c r="AW26" s="33">
        <f t="shared" si="6"/>
        <v>0</v>
      </c>
      <c r="AX26" s="33">
        <f t="shared" si="6"/>
        <v>0</v>
      </c>
      <c r="AY26" s="33">
        <f t="shared" si="6"/>
        <v>0</v>
      </c>
      <c r="AZ26" s="33">
        <f t="shared" si="6"/>
        <v>0</v>
      </c>
      <c r="BA26" s="33">
        <f t="shared" si="6"/>
        <v>0</v>
      </c>
      <c r="BB26" s="33">
        <f t="shared" si="6"/>
        <v>0</v>
      </c>
    </row>
    <row r="27" spans="2:54" ht="15.75" customHeight="1" x14ac:dyDescent="0.3">
      <c r="D27" s="79" t="s">
        <v>338</v>
      </c>
      <c r="E27" s="33">
        <f t="shared" ref="E27:BB27" si="7">+SUM(E24:E26)</f>
        <v>0</v>
      </c>
      <c r="F27" s="33">
        <f t="shared" si="7"/>
        <v>0</v>
      </c>
      <c r="G27" s="33">
        <f t="shared" si="7"/>
        <v>0</v>
      </c>
      <c r="H27" s="33">
        <f t="shared" si="7"/>
        <v>0</v>
      </c>
      <c r="I27" s="33">
        <f t="shared" si="7"/>
        <v>0</v>
      </c>
      <c r="J27" s="33">
        <f t="shared" si="7"/>
        <v>0</v>
      </c>
      <c r="K27" s="33">
        <f t="shared" si="7"/>
        <v>0</v>
      </c>
      <c r="L27" s="33">
        <f t="shared" si="7"/>
        <v>0</v>
      </c>
      <c r="M27" s="33">
        <f t="shared" si="7"/>
        <v>0</v>
      </c>
      <c r="N27" s="33">
        <f t="shared" si="7"/>
        <v>0</v>
      </c>
      <c r="O27" s="33">
        <f t="shared" si="7"/>
        <v>0</v>
      </c>
      <c r="P27" s="33">
        <f t="shared" si="7"/>
        <v>0</v>
      </c>
      <c r="Q27" s="33">
        <f t="shared" si="7"/>
        <v>0</v>
      </c>
      <c r="R27" s="33">
        <f t="shared" si="7"/>
        <v>0</v>
      </c>
      <c r="S27" s="33">
        <f t="shared" si="7"/>
        <v>0</v>
      </c>
      <c r="T27" s="33">
        <f t="shared" si="7"/>
        <v>0</v>
      </c>
      <c r="U27" s="33">
        <f t="shared" si="7"/>
        <v>0</v>
      </c>
      <c r="V27" s="33">
        <f t="shared" si="7"/>
        <v>0</v>
      </c>
      <c r="W27" s="33">
        <f t="shared" si="7"/>
        <v>0</v>
      </c>
      <c r="X27" s="33">
        <f t="shared" si="7"/>
        <v>0</v>
      </c>
      <c r="Y27" s="33">
        <f t="shared" si="7"/>
        <v>0</v>
      </c>
      <c r="Z27" s="33">
        <f t="shared" si="7"/>
        <v>0</v>
      </c>
      <c r="AA27" s="33">
        <f t="shared" si="7"/>
        <v>0</v>
      </c>
      <c r="AB27" s="33">
        <f t="shared" si="7"/>
        <v>0</v>
      </c>
      <c r="AC27" s="33">
        <f t="shared" si="7"/>
        <v>0</v>
      </c>
      <c r="AD27" s="33">
        <f t="shared" si="7"/>
        <v>0</v>
      </c>
      <c r="AE27" s="33">
        <f t="shared" si="7"/>
        <v>0</v>
      </c>
      <c r="AF27" s="33">
        <f t="shared" si="7"/>
        <v>0</v>
      </c>
      <c r="AG27" s="33">
        <f t="shared" si="7"/>
        <v>0</v>
      </c>
      <c r="AH27" s="33">
        <f t="shared" si="7"/>
        <v>0</v>
      </c>
      <c r="AI27" s="33">
        <f t="shared" si="7"/>
        <v>0</v>
      </c>
      <c r="AJ27" s="33">
        <f t="shared" si="7"/>
        <v>0</v>
      </c>
      <c r="AK27" s="33">
        <f t="shared" si="7"/>
        <v>0</v>
      </c>
      <c r="AL27" s="33">
        <f t="shared" si="7"/>
        <v>0</v>
      </c>
      <c r="AM27" s="33">
        <f t="shared" si="7"/>
        <v>0</v>
      </c>
      <c r="AN27" s="33">
        <f t="shared" si="7"/>
        <v>0</v>
      </c>
      <c r="AO27" s="33">
        <f t="shared" si="7"/>
        <v>0</v>
      </c>
      <c r="AP27" s="33">
        <f t="shared" si="7"/>
        <v>0</v>
      </c>
      <c r="AQ27" s="33">
        <f t="shared" si="7"/>
        <v>0</v>
      </c>
      <c r="AR27" s="33">
        <f t="shared" si="7"/>
        <v>0</v>
      </c>
      <c r="AS27" s="33">
        <f t="shared" si="7"/>
        <v>0</v>
      </c>
      <c r="AT27" s="33">
        <f t="shared" si="7"/>
        <v>0</v>
      </c>
      <c r="AU27" s="33">
        <f t="shared" si="7"/>
        <v>0</v>
      </c>
      <c r="AV27" s="33">
        <f t="shared" si="7"/>
        <v>0</v>
      </c>
      <c r="AW27" s="33">
        <f t="shared" si="7"/>
        <v>0</v>
      </c>
      <c r="AX27" s="33">
        <f t="shared" si="7"/>
        <v>0</v>
      </c>
      <c r="AY27" s="33">
        <f t="shared" si="7"/>
        <v>0</v>
      </c>
      <c r="AZ27" s="33">
        <f t="shared" si="7"/>
        <v>0</v>
      </c>
      <c r="BA27" s="33">
        <f t="shared" si="7"/>
        <v>0</v>
      </c>
      <c r="BB27" s="33">
        <f t="shared" si="7"/>
        <v>0</v>
      </c>
    </row>
  </sheetData>
  <autoFilter ref="B10:BB10" xr:uid="{00000000-0001-0000-0700-000000000000}"/>
  <mergeCells count="5">
    <mergeCell ref="B3:G3"/>
    <mergeCell ref="D4:G4"/>
    <mergeCell ref="D5:G5"/>
    <mergeCell ref="D6:G6"/>
    <mergeCell ref="D7:G7"/>
  </mergeCells>
  <conditionalFormatting sqref="D11:BB20">
    <cfRule type="cellIs" dxfId="5" priority="1" stopIfTrue="1" operator="between">
      <formula>0</formula>
      <formula>1</formula>
    </cfRule>
    <cfRule type="cellIs" dxfId="4" priority="2" stopIfTrue="1" operator="between">
      <formula>3</formula>
      <formula>4</formula>
    </cfRule>
    <cfRule type="cellIs" dxfId="3" priority="3" stopIfTrue="1" operator="between">
      <formula>1</formula>
      <formula>3</formula>
    </cfRule>
  </conditionalFormatting>
  <conditionalFormatting sqref="E23:BB23">
    <cfRule type="cellIs" dxfId="2" priority="4" stopIfTrue="1" operator="between">
      <formula>0</formula>
      <formula>1</formula>
    </cfRule>
    <cfRule type="cellIs" dxfId="1" priority="5" stopIfTrue="1" operator="between">
      <formula>3</formula>
      <formula>4</formula>
    </cfRule>
    <cfRule type="cellIs" dxfId="0" priority="6" stopIfTrue="1" operator="between">
      <formula>1</formula>
      <formula>3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Espejo</vt:lpstr>
      <vt:lpstr>Resultados</vt:lpstr>
      <vt:lpstr>Base_de_respuestas</vt:lpstr>
      <vt:lpstr>Back</vt:lpstr>
      <vt:lpstr>Indicadores_HSE</vt:lpstr>
      <vt:lpstr>Escalas_HSE</vt:lpstr>
      <vt:lpstr>Indicadores_FR</vt:lpstr>
      <vt:lpstr>Escalas_FR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Miranda</dc:creator>
  <cp:keywords/>
  <dc:description/>
  <cp:lastModifiedBy>MIJAIL JHONATAN PALOMINO RODRIGUEZ</cp:lastModifiedBy>
  <cp:revision/>
  <dcterms:created xsi:type="dcterms:W3CDTF">2021-12-08T16:28:18Z</dcterms:created>
  <dcterms:modified xsi:type="dcterms:W3CDTF">2024-09-02T11:49:32Z</dcterms:modified>
  <cp:category/>
  <cp:contentStatus/>
</cp:coreProperties>
</file>