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P:\TesisSoftware\angular.client\src\assets\plantillas\"/>
    </mc:Choice>
  </mc:AlternateContent>
  <xr:revisionPtr revIDLastSave="0" documentId="13_ncr:1_{3DAD46EA-598F-437D-9B92-7C7B031DE81D}" xr6:coauthVersionLast="47" xr6:coauthVersionMax="47" xr10:uidLastSave="{00000000-0000-0000-0000-000000000000}"/>
  <bookViews>
    <workbookView xWindow="-108" yWindow="-108" windowWidth="22320" windowHeight="11808" activeTab="1" xr2:uid="{00000000-000D-0000-FFFF-FFFF00000000}"/>
  </bookViews>
  <sheets>
    <sheet name="Índice" sheetId="1" r:id="rId1"/>
    <sheet name="Resultados" sheetId="9" r:id="rId2"/>
    <sheet name="Base_de_respuestas" sheetId="2" r:id="rId3"/>
    <sheet name="Back" sheetId="3" state="hidden" r:id="rId4"/>
    <sheet name="Espejo" sheetId="4" state="hidden" r:id="rId5"/>
    <sheet name="Indicadores_HSE" sheetId="5" r:id="rId6"/>
    <sheet name="Escalas_HSE" sheetId="6" r:id="rId7"/>
    <sheet name="Indicadores_FR" sheetId="7" r:id="rId8"/>
    <sheet name="Escalas_FR" sheetId="8" r:id="rId9"/>
    <sheet name="Hoja1" sheetId="11" state="hidden" r:id="rId10"/>
  </sheets>
  <definedNames>
    <definedName name="_xlnm._FilterDatabase" localSheetId="8" hidden="1">Escalas_FR!$B$10:$BB$10</definedName>
    <definedName name="_xlnm._FilterDatabase" localSheetId="6" hidden="1">Escalas_HSE!$B$9:$BB$22</definedName>
    <definedName name="_xlnm._FilterDatabase" localSheetId="7" hidden="1">Indicadores_FR!$B$9:$BD$9</definedName>
    <definedName name="_xlnm._FilterDatabase" localSheetId="5" hidden="1">Indicadores_HSE!$B$9:$BD$9</definedName>
    <definedName name="_xlnm._FilterDatabase" localSheetId="1" hidden="1">Resultados!$B$14:$L$14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gSsydE9+Q5sAvpeJQoyDu5Ad91+Q=="/>
    </ext>
  </extLst>
</workbook>
</file>

<file path=xl/calcChain.xml><?xml version="1.0" encoding="utf-8"?>
<calcChain xmlns="http://schemas.openxmlformats.org/spreadsheetml/2006/main">
  <c r="H50" i="5" l="1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G51" i="5"/>
  <c r="G50" i="5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E27" i="6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G47" i="7"/>
  <c r="G46" i="7"/>
  <c r="G45" i="7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E26" i="8"/>
  <c r="E25" i="8"/>
  <c r="G9" i="6" l="1"/>
  <c r="G24" i="6" s="1"/>
  <c r="H9" i="6"/>
  <c r="H24" i="6" s="1"/>
  <c r="I9" i="6"/>
  <c r="I24" i="6" s="1"/>
  <c r="J9" i="6"/>
  <c r="J24" i="6" s="1"/>
  <c r="K9" i="6"/>
  <c r="K24" i="6" s="1"/>
  <c r="L9" i="6"/>
  <c r="L24" i="6" s="1"/>
  <c r="M9" i="6"/>
  <c r="M24" i="6" s="1"/>
  <c r="N9" i="6"/>
  <c r="N24" i="6" s="1"/>
  <c r="O9" i="6"/>
  <c r="O24" i="6" s="1"/>
  <c r="P9" i="6"/>
  <c r="P24" i="6" s="1"/>
  <c r="Q9" i="6"/>
  <c r="Q24" i="6" s="1"/>
  <c r="R9" i="6"/>
  <c r="R24" i="6" s="1"/>
  <c r="S9" i="6"/>
  <c r="S24" i="6" s="1"/>
  <c r="T9" i="6"/>
  <c r="T24" i="6" s="1"/>
  <c r="U9" i="6"/>
  <c r="U24" i="6" s="1"/>
  <c r="V9" i="6"/>
  <c r="V24" i="6" s="1"/>
  <c r="W9" i="6"/>
  <c r="W24" i="6" s="1"/>
  <c r="X9" i="6"/>
  <c r="X24" i="6" s="1"/>
  <c r="Y9" i="6"/>
  <c r="Y24" i="6" s="1"/>
  <c r="Z9" i="6"/>
  <c r="Z24" i="6" s="1"/>
  <c r="AA9" i="6"/>
  <c r="AA24" i="6" s="1"/>
  <c r="AB9" i="6"/>
  <c r="AB24" i="6" s="1"/>
  <c r="AC9" i="6"/>
  <c r="AC24" i="6" s="1"/>
  <c r="AD9" i="6"/>
  <c r="AD24" i="6" s="1"/>
  <c r="AE9" i="6"/>
  <c r="AE24" i="6" s="1"/>
  <c r="AF9" i="6"/>
  <c r="AF24" i="6" s="1"/>
  <c r="AG9" i="6"/>
  <c r="AG24" i="6" s="1"/>
  <c r="AH9" i="6"/>
  <c r="AH24" i="6" s="1"/>
  <c r="AI9" i="6"/>
  <c r="AI24" i="6" s="1"/>
  <c r="AJ9" i="6"/>
  <c r="AJ24" i="6" s="1"/>
  <c r="AK9" i="6"/>
  <c r="AK24" i="6" s="1"/>
  <c r="AL9" i="6"/>
  <c r="AL24" i="6" s="1"/>
  <c r="AM9" i="6"/>
  <c r="AM24" i="6" s="1"/>
  <c r="AN9" i="6"/>
  <c r="AN24" i="6" s="1"/>
  <c r="AO9" i="6"/>
  <c r="AO24" i="6" s="1"/>
  <c r="AP9" i="6"/>
  <c r="AP24" i="6" s="1"/>
  <c r="AQ9" i="6"/>
  <c r="AQ24" i="6" s="1"/>
  <c r="AR9" i="6"/>
  <c r="AR24" i="6" s="1"/>
  <c r="AS9" i="6"/>
  <c r="AS24" i="6" s="1"/>
  <c r="AT9" i="6"/>
  <c r="AT24" i="6" s="1"/>
  <c r="AU9" i="6"/>
  <c r="AU24" i="6" s="1"/>
  <c r="AV9" i="6"/>
  <c r="AV24" i="6" s="1"/>
  <c r="AW9" i="6"/>
  <c r="AW24" i="6" s="1"/>
  <c r="AX9" i="6"/>
  <c r="AX24" i="6" s="1"/>
  <c r="AY9" i="6"/>
  <c r="AY24" i="6" s="1"/>
  <c r="AZ9" i="6"/>
  <c r="AZ24" i="6" s="1"/>
  <c r="BA9" i="6"/>
  <c r="BA24" i="6" s="1"/>
  <c r="BB9" i="6"/>
  <c r="BB24" i="6" s="1"/>
  <c r="F9" i="6"/>
  <c r="F24" i="6" s="1"/>
  <c r="E9" i="6"/>
  <c r="E24" i="6" s="1"/>
  <c r="BB10" i="8"/>
  <c r="BB23" i="8" s="1"/>
  <c r="BA10" i="8"/>
  <c r="BA23" i="8" s="1"/>
  <c r="AZ10" i="8"/>
  <c r="AZ23" i="8" s="1"/>
  <c r="AY10" i="8"/>
  <c r="AY23" i="8" s="1"/>
  <c r="AX10" i="8"/>
  <c r="AX23" i="8" s="1"/>
  <c r="AW10" i="8"/>
  <c r="AW23" i="8" s="1"/>
  <c r="AV10" i="8"/>
  <c r="AV23" i="8" s="1"/>
  <c r="AU10" i="8"/>
  <c r="AU23" i="8" s="1"/>
  <c r="AT10" i="8"/>
  <c r="AT23" i="8" s="1"/>
  <c r="AS10" i="8"/>
  <c r="AS23" i="8" s="1"/>
  <c r="AR10" i="8"/>
  <c r="AR23" i="8" s="1"/>
  <c r="AQ10" i="8"/>
  <c r="AQ23" i="8" s="1"/>
  <c r="AP10" i="8"/>
  <c r="AP23" i="8" s="1"/>
  <c r="AO10" i="8"/>
  <c r="AO23" i="8" s="1"/>
  <c r="AN10" i="8"/>
  <c r="AN23" i="8" s="1"/>
  <c r="AM10" i="8"/>
  <c r="AM23" i="8" s="1"/>
  <c r="AL10" i="8"/>
  <c r="AL23" i="8" s="1"/>
  <c r="AK10" i="8"/>
  <c r="AK23" i="8" s="1"/>
  <c r="AJ10" i="8"/>
  <c r="AJ23" i="8" s="1"/>
  <c r="AI10" i="8"/>
  <c r="AI23" i="8" s="1"/>
  <c r="AH10" i="8"/>
  <c r="AH23" i="8" s="1"/>
  <c r="AG10" i="8"/>
  <c r="AG23" i="8" s="1"/>
  <c r="AF10" i="8"/>
  <c r="AF23" i="8" s="1"/>
  <c r="AE10" i="8"/>
  <c r="AE23" i="8" s="1"/>
  <c r="AD10" i="8"/>
  <c r="AD23" i="8" s="1"/>
  <c r="AC10" i="8"/>
  <c r="AC23" i="8" s="1"/>
  <c r="AB10" i="8"/>
  <c r="AB23" i="8" s="1"/>
  <c r="AA10" i="8"/>
  <c r="AA23" i="8" s="1"/>
  <c r="Z10" i="8"/>
  <c r="Z23" i="8" s="1"/>
  <c r="Y10" i="8"/>
  <c r="Y23" i="8" s="1"/>
  <c r="X10" i="8"/>
  <c r="X23" i="8" s="1"/>
  <c r="W10" i="8"/>
  <c r="W23" i="8" s="1"/>
  <c r="V10" i="8"/>
  <c r="V23" i="8" s="1"/>
  <c r="U10" i="8"/>
  <c r="U23" i="8" s="1"/>
  <c r="T10" i="8"/>
  <c r="T23" i="8" s="1"/>
  <c r="S10" i="8"/>
  <c r="S23" i="8" s="1"/>
  <c r="R10" i="8"/>
  <c r="R23" i="8" s="1"/>
  <c r="Q10" i="8"/>
  <c r="Q23" i="8" s="1"/>
  <c r="P10" i="8"/>
  <c r="P23" i="8" s="1"/>
  <c r="O10" i="8"/>
  <c r="O23" i="8" s="1"/>
  <c r="N10" i="8"/>
  <c r="N23" i="8" s="1"/>
  <c r="M10" i="8"/>
  <c r="M23" i="8" s="1"/>
  <c r="L10" i="8"/>
  <c r="L23" i="8" s="1"/>
  <c r="K10" i="8"/>
  <c r="K23" i="8" s="1"/>
  <c r="J10" i="8"/>
  <c r="J23" i="8" s="1"/>
  <c r="I10" i="8"/>
  <c r="I23" i="8" s="1"/>
  <c r="H10" i="8"/>
  <c r="H23" i="8" s="1"/>
  <c r="G10" i="8"/>
  <c r="G23" i="8" s="1"/>
  <c r="F10" i="8"/>
  <c r="F23" i="8" s="1"/>
  <c r="E10" i="8"/>
  <c r="E23" i="8" s="1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S21" i="8" s="1"/>
  <c r="T40" i="7"/>
  <c r="S40" i="7"/>
  <c r="Q21" i="8" s="1"/>
  <c r="R40" i="7"/>
  <c r="Q40" i="7"/>
  <c r="P40" i="7"/>
  <c r="O40" i="7"/>
  <c r="N40" i="7"/>
  <c r="M40" i="7"/>
  <c r="L40" i="7"/>
  <c r="K40" i="7"/>
  <c r="J40" i="7"/>
  <c r="I40" i="7"/>
  <c r="G21" i="8" s="1"/>
  <c r="H40" i="7"/>
  <c r="G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D28" i="7"/>
  <c r="BB17" i="8" s="1"/>
  <c r="BC28" i="7"/>
  <c r="BA17" i="8" s="1"/>
  <c r="BB28" i="7"/>
  <c r="AZ17" i="8" s="1"/>
  <c r="BA28" i="7"/>
  <c r="AY17" i="8" s="1"/>
  <c r="AZ28" i="7"/>
  <c r="AX17" i="8" s="1"/>
  <c r="AY28" i="7"/>
  <c r="AW17" i="8" s="1"/>
  <c r="AX28" i="7"/>
  <c r="AV17" i="8" s="1"/>
  <c r="AW28" i="7"/>
  <c r="AU17" i="8" s="1"/>
  <c r="AV28" i="7"/>
  <c r="AT17" i="8" s="1"/>
  <c r="AU28" i="7"/>
  <c r="AS17" i="8" s="1"/>
  <c r="AT28" i="7"/>
  <c r="AR17" i="8" s="1"/>
  <c r="AS28" i="7"/>
  <c r="AQ17" i="8" s="1"/>
  <c r="AR28" i="7"/>
  <c r="AP17" i="8" s="1"/>
  <c r="AQ28" i="7"/>
  <c r="AO17" i="8" s="1"/>
  <c r="AP28" i="7"/>
  <c r="AN17" i="8" s="1"/>
  <c r="AO28" i="7"/>
  <c r="AM17" i="8" s="1"/>
  <c r="AN28" i="7"/>
  <c r="AL17" i="8" s="1"/>
  <c r="AM28" i="7"/>
  <c r="AK17" i="8" s="1"/>
  <c r="AL28" i="7"/>
  <c r="AJ17" i="8" s="1"/>
  <c r="AK28" i="7"/>
  <c r="AI17" i="8" s="1"/>
  <c r="AJ28" i="7"/>
  <c r="AH17" i="8" s="1"/>
  <c r="AI28" i="7"/>
  <c r="AG17" i="8" s="1"/>
  <c r="AH28" i="7"/>
  <c r="AF17" i="8" s="1"/>
  <c r="AG28" i="7"/>
  <c r="AE17" i="8" s="1"/>
  <c r="AF28" i="7"/>
  <c r="AD17" i="8" s="1"/>
  <c r="AE28" i="7"/>
  <c r="AC17" i="8" s="1"/>
  <c r="AD28" i="7"/>
  <c r="AB17" i="8" s="1"/>
  <c r="AC28" i="7"/>
  <c r="AA17" i="8" s="1"/>
  <c r="AB28" i="7"/>
  <c r="Z17" i="8" s="1"/>
  <c r="AA28" i="7"/>
  <c r="Y17" i="8" s="1"/>
  <c r="Z28" i="7"/>
  <c r="X17" i="8" s="1"/>
  <c r="Y28" i="7"/>
  <c r="W17" i="8" s="1"/>
  <c r="X28" i="7"/>
  <c r="V17" i="8" s="1"/>
  <c r="W28" i="7"/>
  <c r="U17" i="8" s="1"/>
  <c r="V28" i="7"/>
  <c r="T17" i="8" s="1"/>
  <c r="U28" i="7"/>
  <c r="S17" i="8" s="1"/>
  <c r="T28" i="7"/>
  <c r="R17" i="8" s="1"/>
  <c r="S28" i="7"/>
  <c r="Q17" i="8" s="1"/>
  <c r="R28" i="7"/>
  <c r="P17" i="8" s="1"/>
  <c r="Q28" i="7"/>
  <c r="O17" i="8" s="1"/>
  <c r="P28" i="7"/>
  <c r="N17" i="8" s="1"/>
  <c r="O28" i="7"/>
  <c r="M17" i="8" s="1"/>
  <c r="N28" i="7"/>
  <c r="L17" i="8" s="1"/>
  <c r="M28" i="7"/>
  <c r="K17" i="8" s="1"/>
  <c r="L28" i="7"/>
  <c r="J17" i="8" s="1"/>
  <c r="K28" i="7"/>
  <c r="I17" i="8" s="1"/>
  <c r="J28" i="7"/>
  <c r="H17" i="8" s="1"/>
  <c r="I28" i="7"/>
  <c r="G17" i="8" s="1"/>
  <c r="H28" i="7"/>
  <c r="F17" i="8" s="1"/>
  <c r="G28" i="7"/>
  <c r="E17" i="8" s="1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J13" i="8" s="1"/>
  <c r="AK16" i="7"/>
  <c r="AJ16" i="7"/>
  <c r="AI16" i="7"/>
  <c r="AH16" i="7"/>
  <c r="AG16" i="7"/>
  <c r="AF16" i="7"/>
  <c r="AE16" i="7"/>
  <c r="AD16" i="7"/>
  <c r="AC16" i="7"/>
  <c r="AB16" i="7"/>
  <c r="AA16" i="7"/>
  <c r="Z16" i="7"/>
  <c r="X13" i="8" s="1"/>
  <c r="Y16" i="7"/>
  <c r="X16" i="7"/>
  <c r="W16" i="7"/>
  <c r="V16" i="7"/>
  <c r="U16" i="7"/>
  <c r="T16" i="7"/>
  <c r="S16" i="7"/>
  <c r="R16" i="7"/>
  <c r="Q16" i="7"/>
  <c r="P16" i="7"/>
  <c r="O16" i="7"/>
  <c r="N16" i="7"/>
  <c r="L13" i="8" s="1"/>
  <c r="M16" i="7"/>
  <c r="L16" i="7"/>
  <c r="K16" i="7"/>
  <c r="J16" i="7"/>
  <c r="I16" i="7"/>
  <c r="H16" i="7"/>
  <c r="G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BD41" i="5"/>
  <c r="BC41" i="5"/>
  <c r="BB41" i="5"/>
  <c r="BA41" i="5"/>
  <c r="AY21" i="6" s="1"/>
  <c r="AZ41" i="5"/>
  <c r="AY41" i="5"/>
  <c r="AX41" i="5"/>
  <c r="AW41" i="5"/>
  <c r="AV41" i="5"/>
  <c r="AU41" i="5"/>
  <c r="AT41" i="5"/>
  <c r="AS41" i="5"/>
  <c r="AR41" i="5"/>
  <c r="AQ41" i="5"/>
  <c r="AP41" i="5"/>
  <c r="AO41" i="5"/>
  <c r="AM21" i="6" s="1"/>
  <c r="AN41" i="5"/>
  <c r="AM41" i="5"/>
  <c r="AL41" i="5"/>
  <c r="AK41" i="5"/>
  <c r="AJ41" i="5"/>
  <c r="AI41" i="5"/>
  <c r="AH41" i="5"/>
  <c r="AG41" i="5"/>
  <c r="AF41" i="5"/>
  <c r="AE41" i="5"/>
  <c r="AD41" i="5"/>
  <c r="AC41" i="5"/>
  <c r="AA21" i="6" s="1"/>
  <c r="AB41" i="5"/>
  <c r="AA41" i="5"/>
  <c r="Z41" i="5"/>
  <c r="Y41" i="5"/>
  <c r="X41" i="5"/>
  <c r="W41" i="5"/>
  <c r="V41" i="5"/>
  <c r="U41" i="5"/>
  <c r="T41" i="5"/>
  <c r="S41" i="5"/>
  <c r="R41" i="5"/>
  <c r="Q41" i="5"/>
  <c r="O21" i="6" s="1"/>
  <c r="P41" i="5"/>
  <c r="O41" i="5"/>
  <c r="N41" i="5"/>
  <c r="M41" i="5"/>
  <c r="L41" i="5"/>
  <c r="K41" i="5"/>
  <c r="J41" i="5"/>
  <c r="I41" i="5"/>
  <c r="H41" i="5"/>
  <c r="G41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E20" i="6" s="1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E19" i="6" s="1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E15" i="6" s="1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E11" i="6" s="1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E10" i="6" s="1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L12" i="8" l="1"/>
  <c r="X12" i="8"/>
  <c r="AJ12" i="8"/>
  <c r="AV12" i="8"/>
  <c r="F13" i="8"/>
  <c r="R13" i="8"/>
  <c r="AD13" i="8"/>
  <c r="AP13" i="8"/>
  <c r="BB13" i="8"/>
  <c r="N14" i="8"/>
  <c r="Z14" i="8"/>
  <c r="AL14" i="8"/>
  <c r="AX14" i="8"/>
  <c r="L16" i="8"/>
  <c r="X16" i="8"/>
  <c r="G13" i="8"/>
  <c r="S13" i="8"/>
  <c r="AE13" i="8"/>
  <c r="AQ13" i="8"/>
  <c r="AV13" i="8"/>
  <c r="I20" i="8"/>
  <c r="U20" i="8"/>
  <c r="AG20" i="8"/>
  <c r="AS20" i="8"/>
  <c r="M21" i="8"/>
  <c r="Y21" i="8"/>
  <c r="AK21" i="8"/>
  <c r="AW21" i="8"/>
  <c r="AJ16" i="8"/>
  <c r="H21" i="8"/>
  <c r="T21" i="8"/>
  <c r="AF21" i="8"/>
  <c r="AR21" i="8"/>
  <c r="K12" i="8"/>
  <c r="W12" i="8"/>
  <c r="AI12" i="8"/>
  <c r="AU12" i="8"/>
  <c r="E13" i="8"/>
  <c r="Q13" i="8"/>
  <c r="AC13" i="8"/>
  <c r="AO13" i="8"/>
  <c r="BA13" i="8"/>
  <c r="M14" i="8"/>
  <c r="Y14" i="8"/>
  <c r="AK14" i="8"/>
  <c r="AW14" i="8"/>
  <c r="K16" i="8"/>
  <c r="W16" i="8"/>
  <c r="AI16" i="8"/>
  <c r="AU16" i="8"/>
  <c r="O18" i="8"/>
  <c r="AA18" i="8"/>
  <c r="AM18" i="8"/>
  <c r="AY18" i="8"/>
  <c r="AC21" i="8"/>
  <c r="AO21" i="8"/>
  <c r="BA21" i="8"/>
  <c r="AV16" i="8"/>
  <c r="P18" i="8"/>
  <c r="AB18" i="8"/>
  <c r="AN18" i="8"/>
  <c r="AZ18" i="8"/>
  <c r="F21" i="8"/>
  <c r="R21" i="8"/>
  <c r="AD21" i="8"/>
  <c r="AP21" i="8"/>
  <c r="BB21" i="8"/>
  <c r="AE21" i="8"/>
  <c r="AQ21" i="8"/>
  <c r="F12" i="8"/>
  <c r="R12" i="8"/>
  <c r="AD12" i="8"/>
  <c r="AP12" i="8"/>
  <c r="BB12" i="8"/>
  <c r="H14" i="8"/>
  <c r="T14" i="8"/>
  <c r="AF14" i="8"/>
  <c r="AR14" i="8"/>
  <c r="F16" i="8"/>
  <c r="R16" i="8"/>
  <c r="AD16" i="8"/>
  <c r="J18" i="8"/>
  <c r="V18" i="8"/>
  <c r="AH18" i="8"/>
  <c r="L21" i="8"/>
  <c r="X21" i="8"/>
  <c r="AJ21" i="8"/>
  <c r="AV21" i="8"/>
  <c r="N21" i="8"/>
  <c r="Z21" i="8"/>
  <c r="AL21" i="8"/>
  <c r="AX21" i="8"/>
  <c r="E21" i="6"/>
  <c r="E13" i="6"/>
  <c r="E17" i="6"/>
  <c r="G11" i="6"/>
  <c r="S11" i="6"/>
  <c r="AE11" i="6"/>
  <c r="AQ11" i="6"/>
  <c r="G19" i="6"/>
  <c r="S19" i="6"/>
  <c r="AE19" i="6"/>
  <c r="AQ19" i="6"/>
  <c r="I21" i="6"/>
  <c r="U21" i="6"/>
  <c r="AG21" i="6"/>
  <c r="AS21" i="6"/>
  <c r="E22" i="6"/>
  <c r="E12" i="6"/>
  <c r="E14" i="6"/>
  <c r="E16" i="6"/>
  <c r="E18" i="6"/>
  <c r="Q15" i="6"/>
  <c r="AC15" i="6"/>
  <c r="AO15" i="6"/>
  <c r="Q19" i="6"/>
  <c r="M20" i="6"/>
  <c r="Y20" i="6"/>
  <c r="AK20" i="6"/>
  <c r="F13" i="6"/>
  <c r="R13" i="6"/>
  <c r="AD13" i="6"/>
  <c r="AP13" i="6"/>
  <c r="L14" i="6"/>
  <c r="X14" i="6"/>
  <c r="AJ14" i="6"/>
  <c r="AV14" i="6"/>
  <c r="L18" i="6"/>
  <c r="X18" i="6"/>
  <c r="H21" i="6"/>
  <c r="T21" i="6"/>
  <c r="AF21" i="6"/>
  <c r="AR21" i="6"/>
  <c r="P22" i="6"/>
  <c r="H19" i="6"/>
  <c r="T19" i="6"/>
  <c r="AF19" i="6"/>
  <c r="AR19" i="6"/>
  <c r="L13" i="6"/>
  <c r="X13" i="6"/>
  <c r="AJ13" i="6"/>
  <c r="AV13" i="6"/>
  <c r="F14" i="6"/>
  <c r="R14" i="6"/>
  <c r="AD14" i="6"/>
  <c r="AP14" i="6"/>
  <c r="BB14" i="6"/>
  <c r="L15" i="6"/>
  <c r="F18" i="6"/>
  <c r="R18" i="6"/>
  <c r="AD18" i="6"/>
  <c r="AP18" i="6"/>
  <c r="BB18" i="6"/>
  <c r="N21" i="6"/>
  <c r="Z21" i="6"/>
  <c r="AL21" i="6"/>
  <c r="AX21" i="6"/>
  <c r="M11" i="6"/>
  <c r="Y11" i="6"/>
  <c r="AK11" i="6"/>
  <c r="AW11" i="6"/>
  <c r="G12" i="6"/>
  <c r="S12" i="6"/>
  <c r="AE12" i="6"/>
  <c r="AQ12" i="6"/>
  <c r="E21" i="8"/>
  <c r="F16" i="5"/>
  <c r="K19" i="6"/>
  <c r="W19" i="6"/>
  <c r="N13" i="8"/>
  <c r="Z13" i="8"/>
  <c r="I14" i="6"/>
  <c r="U14" i="6"/>
  <c r="AG14" i="6"/>
  <c r="AS14" i="6"/>
  <c r="I18" i="6"/>
  <c r="U18" i="6"/>
  <c r="AG18" i="6"/>
  <c r="AS18" i="6"/>
  <c r="Q21" i="6"/>
  <c r="AC21" i="6"/>
  <c r="AO21" i="6"/>
  <c r="J16" i="6"/>
  <c r="P17" i="6"/>
  <c r="AB17" i="6"/>
  <c r="AN17" i="6"/>
  <c r="AZ17" i="6"/>
  <c r="P19" i="6"/>
  <c r="AB19" i="6"/>
  <c r="AN19" i="6"/>
  <c r="AZ19" i="6"/>
  <c r="F21" i="6"/>
  <c r="R21" i="6"/>
  <c r="AD21" i="6"/>
  <c r="AP21" i="6"/>
  <c r="BB21" i="6"/>
  <c r="N22" i="6"/>
  <c r="Z22" i="6"/>
  <c r="P21" i="8"/>
  <c r="AB21" i="8"/>
  <c r="AN21" i="8"/>
  <c r="AZ21" i="8"/>
  <c r="G15" i="8"/>
  <c r="S15" i="8"/>
  <c r="AE15" i="8"/>
  <c r="AQ15" i="8"/>
  <c r="F22" i="7"/>
  <c r="I19" i="8"/>
  <c r="U19" i="8"/>
  <c r="AG19" i="8"/>
  <c r="AS19" i="8"/>
  <c r="M20" i="8"/>
  <c r="Y20" i="8"/>
  <c r="AK20" i="8"/>
  <c r="AW20" i="8"/>
  <c r="H15" i="8"/>
  <c r="T15" i="8"/>
  <c r="AF15" i="8"/>
  <c r="AR15" i="8"/>
  <c r="J19" i="8"/>
  <c r="V19" i="8"/>
  <c r="AH19" i="8"/>
  <c r="AT19" i="8"/>
  <c r="M12" i="6"/>
  <c r="G13" i="6"/>
  <c r="S13" i="6"/>
  <c r="AE13" i="6"/>
  <c r="AQ13" i="6"/>
  <c r="O20" i="6"/>
  <c r="AA20" i="6"/>
  <c r="AM20" i="6"/>
  <c r="AY20" i="6"/>
  <c r="Q22" i="6"/>
  <c r="AC22" i="6"/>
  <c r="AO22" i="6"/>
  <c r="BA22" i="6"/>
  <c r="M12" i="8"/>
  <c r="Y12" i="8"/>
  <c r="AK12" i="8"/>
  <c r="AW12" i="8"/>
  <c r="O14" i="8"/>
  <c r="F32" i="5"/>
  <c r="J11" i="6"/>
  <c r="V11" i="6"/>
  <c r="AH11" i="6"/>
  <c r="AT11" i="6"/>
  <c r="I13" i="6"/>
  <c r="U13" i="6"/>
  <c r="O14" i="6"/>
  <c r="AA14" i="6"/>
  <c r="I17" i="6"/>
  <c r="U17" i="6"/>
  <c r="AG17" i="6"/>
  <c r="AS17" i="6"/>
  <c r="O18" i="6"/>
  <c r="AA18" i="6"/>
  <c r="AM18" i="6"/>
  <c r="AY18" i="6"/>
  <c r="F10" i="7"/>
  <c r="K13" i="8"/>
  <c r="W13" i="8"/>
  <c r="AI13" i="8"/>
  <c r="AU13" i="8"/>
  <c r="O19" i="8"/>
  <c r="AA19" i="8"/>
  <c r="G20" i="8"/>
  <c r="S20" i="8"/>
  <c r="AE20" i="8"/>
  <c r="AQ20" i="8"/>
  <c r="K21" i="8"/>
  <c r="W21" i="8"/>
  <c r="AI21" i="8"/>
  <c r="AU21" i="8"/>
  <c r="AO19" i="8"/>
  <c r="BA19" i="8"/>
  <c r="AL13" i="8"/>
  <c r="AX13" i="8"/>
  <c r="M18" i="8"/>
  <c r="Y18" i="8"/>
  <c r="AK18" i="8"/>
  <c r="AW18" i="8"/>
  <c r="G19" i="8"/>
  <c r="S19" i="8"/>
  <c r="AE19" i="8"/>
  <c r="AQ19" i="8"/>
  <c r="N20" i="8"/>
  <c r="Z20" i="8"/>
  <c r="AL20" i="8"/>
  <c r="AX20" i="8"/>
  <c r="AA14" i="8"/>
  <c r="AM14" i="8"/>
  <c r="AY14" i="8"/>
  <c r="I15" i="8"/>
  <c r="U15" i="8"/>
  <c r="AG15" i="8"/>
  <c r="AS15" i="8"/>
  <c r="M16" i="8"/>
  <c r="Y16" i="8"/>
  <c r="AK16" i="8"/>
  <c r="AW16" i="8"/>
  <c r="Q18" i="8"/>
  <c r="AC18" i="8"/>
  <c r="AO18" i="8"/>
  <c r="BA18" i="8"/>
  <c r="H13" i="8"/>
  <c r="T13" i="8"/>
  <c r="AF13" i="8"/>
  <c r="AR13" i="8"/>
  <c r="D17" i="8"/>
  <c r="K15" i="6"/>
  <c r="W15" i="6"/>
  <c r="AI15" i="6"/>
  <c r="AU15" i="6"/>
  <c r="AI19" i="6"/>
  <c r="AU19" i="6"/>
  <c r="G20" i="6"/>
  <c r="S20" i="6"/>
  <c r="AE20" i="6"/>
  <c r="AQ20" i="6"/>
  <c r="AX11" i="6"/>
  <c r="H12" i="6"/>
  <c r="T12" i="6"/>
  <c r="AF12" i="6"/>
  <c r="AR12" i="6"/>
  <c r="M13" i="6"/>
  <c r="Y13" i="6"/>
  <c r="AK13" i="6"/>
  <c r="AW13" i="6"/>
  <c r="G14" i="6"/>
  <c r="S14" i="6"/>
  <c r="AE14" i="6"/>
  <c r="AQ14" i="6"/>
  <c r="F22" i="5"/>
  <c r="F28" i="5"/>
  <c r="M17" i="6"/>
  <c r="Y17" i="6"/>
  <c r="AK17" i="6"/>
  <c r="AW17" i="6"/>
  <c r="K22" i="6"/>
  <c r="N11" i="6"/>
  <c r="Z11" i="6"/>
  <c r="AL11" i="6"/>
  <c r="N15" i="6"/>
  <c r="Z15" i="6"/>
  <c r="AL15" i="6"/>
  <c r="AX15" i="6"/>
  <c r="N19" i="6"/>
  <c r="Z19" i="6"/>
  <c r="AL19" i="6"/>
  <c r="AX19" i="6"/>
  <c r="J20" i="6"/>
  <c r="V20" i="6"/>
  <c r="AH20" i="6"/>
  <c r="AT20" i="6"/>
  <c r="BA21" i="6"/>
  <c r="P13" i="6"/>
  <c r="AB13" i="6"/>
  <c r="AN13" i="6"/>
  <c r="AZ13" i="6"/>
  <c r="BA15" i="6"/>
  <c r="AC19" i="6"/>
  <c r="AO19" i="6"/>
  <c r="BA19" i="6"/>
  <c r="AW20" i="6"/>
  <c r="AB22" i="6"/>
  <c r="AN22" i="6"/>
  <c r="AZ22" i="6"/>
  <c r="P20" i="6"/>
  <c r="AB20" i="6"/>
  <c r="AN20" i="6"/>
  <c r="AZ20" i="6"/>
  <c r="F44" i="5"/>
  <c r="J15" i="6"/>
  <c r="V15" i="6"/>
  <c r="AH15" i="6"/>
  <c r="AT15" i="6"/>
  <c r="P16" i="6"/>
  <c r="AB16" i="6"/>
  <c r="AN16" i="6"/>
  <c r="AZ16" i="6"/>
  <c r="J17" i="6"/>
  <c r="V17" i="6"/>
  <c r="AH17" i="6"/>
  <c r="AT17" i="6"/>
  <c r="J19" i="6"/>
  <c r="V19" i="6"/>
  <c r="AH19" i="6"/>
  <c r="AT19" i="6"/>
  <c r="L21" i="6"/>
  <c r="X21" i="6"/>
  <c r="AJ21" i="6"/>
  <c r="AV21" i="6"/>
  <c r="H22" i="6"/>
  <c r="T22" i="6"/>
  <c r="AF22" i="6"/>
  <c r="AR22" i="6"/>
  <c r="F11" i="5"/>
  <c r="O11" i="6"/>
  <c r="AA11" i="6"/>
  <c r="AM11" i="6"/>
  <c r="AY11" i="6"/>
  <c r="I12" i="6"/>
  <c r="U12" i="6"/>
  <c r="AG12" i="6"/>
  <c r="AS12" i="6"/>
  <c r="N13" i="6"/>
  <c r="Z13" i="6"/>
  <c r="AL13" i="6"/>
  <c r="AX13" i="6"/>
  <c r="H16" i="6"/>
  <c r="T16" i="6"/>
  <c r="AF16" i="6"/>
  <c r="AR16" i="6"/>
  <c r="F40" i="5"/>
  <c r="F12" i="5"/>
  <c r="F23" i="5"/>
  <c r="AC11" i="6"/>
  <c r="AO11" i="6"/>
  <c r="K12" i="6"/>
  <c r="W12" i="6"/>
  <c r="AI12" i="6"/>
  <c r="AU12" i="6"/>
  <c r="F35" i="5"/>
  <c r="Q11" i="6"/>
  <c r="BA11" i="6"/>
  <c r="F11" i="6"/>
  <c r="R11" i="6"/>
  <c r="AD11" i="6"/>
  <c r="F24" i="5"/>
  <c r="K16" i="6"/>
  <c r="W16" i="6"/>
  <c r="AI16" i="6"/>
  <c r="AU16" i="6"/>
  <c r="Y12" i="6"/>
  <c r="AK12" i="6"/>
  <c r="AW12" i="6"/>
  <c r="BB13" i="6"/>
  <c r="F36" i="5"/>
  <c r="F13" i="5"/>
  <c r="H11" i="6"/>
  <c r="T11" i="6"/>
  <c r="AF11" i="6"/>
  <c r="AR11" i="6"/>
  <c r="N12" i="6"/>
  <c r="Z12" i="6"/>
  <c r="AL12" i="6"/>
  <c r="AX12" i="6"/>
  <c r="F19" i="5"/>
  <c r="G17" i="6"/>
  <c r="S17" i="6"/>
  <c r="AE17" i="6"/>
  <c r="AQ17" i="6"/>
  <c r="F31" i="5"/>
  <c r="AJ18" i="6"/>
  <c r="AV18" i="6"/>
  <c r="I11" i="6"/>
  <c r="U11" i="6"/>
  <c r="AG11" i="6"/>
  <c r="AS11" i="6"/>
  <c r="F14" i="5"/>
  <c r="O12" i="6"/>
  <c r="AA12" i="6"/>
  <c r="AM12" i="6"/>
  <c r="AY12" i="6"/>
  <c r="H13" i="6"/>
  <c r="T13" i="6"/>
  <c r="AF13" i="6"/>
  <c r="AR13" i="6"/>
  <c r="H15" i="6"/>
  <c r="T15" i="6"/>
  <c r="AF15" i="6"/>
  <c r="AR15" i="6"/>
  <c r="N16" i="6"/>
  <c r="Z16" i="6"/>
  <c r="AL16" i="6"/>
  <c r="AX16" i="6"/>
  <c r="F37" i="5"/>
  <c r="P12" i="6"/>
  <c r="AZ12" i="6"/>
  <c r="F20" i="5"/>
  <c r="AM14" i="6"/>
  <c r="AY14" i="6"/>
  <c r="N18" i="6"/>
  <c r="Z18" i="6"/>
  <c r="AL18" i="6"/>
  <c r="AX18" i="6"/>
  <c r="AN12" i="6"/>
  <c r="W11" i="6"/>
  <c r="AU11" i="6"/>
  <c r="F15" i="5"/>
  <c r="AC12" i="6"/>
  <c r="AO12" i="6"/>
  <c r="BA12" i="6"/>
  <c r="V13" i="6"/>
  <c r="AH13" i="6"/>
  <c r="AT13" i="6"/>
  <c r="AB12" i="6"/>
  <c r="K11" i="6"/>
  <c r="AI11" i="6"/>
  <c r="Q12" i="6"/>
  <c r="J13" i="6"/>
  <c r="F10" i="5"/>
  <c r="F21" i="5"/>
  <c r="Q14" i="6"/>
  <c r="AC14" i="6"/>
  <c r="AO14" i="6"/>
  <c r="BA14" i="6"/>
  <c r="F27" i="5"/>
  <c r="Q16" i="6"/>
  <c r="AC16" i="6"/>
  <c r="AO16" i="6"/>
  <c r="BA16" i="6"/>
  <c r="K14" i="6"/>
  <c r="W14" i="6"/>
  <c r="AI14" i="6"/>
  <c r="AU14" i="6"/>
  <c r="P15" i="6"/>
  <c r="AB15" i="6"/>
  <c r="AN15" i="6"/>
  <c r="AZ15" i="6"/>
  <c r="V16" i="6"/>
  <c r="AH16" i="6"/>
  <c r="AT16" i="6"/>
  <c r="F29" i="5"/>
  <c r="O17" i="6"/>
  <c r="AA17" i="6"/>
  <c r="AM17" i="6"/>
  <c r="AY17" i="6"/>
  <c r="H18" i="6"/>
  <c r="T18" i="6"/>
  <c r="AF18" i="6"/>
  <c r="AR18" i="6"/>
  <c r="M19" i="6"/>
  <c r="Y19" i="6"/>
  <c r="AK19" i="6"/>
  <c r="AW19" i="6"/>
  <c r="I20" i="6"/>
  <c r="U20" i="6"/>
  <c r="AG20" i="6"/>
  <c r="AS20" i="6"/>
  <c r="J22" i="6"/>
  <c r="V22" i="6"/>
  <c r="AH22" i="6"/>
  <c r="AT22" i="6"/>
  <c r="F45" i="5"/>
  <c r="F13" i="7"/>
  <c r="Q12" i="8"/>
  <c r="AC12" i="8"/>
  <c r="AO12" i="8"/>
  <c r="BA12" i="8"/>
  <c r="G14" i="8"/>
  <c r="S14" i="8"/>
  <c r="AE14" i="8"/>
  <c r="AQ14" i="8"/>
  <c r="F19" i="7"/>
  <c r="M15" i="8"/>
  <c r="Y15" i="8"/>
  <c r="AK15" i="8"/>
  <c r="AW15" i="8"/>
  <c r="F25" i="7"/>
  <c r="Q16" i="8"/>
  <c r="AC16" i="8"/>
  <c r="AO16" i="8"/>
  <c r="BA16" i="8"/>
  <c r="I18" i="8"/>
  <c r="U18" i="8"/>
  <c r="AG18" i="8"/>
  <c r="AS18" i="8"/>
  <c r="F31" i="7"/>
  <c r="AM19" i="8"/>
  <c r="AY19" i="8"/>
  <c r="F37" i="7"/>
  <c r="W22" i="6"/>
  <c r="AI22" i="6"/>
  <c r="AU22" i="6"/>
  <c r="N15" i="8"/>
  <c r="Z15" i="8"/>
  <c r="AL15" i="8"/>
  <c r="AX15" i="8"/>
  <c r="AP16" i="8"/>
  <c r="BB16" i="8"/>
  <c r="AT18" i="8"/>
  <c r="P19" i="8"/>
  <c r="AB19" i="8"/>
  <c r="AN19" i="8"/>
  <c r="AZ19" i="8"/>
  <c r="H20" i="8"/>
  <c r="T20" i="8"/>
  <c r="AF20" i="8"/>
  <c r="AR20" i="8"/>
  <c r="M14" i="6"/>
  <c r="Y14" i="6"/>
  <c r="AK14" i="6"/>
  <c r="AW14" i="6"/>
  <c r="F15" i="6"/>
  <c r="R15" i="6"/>
  <c r="AD15" i="6"/>
  <c r="AP15" i="6"/>
  <c r="BB15" i="6"/>
  <c r="L16" i="6"/>
  <c r="X16" i="6"/>
  <c r="AJ16" i="6"/>
  <c r="AV16" i="6"/>
  <c r="Q17" i="6"/>
  <c r="AC17" i="6"/>
  <c r="AO17" i="6"/>
  <c r="BA17" i="6"/>
  <c r="J18" i="6"/>
  <c r="V18" i="6"/>
  <c r="AH18" i="6"/>
  <c r="AT18" i="6"/>
  <c r="O19" i="6"/>
  <c r="AA19" i="6"/>
  <c r="AM19" i="6"/>
  <c r="AY19" i="6"/>
  <c r="K20" i="6"/>
  <c r="W20" i="6"/>
  <c r="AI20" i="6"/>
  <c r="AU20" i="6"/>
  <c r="P21" i="6"/>
  <c r="AB21" i="6"/>
  <c r="AN21" i="6"/>
  <c r="AZ21" i="6"/>
  <c r="L22" i="6"/>
  <c r="X22" i="6"/>
  <c r="AJ22" i="6"/>
  <c r="AV22" i="6"/>
  <c r="G12" i="8"/>
  <c r="S12" i="8"/>
  <c r="AE12" i="8"/>
  <c r="AQ12" i="8"/>
  <c r="F14" i="7"/>
  <c r="M13" i="8"/>
  <c r="Y13" i="8"/>
  <c r="AK13" i="8"/>
  <c r="AW13" i="8"/>
  <c r="I14" i="8"/>
  <c r="U14" i="8"/>
  <c r="AG14" i="8"/>
  <c r="AS14" i="8"/>
  <c r="F20" i="7"/>
  <c r="O15" i="8"/>
  <c r="AA15" i="8"/>
  <c r="AM15" i="8"/>
  <c r="AY15" i="8"/>
  <c r="G16" i="8"/>
  <c r="S16" i="8"/>
  <c r="AE16" i="8"/>
  <c r="AQ16" i="8"/>
  <c r="F26" i="7"/>
  <c r="K18" i="8"/>
  <c r="W18" i="8"/>
  <c r="AI18" i="8"/>
  <c r="AU18" i="8"/>
  <c r="Q19" i="8"/>
  <c r="AC19" i="8"/>
  <c r="F38" i="7"/>
  <c r="AG13" i="6"/>
  <c r="AS13" i="6"/>
  <c r="N14" i="6"/>
  <c r="Z14" i="6"/>
  <c r="AL14" i="6"/>
  <c r="AX14" i="6"/>
  <c r="G15" i="6"/>
  <c r="S15" i="6"/>
  <c r="AE15" i="6"/>
  <c r="AQ15" i="6"/>
  <c r="F25" i="5"/>
  <c r="M16" i="6"/>
  <c r="Y16" i="6"/>
  <c r="AK16" i="6"/>
  <c r="AW16" i="6"/>
  <c r="F17" i="6"/>
  <c r="R17" i="6"/>
  <c r="AD17" i="6"/>
  <c r="AP17" i="6"/>
  <c r="BB17" i="6"/>
  <c r="K18" i="6"/>
  <c r="W18" i="6"/>
  <c r="AI18" i="6"/>
  <c r="AU18" i="6"/>
  <c r="L20" i="6"/>
  <c r="X20" i="6"/>
  <c r="AJ20" i="6"/>
  <c r="AV20" i="6"/>
  <c r="F41" i="5"/>
  <c r="M22" i="6"/>
  <c r="Y22" i="6"/>
  <c r="AK22" i="6"/>
  <c r="AW22" i="6"/>
  <c r="H12" i="8"/>
  <c r="T12" i="8"/>
  <c r="AF12" i="8"/>
  <c r="AR12" i="8"/>
  <c r="J14" i="8"/>
  <c r="V14" i="8"/>
  <c r="AH14" i="8"/>
  <c r="AT14" i="8"/>
  <c r="P15" i="8"/>
  <c r="AB15" i="8"/>
  <c r="AN15" i="8"/>
  <c r="AZ15" i="8"/>
  <c r="H16" i="8"/>
  <c r="T16" i="8"/>
  <c r="AF16" i="8"/>
  <c r="AR16" i="8"/>
  <c r="L18" i="8"/>
  <c r="X18" i="8"/>
  <c r="AJ18" i="8"/>
  <c r="AV18" i="8"/>
  <c r="F19" i="8"/>
  <c r="R19" i="8"/>
  <c r="AD19" i="8"/>
  <c r="AP19" i="8"/>
  <c r="BB19" i="8"/>
  <c r="J20" i="8"/>
  <c r="V20" i="8"/>
  <c r="AH20" i="8"/>
  <c r="AT20" i="8"/>
  <c r="AL22" i="6"/>
  <c r="AX22" i="6"/>
  <c r="I12" i="8"/>
  <c r="U12" i="8"/>
  <c r="AG12" i="8"/>
  <c r="AS12" i="8"/>
  <c r="F15" i="7"/>
  <c r="O13" i="8"/>
  <c r="AA13" i="8"/>
  <c r="AM13" i="8"/>
  <c r="AY13" i="8"/>
  <c r="K14" i="8"/>
  <c r="W14" i="8"/>
  <c r="AI14" i="8"/>
  <c r="AU14" i="8"/>
  <c r="F21" i="7"/>
  <c r="Q15" i="8"/>
  <c r="AC15" i="8"/>
  <c r="AO15" i="8"/>
  <c r="BA15" i="8"/>
  <c r="I16" i="8"/>
  <c r="U16" i="8"/>
  <c r="AG16" i="8"/>
  <c r="AS16" i="8"/>
  <c r="F27" i="7"/>
  <c r="F33" i="7"/>
  <c r="K20" i="8"/>
  <c r="W20" i="8"/>
  <c r="AI20" i="8"/>
  <c r="AU20" i="8"/>
  <c r="F39" i="7"/>
  <c r="O21" i="8"/>
  <c r="AA21" i="8"/>
  <c r="AM21" i="8"/>
  <c r="AY21" i="8"/>
  <c r="L11" i="6"/>
  <c r="X11" i="6"/>
  <c r="AJ11" i="6"/>
  <c r="AV11" i="6"/>
  <c r="F12" i="6"/>
  <c r="R12" i="6"/>
  <c r="AD12" i="6"/>
  <c r="AP12" i="6"/>
  <c r="BB12" i="6"/>
  <c r="K13" i="6"/>
  <c r="W13" i="6"/>
  <c r="AI13" i="6"/>
  <c r="AU13" i="6"/>
  <c r="P14" i="6"/>
  <c r="AB14" i="6"/>
  <c r="AN14" i="6"/>
  <c r="AZ14" i="6"/>
  <c r="I15" i="6"/>
  <c r="U15" i="6"/>
  <c r="AG15" i="6"/>
  <c r="AS15" i="6"/>
  <c r="F26" i="5"/>
  <c r="O16" i="6"/>
  <c r="AA16" i="6"/>
  <c r="AM16" i="6"/>
  <c r="AY16" i="6"/>
  <c r="H17" i="6"/>
  <c r="T17" i="6"/>
  <c r="AF17" i="6"/>
  <c r="AR17" i="6"/>
  <c r="M18" i="6"/>
  <c r="Y18" i="6"/>
  <c r="AK18" i="6"/>
  <c r="AW18" i="6"/>
  <c r="F19" i="6"/>
  <c r="R19" i="6"/>
  <c r="AD19" i="6"/>
  <c r="AP19" i="6"/>
  <c r="BB19" i="6"/>
  <c r="N20" i="6"/>
  <c r="Z20" i="6"/>
  <c r="AL20" i="6"/>
  <c r="AX20" i="6"/>
  <c r="G21" i="6"/>
  <c r="S21" i="6"/>
  <c r="AE21" i="6"/>
  <c r="AQ21" i="6"/>
  <c r="F42" i="5"/>
  <c r="O22" i="6"/>
  <c r="AA22" i="6"/>
  <c r="AM22" i="6"/>
  <c r="AY22" i="6"/>
  <c r="J12" i="8"/>
  <c r="V12" i="8"/>
  <c r="AH12" i="8"/>
  <c r="AT12" i="8"/>
  <c r="P13" i="8"/>
  <c r="AB13" i="8"/>
  <c r="AN13" i="8"/>
  <c r="AZ13" i="8"/>
  <c r="L14" i="8"/>
  <c r="X14" i="8"/>
  <c r="AJ14" i="8"/>
  <c r="AV14" i="8"/>
  <c r="F15" i="8"/>
  <c r="R15" i="8"/>
  <c r="AD15" i="8"/>
  <c r="AP15" i="8"/>
  <c r="BB15" i="8"/>
  <c r="J16" i="8"/>
  <c r="V16" i="8"/>
  <c r="AH16" i="8"/>
  <c r="AT16" i="8"/>
  <c r="N18" i="8"/>
  <c r="Z18" i="8"/>
  <c r="AL18" i="8"/>
  <c r="AX18" i="8"/>
  <c r="H19" i="8"/>
  <c r="T19" i="8"/>
  <c r="AF19" i="8"/>
  <c r="AR19" i="8"/>
  <c r="L20" i="8"/>
  <c r="X20" i="8"/>
  <c r="AJ20" i="8"/>
  <c r="AV20" i="8"/>
  <c r="F34" i="7"/>
  <c r="F43" i="5"/>
  <c r="X15" i="6"/>
  <c r="AJ15" i="6"/>
  <c r="AV15" i="6"/>
  <c r="F16" i="6"/>
  <c r="R16" i="6"/>
  <c r="AD16" i="6"/>
  <c r="AP16" i="6"/>
  <c r="BB16" i="6"/>
  <c r="K17" i="6"/>
  <c r="W17" i="6"/>
  <c r="AI17" i="6"/>
  <c r="AU17" i="6"/>
  <c r="P18" i="6"/>
  <c r="AB18" i="6"/>
  <c r="AN18" i="6"/>
  <c r="AZ18" i="6"/>
  <c r="I19" i="6"/>
  <c r="U19" i="6"/>
  <c r="AG19" i="6"/>
  <c r="AS19" i="6"/>
  <c r="Q20" i="6"/>
  <c r="AC20" i="6"/>
  <c r="AO20" i="6"/>
  <c r="BA20" i="6"/>
  <c r="J21" i="6"/>
  <c r="V21" i="6"/>
  <c r="AH21" i="6"/>
  <c r="AT21" i="6"/>
  <c r="F22" i="6"/>
  <c r="R22" i="6"/>
  <c r="AD22" i="6"/>
  <c r="AP22" i="6"/>
  <c r="BB22" i="6"/>
  <c r="F11" i="7"/>
  <c r="F17" i="7"/>
  <c r="F23" i="7"/>
  <c r="F29" i="7"/>
  <c r="K19" i="8"/>
  <c r="W19" i="8"/>
  <c r="AI19" i="8"/>
  <c r="AU19" i="8"/>
  <c r="F35" i="7"/>
  <c r="O20" i="8"/>
  <c r="AA20" i="8"/>
  <c r="AM20" i="8"/>
  <c r="AY20" i="8"/>
  <c r="F41" i="7"/>
  <c r="P11" i="6"/>
  <c r="AB11" i="6"/>
  <c r="AN11" i="6"/>
  <c r="AZ11" i="6"/>
  <c r="J12" i="6"/>
  <c r="V12" i="6"/>
  <c r="AH12" i="6"/>
  <c r="AT12" i="6"/>
  <c r="F17" i="5"/>
  <c r="O13" i="6"/>
  <c r="AA13" i="6"/>
  <c r="AM13" i="6"/>
  <c r="AY13" i="6"/>
  <c r="H14" i="6"/>
  <c r="T14" i="6"/>
  <c r="AF14" i="6"/>
  <c r="AR14" i="6"/>
  <c r="M15" i="6"/>
  <c r="Y15" i="6"/>
  <c r="AK15" i="6"/>
  <c r="AW15" i="6"/>
  <c r="G16" i="6"/>
  <c r="S16" i="6"/>
  <c r="AE16" i="6"/>
  <c r="AQ16" i="6"/>
  <c r="L17" i="6"/>
  <c r="X17" i="6"/>
  <c r="AJ17" i="6"/>
  <c r="AV17" i="6"/>
  <c r="F33" i="5"/>
  <c r="Q18" i="6"/>
  <c r="AC18" i="6"/>
  <c r="AO18" i="6"/>
  <c r="BA18" i="6"/>
  <c r="F20" i="6"/>
  <c r="R20" i="6"/>
  <c r="AD20" i="6"/>
  <c r="AP20" i="6"/>
  <c r="BB20" i="6"/>
  <c r="K21" i="6"/>
  <c r="W21" i="6"/>
  <c r="AI21" i="6"/>
  <c r="AU21" i="6"/>
  <c r="G22" i="6"/>
  <c r="S22" i="6"/>
  <c r="AE22" i="6"/>
  <c r="AQ22" i="6"/>
  <c r="N12" i="8"/>
  <c r="Z12" i="8"/>
  <c r="AL12" i="8"/>
  <c r="AX12" i="8"/>
  <c r="P14" i="8"/>
  <c r="AB14" i="8"/>
  <c r="AN14" i="8"/>
  <c r="AZ14" i="8"/>
  <c r="J15" i="8"/>
  <c r="V15" i="8"/>
  <c r="AH15" i="8"/>
  <c r="AT15" i="8"/>
  <c r="N16" i="8"/>
  <c r="Z16" i="8"/>
  <c r="AL16" i="8"/>
  <c r="AX16" i="8"/>
  <c r="F18" i="8"/>
  <c r="R18" i="8"/>
  <c r="AD18" i="8"/>
  <c r="AP18" i="8"/>
  <c r="BB18" i="8"/>
  <c r="L19" i="8"/>
  <c r="X19" i="8"/>
  <c r="AJ19" i="8"/>
  <c r="AV19" i="8"/>
  <c r="P20" i="8"/>
  <c r="AB20" i="8"/>
  <c r="AN20" i="8"/>
  <c r="AZ20" i="8"/>
  <c r="F39" i="5"/>
  <c r="F12" i="7"/>
  <c r="O12" i="8"/>
  <c r="AA12" i="8"/>
  <c r="AM12" i="8"/>
  <c r="AY12" i="8"/>
  <c r="I13" i="8"/>
  <c r="U13" i="8"/>
  <c r="AG13" i="8"/>
  <c r="AS13" i="8"/>
  <c r="F18" i="7"/>
  <c r="Q14" i="8"/>
  <c r="AC14" i="8"/>
  <c r="AO14" i="8"/>
  <c r="BA14" i="8"/>
  <c r="K15" i="8"/>
  <c r="W15" i="8"/>
  <c r="AI15" i="8"/>
  <c r="AU15" i="8"/>
  <c r="F24" i="7"/>
  <c r="O16" i="8"/>
  <c r="AA16" i="8"/>
  <c r="AM16" i="8"/>
  <c r="AY16" i="8"/>
  <c r="G18" i="8"/>
  <c r="S18" i="8"/>
  <c r="AE18" i="8"/>
  <c r="AQ18" i="8"/>
  <c r="F30" i="7"/>
  <c r="M19" i="8"/>
  <c r="Y19" i="8"/>
  <c r="AK19" i="8"/>
  <c r="AW19" i="8"/>
  <c r="Q20" i="8"/>
  <c r="AC20" i="8"/>
  <c r="AO20" i="8"/>
  <c r="BA20" i="8"/>
  <c r="I21" i="8"/>
  <c r="U21" i="8"/>
  <c r="AG21" i="8"/>
  <c r="AS21" i="8"/>
  <c r="AP11" i="6"/>
  <c r="BB11" i="6"/>
  <c r="L12" i="6"/>
  <c r="X12" i="6"/>
  <c r="AJ12" i="6"/>
  <c r="AV12" i="6"/>
  <c r="Q13" i="6"/>
  <c r="AC13" i="6"/>
  <c r="AO13" i="6"/>
  <c r="BA13" i="6"/>
  <c r="J14" i="6"/>
  <c r="V14" i="6"/>
  <c r="AH14" i="6"/>
  <c r="AT14" i="6"/>
  <c r="O15" i="6"/>
  <c r="AA15" i="6"/>
  <c r="AM15" i="6"/>
  <c r="AY15" i="6"/>
  <c r="I16" i="6"/>
  <c r="U16" i="6"/>
  <c r="AG16" i="6"/>
  <c r="AS16" i="6"/>
  <c r="N17" i="6"/>
  <c r="Z17" i="6"/>
  <c r="AL17" i="6"/>
  <c r="AX17" i="6"/>
  <c r="G18" i="6"/>
  <c r="S18" i="6"/>
  <c r="AE18" i="6"/>
  <c r="AQ18" i="6"/>
  <c r="F34" i="5"/>
  <c r="L19" i="6"/>
  <c r="X19" i="6"/>
  <c r="AJ19" i="6"/>
  <c r="AV19" i="6"/>
  <c r="H20" i="6"/>
  <c r="T20" i="6"/>
  <c r="AF20" i="6"/>
  <c r="AR20" i="6"/>
  <c r="M21" i="6"/>
  <c r="Y21" i="6"/>
  <c r="AK21" i="6"/>
  <c r="AW21" i="6"/>
  <c r="I22" i="6"/>
  <c r="U22" i="6"/>
  <c r="AG22" i="6"/>
  <c r="AS22" i="6"/>
  <c r="P12" i="8"/>
  <c r="AB12" i="8"/>
  <c r="AN12" i="8"/>
  <c r="AZ12" i="8"/>
  <c r="J13" i="8"/>
  <c r="V13" i="8"/>
  <c r="AH13" i="8"/>
  <c r="AT13" i="8"/>
  <c r="F14" i="8"/>
  <c r="R14" i="8"/>
  <c r="AD14" i="8"/>
  <c r="AP14" i="8"/>
  <c r="BB14" i="8"/>
  <c r="L15" i="8"/>
  <c r="X15" i="8"/>
  <c r="AJ15" i="8"/>
  <c r="AV15" i="8"/>
  <c r="P16" i="8"/>
  <c r="AB16" i="8"/>
  <c r="AN16" i="8"/>
  <c r="AZ16" i="8"/>
  <c r="H18" i="8"/>
  <c r="T18" i="8"/>
  <c r="AF18" i="8"/>
  <c r="AR18" i="8"/>
  <c r="N19" i="8"/>
  <c r="Z19" i="8"/>
  <c r="AL19" i="8"/>
  <c r="AX19" i="8"/>
  <c r="F20" i="8"/>
  <c r="R20" i="8"/>
  <c r="AD20" i="8"/>
  <c r="AP20" i="8"/>
  <c r="BB20" i="8"/>
  <c r="J21" i="8"/>
  <c r="V21" i="8"/>
  <c r="AH21" i="8"/>
  <c r="AT21" i="8"/>
  <c r="E19" i="8"/>
  <c r="E20" i="8"/>
  <c r="F16" i="7"/>
  <c r="F28" i="7"/>
  <c r="F32" i="7"/>
  <c r="F36" i="7"/>
  <c r="F40" i="7"/>
  <c r="F18" i="5"/>
  <c r="F30" i="5"/>
  <c r="F38" i="5"/>
  <c r="E12" i="8"/>
  <c r="E15" i="8"/>
  <c r="E16" i="8"/>
  <c r="E18" i="8"/>
  <c r="E14" i="8"/>
  <c r="B15" i="9"/>
  <c r="G48" i="5"/>
  <c r="B16" i="9"/>
  <c r="H48" i="5"/>
  <c r="B17" i="9"/>
  <c r="I48" i="5"/>
  <c r="B18" i="9"/>
  <c r="J48" i="5"/>
  <c r="B19" i="9"/>
  <c r="K48" i="5"/>
  <c r="B20" i="9"/>
  <c r="L48" i="5"/>
  <c r="B21" i="9"/>
  <c r="M48" i="5"/>
  <c r="B22" i="9"/>
  <c r="N48" i="5"/>
  <c r="B23" i="9"/>
  <c r="O48" i="5"/>
  <c r="B24" i="9"/>
  <c r="P48" i="5"/>
  <c r="B25" i="9"/>
  <c r="Q48" i="5"/>
  <c r="B26" i="9"/>
  <c r="R48" i="5"/>
  <c r="B27" i="9"/>
  <c r="S48" i="5"/>
  <c r="B28" i="9"/>
  <c r="T48" i="5"/>
  <c r="B29" i="9"/>
  <c r="U48" i="5"/>
  <c r="B30" i="9"/>
  <c r="V48" i="5"/>
  <c r="B31" i="9"/>
  <c r="W48" i="5"/>
  <c r="B32" i="9"/>
  <c r="X48" i="5"/>
  <c r="B33" i="9"/>
  <c r="Y48" i="5"/>
  <c r="B34" i="9"/>
  <c r="Z48" i="5"/>
  <c r="B35" i="9"/>
  <c r="AA48" i="5"/>
  <c r="B36" i="9"/>
  <c r="AB48" i="5"/>
  <c r="B37" i="9"/>
  <c r="AC48" i="5"/>
  <c r="B38" i="9"/>
  <c r="AD48" i="5"/>
  <c r="B39" i="9"/>
  <c r="AE48" i="5"/>
  <c r="B40" i="9"/>
  <c r="AF48" i="5"/>
  <c r="B41" i="9"/>
  <c r="AG48" i="5"/>
  <c r="B42" i="9"/>
  <c r="AH48" i="5"/>
  <c r="B43" i="9"/>
  <c r="AI48" i="5"/>
  <c r="B44" i="9"/>
  <c r="AJ48" i="5"/>
  <c r="B45" i="9"/>
  <c r="AK48" i="5"/>
  <c r="B46" i="9"/>
  <c r="AL48" i="5"/>
  <c r="B47" i="9"/>
  <c r="AM48" i="5"/>
  <c r="B48" i="9"/>
  <c r="AN48" i="5"/>
  <c r="B49" i="9"/>
  <c r="AO48" i="5"/>
  <c r="B50" i="9"/>
  <c r="AP48" i="5"/>
  <c r="B51" i="9"/>
  <c r="AQ48" i="5"/>
  <c r="B52" i="9"/>
  <c r="AR48" i="5"/>
  <c r="B53" i="9"/>
  <c r="AS48" i="5"/>
  <c r="B54" i="9"/>
  <c r="AT48" i="5"/>
  <c r="B55" i="9"/>
  <c r="AU48" i="5"/>
  <c r="B56" i="9"/>
  <c r="AV48" i="5"/>
  <c r="B57" i="9"/>
  <c r="AW48" i="5"/>
  <c r="B58" i="9"/>
  <c r="AX48" i="5"/>
  <c r="B59" i="9"/>
  <c r="AY48" i="5"/>
  <c r="B60" i="9"/>
  <c r="AZ48" i="5"/>
  <c r="B61" i="9"/>
  <c r="BA48" i="5"/>
  <c r="B62" i="9"/>
  <c r="BB48" i="5"/>
  <c r="B63" i="9"/>
  <c r="BC48" i="5"/>
  <c r="B64" i="9"/>
  <c r="BD48" i="5"/>
  <c r="G52" i="5"/>
  <c r="G49" i="5"/>
  <c r="F10" i="6"/>
  <c r="H49" i="5"/>
  <c r="G10" i="6"/>
  <c r="I49" i="5"/>
  <c r="H10" i="6"/>
  <c r="J49" i="5"/>
  <c r="I10" i="6"/>
  <c r="K49" i="5"/>
  <c r="J10" i="6"/>
  <c r="L49" i="5"/>
  <c r="K10" i="6"/>
  <c r="M49" i="5"/>
  <c r="L10" i="6"/>
  <c r="N49" i="5"/>
  <c r="M10" i="6"/>
  <c r="O49" i="5"/>
  <c r="N10" i="6"/>
  <c r="P49" i="5"/>
  <c r="O10" i="6"/>
  <c r="Q49" i="5"/>
  <c r="P10" i="6"/>
  <c r="R49" i="5"/>
  <c r="Q10" i="6"/>
  <c r="S49" i="5"/>
  <c r="R10" i="6"/>
  <c r="T49" i="5"/>
  <c r="S10" i="6"/>
  <c r="U49" i="5"/>
  <c r="T10" i="6"/>
  <c r="V49" i="5"/>
  <c r="U10" i="6"/>
  <c r="W49" i="5"/>
  <c r="V10" i="6"/>
  <c r="X49" i="5"/>
  <c r="W10" i="6"/>
  <c r="Y49" i="5"/>
  <c r="X10" i="6"/>
  <c r="Z49" i="5"/>
  <c r="Y10" i="6"/>
  <c r="AA49" i="5"/>
  <c r="Z10" i="6"/>
  <c r="AB49" i="5"/>
  <c r="AA10" i="6"/>
  <c r="AC49" i="5"/>
  <c r="AB10" i="6"/>
  <c r="AD49" i="5"/>
  <c r="AC10" i="6"/>
  <c r="AE49" i="5"/>
  <c r="AD10" i="6"/>
  <c r="AF49" i="5"/>
  <c r="AE10" i="6"/>
  <c r="AG49" i="5"/>
  <c r="AF10" i="6"/>
  <c r="AH49" i="5"/>
  <c r="AG10" i="6"/>
  <c r="AI49" i="5"/>
  <c r="AH10" i="6"/>
  <c r="AJ49" i="5"/>
  <c r="AI10" i="6"/>
  <c r="AK49" i="5"/>
  <c r="AJ10" i="6"/>
  <c r="AL49" i="5"/>
  <c r="AK10" i="6"/>
  <c r="AM49" i="5"/>
  <c r="AL10" i="6"/>
  <c r="AN49" i="5"/>
  <c r="AM10" i="6"/>
  <c r="AO49" i="5"/>
  <c r="AN10" i="6"/>
  <c r="AP49" i="5"/>
  <c r="AO10" i="6"/>
  <c r="AQ49" i="5"/>
  <c r="AP10" i="6"/>
  <c r="AR49" i="5"/>
  <c r="AQ10" i="6"/>
  <c r="AS49" i="5"/>
  <c r="AR10" i="6"/>
  <c r="AT49" i="5"/>
  <c r="AS10" i="6"/>
  <c r="AU49" i="5"/>
  <c r="AT10" i="6"/>
  <c r="AV49" i="5"/>
  <c r="AU10" i="6"/>
  <c r="AW49" i="5"/>
  <c r="AV10" i="6"/>
  <c r="AX49" i="5"/>
  <c r="AW10" i="6"/>
  <c r="AY49" i="5"/>
  <c r="AX10" i="6"/>
  <c r="AZ49" i="5"/>
  <c r="AY10" i="6"/>
  <c r="BA49" i="5"/>
  <c r="AZ10" i="6"/>
  <c r="BB49" i="5"/>
  <c r="BA10" i="6"/>
  <c r="BC49" i="5"/>
  <c r="BB10" i="6"/>
  <c r="BD49" i="5"/>
  <c r="H15" i="9"/>
  <c r="G43" i="7"/>
  <c r="H16" i="9"/>
  <c r="H43" i="7"/>
  <c r="H17" i="9"/>
  <c r="I43" i="7"/>
  <c r="H18" i="9"/>
  <c r="J43" i="7"/>
  <c r="H19" i="9"/>
  <c r="K43" i="7"/>
  <c r="H20" i="9"/>
  <c r="L43" i="7"/>
  <c r="H21" i="9"/>
  <c r="M43" i="7"/>
  <c r="H22" i="9"/>
  <c r="N43" i="7"/>
  <c r="H23" i="9"/>
  <c r="O43" i="7"/>
  <c r="H24" i="9"/>
  <c r="P43" i="7"/>
  <c r="H25" i="9"/>
  <c r="Q43" i="7"/>
  <c r="H26" i="9"/>
  <c r="R43" i="7"/>
  <c r="H27" i="9"/>
  <c r="S43" i="7"/>
  <c r="H28" i="9"/>
  <c r="T43" i="7"/>
  <c r="H29" i="9"/>
  <c r="U43" i="7"/>
  <c r="H30" i="9"/>
  <c r="V43" i="7"/>
  <c r="H31" i="9"/>
  <c r="W43" i="7"/>
  <c r="H32" i="9"/>
  <c r="X43" i="7"/>
  <c r="H33" i="9"/>
  <c r="Y43" i="7"/>
  <c r="H34" i="9"/>
  <c r="Z43" i="7"/>
  <c r="H35" i="9"/>
  <c r="AA43" i="7"/>
  <c r="H36" i="9"/>
  <c r="AB43" i="7"/>
  <c r="H37" i="9"/>
  <c r="AC43" i="7"/>
  <c r="H38" i="9"/>
  <c r="AD43" i="7"/>
  <c r="H39" i="9"/>
  <c r="AE43" i="7"/>
  <c r="H40" i="9"/>
  <c r="AF43" i="7"/>
  <c r="H41" i="9"/>
  <c r="AG43" i="7"/>
  <c r="H42" i="9"/>
  <c r="AH43" i="7"/>
  <c r="H43" i="9"/>
  <c r="AI43" i="7"/>
  <c r="H44" i="9"/>
  <c r="AJ43" i="7"/>
  <c r="H45" i="9"/>
  <c r="AK43" i="7"/>
  <c r="H46" i="9"/>
  <c r="AL43" i="7"/>
  <c r="H47" i="9"/>
  <c r="AM43" i="7"/>
  <c r="H48" i="9"/>
  <c r="AN43" i="7"/>
  <c r="H49" i="9"/>
  <c r="AO43" i="7"/>
  <c r="H50" i="9"/>
  <c r="AP43" i="7"/>
  <c r="H51" i="9"/>
  <c r="AQ43" i="7"/>
  <c r="H52" i="9"/>
  <c r="AR43" i="7"/>
  <c r="H53" i="9"/>
  <c r="AS43" i="7"/>
  <c r="H54" i="9"/>
  <c r="AT43" i="7"/>
  <c r="H55" i="9"/>
  <c r="AU43" i="7"/>
  <c r="H56" i="9"/>
  <c r="AV43" i="7"/>
  <c r="H57" i="9"/>
  <c r="AW43" i="7"/>
  <c r="H58" i="9"/>
  <c r="AX43" i="7"/>
  <c r="H59" i="9"/>
  <c r="AY43" i="7"/>
  <c r="H60" i="9"/>
  <c r="AZ43" i="7"/>
  <c r="H61" i="9"/>
  <c r="BA43" i="7"/>
  <c r="H62" i="9"/>
  <c r="BB43" i="7"/>
  <c r="H63" i="9"/>
  <c r="BC43" i="7"/>
  <c r="H64" i="9"/>
  <c r="BD43" i="7"/>
  <c r="E11" i="8"/>
  <c r="G44" i="7"/>
  <c r="F11" i="8"/>
  <c r="H44" i="7"/>
  <c r="G11" i="8"/>
  <c r="I44" i="7"/>
  <c r="H11" i="8"/>
  <c r="J44" i="7"/>
  <c r="I11" i="8"/>
  <c r="K44" i="7"/>
  <c r="J11" i="8"/>
  <c r="L44" i="7"/>
  <c r="K11" i="8"/>
  <c r="M44" i="7"/>
  <c r="L11" i="8"/>
  <c r="N44" i="7"/>
  <c r="M11" i="8"/>
  <c r="O44" i="7"/>
  <c r="N11" i="8"/>
  <c r="P44" i="7"/>
  <c r="O11" i="8"/>
  <c r="Q44" i="7"/>
  <c r="P11" i="8"/>
  <c r="R44" i="7"/>
  <c r="Q11" i="8"/>
  <c r="S44" i="7"/>
  <c r="R11" i="8"/>
  <c r="T44" i="7"/>
  <c r="S11" i="8"/>
  <c r="U44" i="7"/>
  <c r="T11" i="8"/>
  <c r="V44" i="7"/>
  <c r="U11" i="8"/>
  <c r="W44" i="7"/>
  <c r="V11" i="8"/>
  <c r="X44" i="7"/>
  <c r="W11" i="8"/>
  <c r="Y44" i="7"/>
  <c r="X11" i="8"/>
  <c r="Z44" i="7"/>
  <c r="Y11" i="8"/>
  <c r="AA44" i="7"/>
  <c r="Z11" i="8"/>
  <c r="AB44" i="7"/>
  <c r="AA11" i="8"/>
  <c r="AC44" i="7"/>
  <c r="AB11" i="8"/>
  <c r="AD44" i="7"/>
  <c r="AC11" i="8"/>
  <c r="AE44" i="7"/>
  <c r="AD11" i="8"/>
  <c r="AF44" i="7"/>
  <c r="AE11" i="8"/>
  <c r="AG44" i="7"/>
  <c r="AF11" i="8"/>
  <c r="AH44" i="7"/>
  <c r="AG11" i="8"/>
  <c r="AI44" i="7"/>
  <c r="AH11" i="8"/>
  <c r="AJ44" i="7"/>
  <c r="AI11" i="8"/>
  <c r="AK44" i="7"/>
  <c r="AJ11" i="8"/>
  <c r="AL44" i="7"/>
  <c r="AK11" i="8"/>
  <c r="AM44" i="7"/>
  <c r="AL11" i="8"/>
  <c r="AN44" i="7"/>
  <c r="AM11" i="8"/>
  <c r="AO44" i="7"/>
  <c r="AN11" i="8"/>
  <c r="AP44" i="7"/>
  <c r="AO11" i="8"/>
  <c r="AQ44" i="7"/>
  <c r="AP11" i="8"/>
  <c r="AR44" i="7"/>
  <c r="AQ11" i="8"/>
  <c r="AS44" i="7"/>
  <c r="AR11" i="8"/>
  <c r="AT44" i="7"/>
  <c r="AS11" i="8"/>
  <c r="AU44" i="7"/>
  <c r="AT11" i="8"/>
  <c r="AV44" i="7"/>
  <c r="AU11" i="8"/>
  <c r="AW44" i="7"/>
  <c r="AV11" i="8"/>
  <c r="AX44" i="7"/>
  <c r="AW11" i="8"/>
  <c r="AY44" i="7"/>
  <c r="AX11" i="8"/>
  <c r="AZ44" i="7"/>
  <c r="AY11" i="8"/>
  <c r="BA44" i="7"/>
  <c r="AZ11" i="8"/>
  <c r="BB44" i="7"/>
  <c r="BA11" i="8"/>
  <c r="BC44" i="7"/>
  <c r="BB11" i="8"/>
  <c r="BD44" i="7"/>
  <c r="AS48" i="7" l="1"/>
  <c r="AG48" i="7"/>
  <c r="AA24" i="8"/>
  <c r="J37" i="9" s="1"/>
  <c r="U48" i="7"/>
  <c r="O24" i="8"/>
  <c r="I48" i="7"/>
  <c r="AX24" i="8"/>
  <c r="J60" i="9" s="1"/>
  <c r="E25" i="6"/>
  <c r="T24" i="8"/>
  <c r="I30" i="9" s="1"/>
  <c r="Y24" i="8"/>
  <c r="BB24" i="8"/>
  <c r="J64" i="9" s="1"/>
  <c r="AZ48" i="7"/>
  <c r="AN48" i="7"/>
  <c r="AB48" i="7"/>
  <c r="P48" i="7"/>
  <c r="AX53" i="5"/>
  <c r="AL53" i="5"/>
  <c r="Z53" i="5"/>
  <c r="N53" i="5"/>
  <c r="X24" i="8"/>
  <c r="J34" i="9" s="1"/>
  <c r="Z24" i="8"/>
  <c r="J36" i="9" s="1"/>
  <c r="U24" i="8"/>
  <c r="K31" i="9" s="1"/>
  <c r="AC24" i="8"/>
  <c r="J39" i="9" s="1"/>
  <c r="AE24" i="8"/>
  <c r="K41" i="9" s="1"/>
  <c r="AM24" i="8"/>
  <c r="K49" i="9" s="1"/>
  <c r="BA24" i="8"/>
  <c r="AY24" i="8"/>
  <c r="L61" i="9" s="1"/>
  <c r="AG24" i="8"/>
  <c r="K43" i="9" s="1"/>
  <c r="I24" i="8"/>
  <c r="K19" i="9" s="1"/>
  <c r="AN24" i="8"/>
  <c r="J50" i="9" s="1"/>
  <c r="AB24" i="8"/>
  <c r="I38" i="9" s="1"/>
  <c r="AI24" i="8"/>
  <c r="I45" i="9" s="1"/>
  <c r="AP24" i="8"/>
  <c r="J52" i="9" s="1"/>
  <c r="AJ48" i="7"/>
  <c r="AD24" i="8"/>
  <c r="J40" i="9" s="1"/>
  <c r="X48" i="7"/>
  <c r="R24" i="8"/>
  <c r="L28" i="9" s="1"/>
  <c r="F24" i="8"/>
  <c r="J16" i="9" s="1"/>
  <c r="AV48" i="7"/>
  <c r="AW24" i="8"/>
  <c r="J59" i="9" s="1"/>
  <c r="M24" i="8"/>
  <c r="J23" i="9" s="1"/>
  <c r="D13" i="8"/>
  <c r="D21" i="8"/>
  <c r="Q24" i="8"/>
  <c r="K27" i="9" s="1"/>
  <c r="BA25" i="6"/>
  <c r="C63" i="9" s="1"/>
  <c r="Q25" i="6"/>
  <c r="F27" i="9" s="1"/>
  <c r="AQ25" i="6"/>
  <c r="F53" i="9" s="1"/>
  <c r="AX25" i="6"/>
  <c r="AN25" i="6"/>
  <c r="E50" i="9" s="1"/>
  <c r="P25" i="6"/>
  <c r="E26" i="9" s="1"/>
  <c r="AZ25" i="6"/>
  <c r="F62" i="9" s="1"/>
  <c r="AB25" i="6"/>
  <c r="F38" i="9" s="1"/>
  <c r="BC53" i="5"/>
  <c r="AW25" i="6"/>
  <c r="F59" i="9" s="1"/>
  <c r="AQ53" i="5"/>
  <c r="AK25" i="6"/>
  <c r="F47" i="9" s="1"/>
  <c r="AE53" i="5"/>
  <c r="Y25" i="6"/>
  <c r="C35" i="9" s="1"/>
  <c r="S53" i="5"/>
  <c r="M25" i="6"/>
  <c r="G53" i="5"/>
  <c r="D12" i="6"/>
  <c r="AT24" i="8"/>
  <c r="K56" i="9" s="1"/>
  <c r="AH24" i="8"/>
  <c r="J44" i="9" s="1"/>
  <c r="V24" i="8"/>
  <c r="J32" i="9" s="1"/>
  <c r="D21" i="6"/>
  <c r="AU48" i="7"/>
  <c r="AO24" i="8"/>
  <c r="J51" i="9" s="1"/>
  <c r="AI48" i="7"/>
  <c r="W48" i="7"/>
  <c r="K48" i="7"/>
  <c r="AY25" i="6"/>
  <c r="D61" i="9" s="1"/>
  <c r="AS53" i="5"/>
  <c r="AM25" i="6"/>
  <c r="C49" i="9" s="1"/>
  <c r="AG53" i="5"/>
  <c r="AA25" i="6"/>
  <c r="F37" i="9" s="1"/>
  <c r="U53" i="5"/>
  <c r="O25" i="6"/>
  <c r="F25" i="9" s="1"/>
  <c r="I53" i="5"/>
  <c r="D16" i="8"/>
  <c r="D18" i="6"/>
  <c r="J24" i="8"/>
  <c r="L20" i="9" s="1"/>
  <c r="AF25" i="6"/>
  <c r="C42" i="9" s="1"/>
  <c r="H25" i="6"/>
  <c r="F18" i="9" s="1"/>
  <c r="AV24" i="8"/>
  <c r="J58" i="9" s="1"/>
  <c r="AP48" i="7"/>
  <c r="AJ24" i="8"/>
  <c r="AD48" i="7"/>
  <c r="R48" i="7"/>
  <c r="L24" i="8"/>
  <c r="AZ53" i="5"/>
  <c r="AT25" i="6"/>
  <c r="E56" i="9" s="1"/>
  <c r="AN53" i="5"/>
  <c r="AH25" i="6"/>
  <c r="D44" i="9" s="1"/>
  <c r="AB53" i="5"/>
  <c r="V25" i="6"/>
  <c r="E32" i="9" s="1"/>
  <c r="P53" i="5"/>
  <c r="J25" i="6"/>
  <c r="F20" i="9" s="1"/>
  <c r="D15" i="8"/>
  <c r="D14" i="6"/>
  <c r="AR25" i="6"/>
  <c r="F54" i="9" s="1"/>
  <c r="T25" i="6"/>
  <c r="F30" i="9" s="1"/>
  <c r="AW48" i="7"/>
  <c r="AQ24" i="8"/>
  <c r="K53" i="9" s="1"/>
  <c r="AK48" i="7"/>
  <c r="Y48" i="7"/>
  <c r="S24" i="8"/>
  <c r="K29" i="9" s="1"/>
  <c r="M48" i="7"/>
  <c r="G24" i="8"/>
  <c r="K17" i="9" s="1"/>
  <c r="AU53" i="5"/>
  <c r="AO25" i="6"/>
  <c r="D51" i="9" s="1"/>
  <c r="AI53" i="5"/>
  <c r="AC25" i="6"/>
  <c r="F39" i="9" s="1"/>
  <c r="W53" i="5"/>
  <c r="K53" i="5"/>
  <c r="D12" i="8"/>
  <c r="D15" i="6"/>
  <c r="D18" i="8"/>
  <c r="BB48" i="7"/>
  <c r="BD48" i="7"/>
  <c r="AR48" i="7"/>
  <c r="AL24" i="8"/>
  <c r="J48" i="9" s="1"/>
  <c r="AF48" i="7"/>
  <c r="T48" i="7"/>
  <c r="N24" i="8"/>
  <c r="J24" i="9" s="1"/>
  <c r="H48" i="7"/>
  <c r="BB53" i="5"/>
  <c r="AV25" i="6"/>
  <c r="C58" i="9" s="1"/>
  <c r="AP53" i="5"/>
  <c r="AJ25" i="6"/>
  <c r="C46" i="9" s="1"/>
  <c r="AD53" i="5"/>
  <c r="X25" i="6"/>
  <c r="R53" i="5"/>
  <c r="L25" i="6"/>
  <c r="E22" i="9" s="1"/>
  <c r="D11" i="6"/>
  <c r="AM48" i="7"/>
  <c r="AW53" i="5"/>
  <c r="AK53" i="5"/>
  <c r="AE25" i="6"/>
  <c r="C41" i="9" s="1"/>
  <c r="Y53" i="5"/>
  <c r="S25" i="6"/>
  <c r="F29" i="9" s="1"/>
  <c r="M53" i="5"/>
  <c r="G25" i="6"/>
  <c r="C17" i="9" s="1"/>
  <c r="D20" i="8"/>
  <c r="D19" i="6"/>
  <c r="O48" i="7"/>
  <c r="AZ24" i="8"/>
  <c r="J62" i="9" s="1"/>
  <c r="V48" i="7"/>
  <c r="J48" i="7"/>
  <c r="BD53" i="5"/>
  <c r="AR53" i="5"/>
  <c r="AL25" i="6"/>
  <c r="E48" i="9" s="1"/>
  <c r="AF53" i="5"/>
  <c r="Z25" i="6"/>
  <c r="E36" i="9" s="1"/>
  <c r="T53" i="5"/>
  <c r="N25" i="6"/>
  <c r="F24" i="9" s="1"/>
  <c r="H53" i="5"/>
  <c r="D20" i="6"/>
  <c r="AY48" i="7"/>
  <c r="AS24" i="8"/>
  <c r="L55" i="9" s="1"/>
  <c r="AA48" i="7"/>
  <c r="AT48" i="7"/>
  <c r="AH48" i="7"/>
  <c r="P24" i="8"/>
  <c r="J26" i="9" s="1"/>
  <c r="BA48" i="7"/>
  <c r="AU24" i="8"/>
  <c r="K57" i="9" s="1"/>
  <c r="AO48" i="7"/>
  <c r="AC48" i="7"/>
  <c r="W24" i="8"/>
  <c r="K33" i="9" s="1"/>
  <c r="Q48" i="7"/>
  <c r="K24" i="8"/>
  <c r="AY53" i="5"/>
  <c r="AS25" i="6"/>
  <c r="F55" i="9" s="1"/>
  <c r="AM53" i="5"/>
  <c r="AG25" i="6"/>
  <c r="F43" i="9" s="1"/>
  <c r="AA53" i="5"/>
  <c r="U25" i="6"/>
  <c r="C31" i="9" s="1"/>
  <c r="O53" i="5"/>
  <c r="I25" i="6"/>
  <c r="F19" i="9" s="1"/>
  <c r="D19" i="8"/>
  <c r="L48" i="7"/>
  <c r="AT53" i="5"/>
  <c r="V53" i="5"/>
  <c r="G48" i="7"/>
  <c r="BA53" i="5"/>
  <c r="AU25" i="6"/>
  <c r="C57" i="9" s="1"/>
  <c r="AO53" i="5"/>
  <c r="AI25" i="6"/>
  <c r="C45" i="9" s="1"/>
  <c r="AC53" i="5"/>
  <c r="W25" i="6"/>
  <c r="F33" i="9" s="1"/>
  <c r="Q53" i="5"/>
  <c r="K25" i="6"/>
  <c r="F21" i="9" s="1"/>
  <c r="D22" i="6"/>
  <c r="D13" i="6"/>
  <c r="AH53" i="5"/>
  <c r="J53" i="5"/>
  <c r="D14" i="8"/>
  <c r="D17" i="6"/>
  <c r="BC48" i="7"/>
  <c r="AQ48" i="7"/>
  <c r="AK24" i="8"/>
  <c r="J47" i="9" s="1"/>
  <c r="AE48" i="7"/>
  <c r="S48" i="7"/>
  <c r="AX48" i="7"/>
  <c r="AR24" i="8"/>
  <c r="I54" i="9" s="1"/>
  <c r="AL48" i="7"/>
  <c r="AF24" i="8"/>
  <c r="I42" i="9" s="1"/>
  <c r="Z48" i="7"/>
  <c r="N48" i="7"/>
  <c r="H24" i="8"/>
  <c r="I18" i="9" s="1"/>
  <c r="BB25" i="6"/>
  <c r="E64" i="9" s="1"/>
  <c r="AV53" i="5"/>
  <c r="AP25" i="6"/>
  <c r="D52" i="9" s="1"/>
  <c r="AJ53" i="5"/>
  <c r="AD25" i="6"/>
  <c r="F40" i="9" s="1"/>
  <c r="X53" i="5"/>
  <c r="R25" i="6"/>
  <c r="F28" i="9" s="1"/>
  <c r="L53" i="5"/>
  <c r="F25" i="6"/>
  <c r="E16" i="9" s="1"/>
  <c r="D16" i="6"/>
  <c r="J63" i="9"/>
  <c r="K63" i="9"/>
  <c r="L63" i="9"/>
  <c r="J61" i="9"/>
  <c r="J56" i="9"/>
  <c r="K51" i="9"/>
  <c r="L51" i="9"/>
  <c r="J49" i="9"/>
  <c r="J46" i="9"/>
  <c r="J45" i="9"/>
  <c r="K45" i="9"/>
  <c r="L45" i="9"/>
  <c r="L43" i="9"/>
  <c r="K37" i="9"/>
  <c r="J35" i="9"/>
  <c r="K35" i="9"/>
  <c r="L35" i="9"/>
  <c r="J31" i="9"/>
  <c r="J30" i="9"/>
  <c r="J25" i="9"/>
  <c r="K25" i="9"/>
  <c r="L25" i="9"/>
  <c r="K22" i="9"/>
  <c r="J19" i="9"/>
  <c r="K16" i="9"/>
  <c r="L16" i="9"/>
  <c r="E24" i="8"/>
  <c r="I15" i="9" s="1"/>
  <c r="D11" i="8"/>
  <c r="I63" i="9"/>
  <c r="I61" i="9"/>
  <c r="I60" i="9"/>
  <c r="I59" i="9"/>
  <c r="I56" i="9"/>
  <c r="I53" i="9"/>
  <c r="I49" i="9"/>
  <c r="I48" i="9"/>
  <c r="I46" i="9"/>
  <c r="I39" i="9"/>
  <c r="L37" i="9"/>
  <c r="I37" i="9"/>
  <c r="I35" i="9"/>
  <c r="I34" i="9"/>
  <c r="I26" i="9"/>
  <c r="I25" i="9"/>
  <c r="I19" i="9"/>
  <c r="I16" i="9"/>
  <c r="F61" i="9"/>
  <c r="E61" i="9"/>
  <c r="F60" i="9"/>
  <c r="E60" i="9"/>
  <c r="D60" i="9"/>
  <c r="E51" i="9"/>
  <c r="F50" i="9"/>
  <c r="D49" i="9"/>
  <c r="F26" i="9"/>
  <c r="F23" i="9"/>
  <c r="E23" i="9"/>
  <c r="D23" i="9"/>
  <c r="D21" i="9"/>
  <c r="E20" i="9"/>
  <c r="D20" i="9"/>
  <c r="E18" i="9"/>
  <c r="C15" i="9"/>
  <c r="D10" i="6"/>
  <c r="C62" i="9"/>
  <c r="C61" i="9"/>
  <c r="C60" i="9"/>
  <c r="C54" i="9"/>
  <c r="C53" i="9"/>
  <c r="C51" i="9"/>
  <c r="C50" i="9"/>
  <c r="C34" i="9"/>
  <c r="C23" i="9"/>
  <c r="C22" i="9"/>
  <c r="C21" i="9"/>
  <c r="C20" i="9"/>
  <c r="C18" i="9"/>
  <c r="I41" i="9" l="1"/>
  <c r="J41" i="9"/>
  <c r="L41" i="9"/>
  <c r="L60" i="9"/>
  <c r="K60" i="9"/>
  <c r="L27" i="9"/>
  <c r="K59" i="9"/>
  <c r="I40" i="9"/>
  <c r="K46" i="9"/>
  <c r="L39" i="9"/>
  <c r="J53" i="9"/>
  <c r="I64" i="9"/>
  <c r="J27" i="9"/>
  <c r="I51" i="9"/>
  <c r="J28" i="9"/>
  <c r="L49" i="9"/>
  <c r="K61" i="9"/>
  <c r="K30" i="9"/>
  <c r="K39" i="9"/>
  <c r="I27" i="9"/>
  <c r="X28" i="8"/>
  <c r="K55" i="9"/>
  <c r="L64" i="9"/>
  <c r="K34" i="9"/>
  <c r="L56" i="9"/>
  <c r="K64" i="9"/>
  <c r="D32" i="9"/>
  <c r="C32" i="9"/>
  <c r="F16" i="9"/>
  <c r="F32" i="9"/>
  <c r="C24" i="9"/>
  <c r="E34" i="9"/>
  <c r="E28" i="6"/>
  <c r="C37" i="9"/>
  <c r="F34" i="9"/>
  <c r="E26" i="6"/>
  <c r="E29" i="6" s="1"/>
  <c r="C26" i="9"/>
  <c r="E21" i="9"/>
  <c r="E49" i="9"/>
  <c r="F22" i="9"/>
  <c r="F49" i="9"/>
  <c r="C40" i="9"/>
  <c r="L19" i="9"/>
  <c r="J22" i="9"/>
  <c r="I50" i="9"/>
  <c r="K23" i="9"/>
  <c r="K38" i="9"/>
  <c r="K32" i="9"/>
  <c r="J38" i="9"/>
  <c r="I22" i="9"/>
  <c r="I32" i="9"/>
  <c r="K26" i="9"/>
  <c r="I23" i="9"/>
  <c r="K50" i="9"/>
  <c r="I24" i="9"/>
  <c r="K18" i="9"/>
  <c r="D24" i="9"/>
  <c r="E24" i="9"/>
  <c r="C16" i="9"/>
  <c r="F51" i="9"/>
  <c r="D16" i="9"/>
  <c r="D53" i="9"/>
  <c r="E53" i="9"/>
  <c r="E17" i="9"/>
  <c r="E38" i="9"/>
  <c r="C19" i="9"/>
  <c r="D42" i="9"/>
  <c r="J55" i="9"/>
  <c r="C38" i="9"/>
  <c r="E37" i="9"/>
  <c r="I43" i="9"/>
  <c r="D37" i="9"/>
  <c r="D63" i="9"/>
  <c r="E52" i="9"/>
  <c r="I44" i="9"/>
  <c r="K42" i="9"/>
  <c r="L59" i="9"/>
  <c r="J43" i="9"/>
  <c r="L44" i="9"/>
  <c r="K44" i="9"/>
  <c r="I55" i="9"/>
  <c r="C52" i="9"/>
  <c r="E31" i="9"/>
  <c r="L47" i="9"/>
  <c r="F52" i="9"/>
  <c r="E63" i="9"/>
  <c r="F31" i="9"/>
  <c r="F63" i="9"/>
  <c r="K24" i="9"/>
  <c r="J42" i="9"/>
  <c r="I52" i="9"/>
  <c r="L18" i="9"/>
  <c r="C29" i="9"/>
  <c r="J18" i="9"/>
  <c r="I36" i="9"/>
  <c r="I47" i="9"/>
  <c r="D29" i="9"/>
  <c r="I21" i="9"/>
  <c r="I62" i="9"/>
  <c r="L52" i="9"/>
  <c r="E29" i="9"/>
  <c r="K21" i="9"/>
  <c r="L36" i="9"/>
  <c r="K36" i="9"/>
  <c r="E44" i="9"/>
  <c r="E35" i="9"/>
  <c r="K20" i="9"/>
  <c r="F35" i="9"/>
  <c r="C27" i="9"/>
  <c r="D36" i="9"/>
  <c r="E46" i="9"/>
  <c r="F36" i="9"/>
  <c r="F44" i="9"/>
  <c r="F46" i="9"/>
  <c r="C33" i="9"/>
  <c r="C44" i="9"/>
  <c r="D27" i="9"/>
  <c r="D33" i="9"/>
  <c r="C36" i="9"/>
  <c r="E27" i="9"/>
  <c r="E33" i="9"/>
  <c r="I31" i="9"/>
  <c r="L31" i="9"/>
  <c r="L62" i="9"/>
  <c r="J20" i="9"/>
  <c r="J21" i="9"/>
  <c r="K47" i="9"/>
  <c r="K52" i="9"/>
  <c r="I20" i="9"/>
  <c r="T28" i="8"/>
  <c r="L24" i="9"/>
  <c r="J57" i="9"/>
  <c r="I57" i="9"/>
  <c r="K62" i="9"/>
  <c r="K28" i="9"/>
  <c r="L58" i="9"/>
  <c r="L40" i="9"/>
  <c r="K48" i="9"/>
  <c r="K40" i="9"/>
  <c r="L54" i="9"/>
  <c r="L23" i="9"/>
  <c r="L32" i="9"/>
  <c r="I58" i="9"/>
  <c r="I28" i="9"/>
  <c r="AB28" i="8"/>
  <c r="F64" i="9"/>
  <c r="C39" i="9"/>
  <c r="C55" i="9"/>
  <c r="D54" i="9"/>
  <c r="E39" i="9"/>
  <c r="E54" i="9"/>
  <c r="P29" i="6"/>
  <c r="D55" i="9"/>
  <c r="E62" i="9"/>
  <c r="C59" i="9"/>
  <c r="E55" i="9"/>
  <c r="L29" i="6"/>
  <c r="D57" i="9"/>
  <c r="E57" i="9"/>
  <c r="H29" i="6"/>
  <c r="M29" i="6"/>
  <c r="D41" i="9"/>
  <c r="F45" i="9"/>
  <c r="F57" i="9"/>
  <c r="C43" i="9"/>
  <c r="E41" i="9"/>
  <c r="AN29" i="6"/>
  <c r="F56" i="9"/>
  <c r="D35" i="9"/>
  <c r="C47" i="9"/>
  <c r="C64" i="9"/>
  <c r="F41" i="9"/>
  <c r="E58" i="9"/>
  <c r="F58" i="9"/>
  <c r="D45" i="9"/>
  <c r="AO29" i="6"/>
  <c r="D39" i="9"/>
  <c r="E43" i="9"/>
  <c r="E47" i="9"/>
  <c r="E59" i="9"/>
  <c r="D25" i="9"/>
  <c r="F48" i="9"/>
  <c r="E45" i="9"/>
  <c r="C48" i="9"/>
  <c r="C30" i="9"/>
  <c r="E25" i="9"/>
  <c r="E30" i="9"/>
  <c r="D48" i="9"/>
  <c r="D56" i="9"/>
  <c r="D64" i="9"/>
  <c r="C56" i="9"/>
  <c r="D31" i="9"/>
  <c r="C25" i="9"/>
  <c r="L21" i="9"/>
  <c r="D18" i="9"/>
  <c r="K29" i="6"/>
  <c r="AM29" i="6"/>
  <c r="AQ29" i="6"/>
  <c r="AY29" i="6"/>
  <c r="L30" i="9"/>
  <c r="J17" i="9"/>
  <c r="J29" i="9"/>
  <c r="J33" i="9"/>
  <c r="F17" i="9"/>
  <c r="K54" i="9"/>
  <c r="K58" i="9"/>
  <c r="J54" i="9"/>
  <c r="D46" i="9"/>
  <c r="E42" i="9"/>
  <c r="L22" i="9"/>
  <c r="L46" i="9"/>
  <c r="I28" i="8"/>
  <c r="Y28" i="8"/>
  <c r="AO28" i="8"/>
  <c r="BA28" i="8"/>
  <c r="F42" i="9"/>
  <c r="I17" i="9"/>
  <c r="I29" i="9"/>
  <c r="D34" i="9"/>
  <c r="E19" i="9"/>
  <c r="F28" i="8"/>
  <c r="AX28" i="8"/>
  <c r="D26" i="9"/>
  <c r="D50" i="9"/>
  <c r="D62" i="9"/>
  <c r="L38" i="9"/>
  <c r="F29" i="6"/>
  <c r="J29" i="6"/>
  <c r="V29" i="6"/>
  <c r="AX29" i="6"/>
  <c r="I33" i="9"/>
  <c r="D22" i="9"/>
  <c r="E28" i="9"/>
  <c r="E40" i="9"/>
  <c r="O28" i="8"/>
  <c r="AA28" i="8"/>
  <c r="AE28" i="8"/>
  <c r="AI28" i="8"/>
  <c r="AY28" i="8"/>
  <c r="C28" i="9"/>
  <c r="F15" i="9"/>
  <c r="E15" i="9"/>
  <c r="E27" i="8"/>
  <c r="J15" i="9" s="1"/>
  <c r="K15" i="9"/>
  <c r="AC28" i="8" l="1"/>
  <c r="L34" i="9"/>
  <c r="AJ28" i="8"/>
  <c r="L28" i="8"/>
  <c r="AT28" i="8"/>
  <c r="AG28" i="8"/>
  <c r="AM28" i="8"/>
  <c r="AS28" i="8"/>
  <c r="Q28" i="8"/>
  <c r="N28" i="8"/>
  <c r="P28" i="8"/>
  <c r="AW28" i="8"/>
  <c r="U28" i="8"/>
  <c r="AN28" i="8"/>
  <c r="BB28" i="8"/>
  <c r="X29" i="6"/>
  <c r="W29" i="6"/>
  <c r="AU29" i="6"/>
  <c r="N29" i="6"/>
  <c r="BA29" i="6"/>
  <c r="L50" i="9"/>
  <c r="J28" i="8"/>
  <c r="AF28" i="8"/>
  <c r="AH28" i="8"/>
  <c r="Z28" i="8"/>
  <c r="AB29" i="6"/>
  <c r="S29" i="6"/>
  <c r="AP29" i="6"/>
  <c r="Z29" i="6"/>
  <c r="AA29" i="6"/>
  <c r="AJ29" i="6"/>
  <c r="D38" i="9"/>
  <c r="U29" i="6"/>
  <c r="L42" i="9"/>
  <c r="AP28" i="8"/>
  <c r="H28" i="8"/>
  <c r="Q29" i="6"/>
  <c r="AD28" i="8"/>
  <c r="T29" i="6"/>
  <c r="Y29" i="6"/>
  <c r="AE29" i="6"/>
  <c r="O29" i="6"/>
  <c r="BB29" i="6"/>
  <c r="L26" i="9"/>
  <c r="AR29" i="6"/>
  <c r="AH29" i="6"/>
  <c r="R28" i="8"/>
  <c r="AK28" i="8"/>
  <c r="V28" i="8"/>
  <c r="AZ28" i="8"/>
  <c r="K28" i="8"/>
  <c r="K13" i="9"/>
  <c r="J13" i="9"/>
  <c r="M28" i="8"/>
  <c r="AV28" i="8"/>
  <c r="AL29" i="6"/>
  <c r="E13" i="9"/>
  <c r="AS29" i="6"/>
  <c r="AZ29" i="6"/>
  <c r="AC29" i="6"/>
  <c r="AV29" i="6"/>
  <c r="AK29" i="6"/>
  <c r="D47" i="9"/>
  <c r="AT29" i="6"/>
  <c r="AI29" i="6"/>
  <c r="AG29" i="6"/>
  <c r="D43" i="9"/>
  <c r="F13" i="9"/>
  <c r="C13" i="9"/>
  <c r="D58" i="9"/>
  <c r="AW29" i="6"/>
  <c r="D59" i="9"/>
  <c r="D30" i="9"/>
  <c r="AR28" i="8"/>
  <c r="W28" i="8"/>
  <c r="L33" i="9"/>
  <c r="AF29" i="6"/>
  <c r="S28" i="8"/>
  <c r="L29" i="9"/>
  <c r="AD29" i="6"/>
  <c r="D40" i="9"/>
  <c r="G28" i="8"/>
  <c r="L17" i="9"/>
  <c r="AQ28" i="8"/>
  <c r="L53" i="9"/>
  <c r="I29" i="6"/>
  <c r="D19" i="9"/>
  <c r="AU28" i="8"/>
  <c r="L57" i="9"/>
  <c r="G29" i="6"/>
  <c r="D17" i="9"/>
  <c r="R29" i="6"/>
  <c r="D28" i="9"/>
  <c r="AL28" i="8"/>
  <c r="L48" i="9"/>
  <c r="I13" i="9"/>
  <c r="E28" i="8"/>
  <c r="L15" i="9"/>
  <c r="L13" i="9" s="1"/>
  <c r="D15" i="9"/>
  <c r="D13" i="9" s="1"/>
</calcChain>
</file>

<file path=xl/sharedStrings.xml><?xml version="1.0" encoding="utf-8"?>
<sst xmlns="http://schemas.openxmlformats.org/spreadsheetml/2006/main" count="943" uniqueCount="476">
  <si>
    <t>Nombre de la IE</t>
  </si>
  <si>
    <t>Nivel</t>
  </si>
  <si>
    <t>SECUNDARIA</t>
  </si>
  <si>
    <t>Ciclo</t>
  </si>
  <si>
    <t>VII</t>
  </si>
  <si>
    <t>Grado</t>
  </si>
  <si>
    <t>Sección</t>
  </si>
  <si>
    <t>INFORMACIÓN BÁSICA</t>
  </si>
  <si>
    <t>ESTUDIANTES</t>
  </si>
  <si>
    <t>Dimensión</t>
  </si>
  <si>
    <t>Escala</t>
  </si>
  <si>
    <t>Indicador</t>
  </si>
  <si>
    <t>Número</t>
  </si>
  <si>
    <t>Preguntas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</si>
  <si>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</si>
  <si>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</si>
  <si>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</si>
  <si>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</si>
  <si>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</si>
  <si>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</si>
  <si>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</si>
  <si>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</si>
  <si>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</si>
  <si>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</si>
  <si>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</si>
  <si>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</si>
  <si>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</si>
  <si>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</si>
  <si>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>Estudiante 15</t>
  </si>
  <si>
    <t>Estudiante 16</t>
  </si>
  <si>
    <t>Estudiante 17</t>
  </si>
  <si>
    <t>Estudiante 18</t>
  </si>
  <si>
    <t>Estudiante 19</t>
  </si>
  <si>
    <t>Estudiante 20</t>
  </si>
  <si>
    <t>Estudiante 21</t>
  </si>
  <si>
    <t>Estudiante 22</t>
  </si>
  <si>
    <t>Estudiante 23</t>
  </si>
  <si>
    <t>Estudiante 24</t>
  </si>
  <si>
    <t>Estudiante 25</t>
  </si>
  <si>
    <t>Estudiante 26</t>
  </si>
  <si>
    <t>Estudiante 27</t>
  </si>
  <si>
    <t>Estudiante 28</t>
  </si>
  <si>
    <t>Estudiante 29</t>
  </si>
  <si>
    <t>Estudiante 30</t>
  </si>
  <si>
    <t>Estudiante 31</t>
  </si>
  <si>
    <t>Estudiante 32</t>
  </si>
  <si>
    <t>Estudiante 33</t>
  </si>
  <si>
    <t>Estudiante 34</t>
  </si>
  <si>
    <t>Estudiante 35</t>
  </si>
  <si>
    <t>Estudiante 36</t>
  </si>
  <si>
    <t>Estudiante 37</t>
  </si>
  <si>
    <t>Estudiante 38</t>
  </si>
  <si>
    <t>Estudiante 39</t>
  </si>
  <si>
    <t>Estudiante 40</t>
  </si>
  <si>
    <t>Estudiante 41</t>
  </si>
  <si>
    <t>Estudiante 42</t>
  </si>
  <si>
    <t>Estudiante 43</t>
  </si>
  <si>
    <t>Estudiante 44</t>
  </si>
  <si>
    <t>Estudiante 45</t>
  </si>
  <si>
    <t>Estudiante 46</t>
  </si>
  <si>
    <t>Estudiante 47</t>
  </si>
  <si>
    <t>Estudiante 48</t>
  </si>
  <si>
    <t>Estudiante 49</t>
  </si>
  <si>
    <t>Estudiante 50</t>
  </si>
  <si>
    <t>HSE</t>
  </si>
  <si>
    <t>Autoconcepto</t>
  </si>
  <si>
    <t>La o el estudiante reconoce sus características (físicas, intelectuales, emocionales y sociales).</t>
  </si>
  <si>
    <t>Reconozco como soy, lo que pienso, lo que siento y cómo me relaciono con los demás.</t>
  </si>
  <si>
    <t>La o el estudiante reconoce sus aspectos por mejorar.</t>
  </si>
  <si>
    <t>Reconozco algunas características en mi que puedo mejorar.</t>
  </si>
  <si>
    <t>Autoestima</t>
  </si>
  <si>
    <t>La o el estudiante tiene una imagen positiva de sí mismo/o.</t>
  </si>
  <si>
    <t>Tengo mucho de qué sentirme orgullosa/o.</t>
  </si>
  <si>
    <t>La o el estudiante es capaz de describirse a sí misma/o, sin temor ni vergüenza.</t>
  </si>
  <si>
    <t>Me siento segura/o y satisfecha/o cuando hablo de mi misma/o.</t>
  </si>
  <si>
    <t>La o el estudiante se siente importante para su entorno cercano (familia, amigos/as, escuela, docentes, comunidad).</t>
  </si>
  <si>
    <t>Siento que soy importante para mi familia y mis amigas/os.</t>
  </si>
  <si>
    <t>Conciencia Emocional</t>
  </si>
  <si>
    <t>La o el estudiante tiene la capacidad de reconocer y diferenciar sus emociones.</t>
  </si>
  <si>
    <t>Por lo general, identifico mis emociones con claridad.</t>
  </si>
  <si>
    <t>La o el estudiante es capaz de explicar las causas y consecuencias de sus emociones.</t>
  </si>
  <si>
    <t>Comprendo las causas de mis emociones (Ej. sé por qué me enojo o qué me pone triste).</t>
  </si>
  <si>
    <t>La o el estudiante es capaz de darse cuenta cómo la expresión de sus emociones afectan su bienestar personal y el de las/os demás.</t>
  </si>
  <si>
    <t>Comprendo cómo la expresión mis emociones pueden afectar mi bienestar y el de los demás.</t>
  </si>
  <si>
    <t xml:space="preserve">Autocuidado </t>
  </si>
  <si>
    <t>La o el estudiante comprende y pone en práctica hábitos que le permiten tener una adecuada salud física.</t>
  </si>
  <si>
    <t>Practico hábitos para tener una buena salud física (actividad física, alimentación y sueño adecuados, etc.).</t>
  </si>
  <si>
    <t>La o el estudiante cuida de su salud mental, buscando sentirse mejor consigo mismo/a.</t>
  </si>
  <si>
    <t>Cuido de mi salud emocional valorándome y haciendo cosas para sentirme bien conmigo misma/o.</t>
  </si>
  <si>
    <t>La o el estudiante identifica y realiza acciones para evitar situaciones de riesgo que puedan afectar su bienestar.</t>
  </si>
  <si>
    <t>Reconozco y evito situaciones que me pueden hacer daño (Ej. agregar a mis redes sociales a personas desconocidas, salir de casa en la noche sin contárselo a mis padres, etc.).</t>
  </si>
  <si>
    <t>Regulación Emocional</t>
  </si>
  <si>
    <t>La o el estudiante reconoce que sus pensamientos cambian de acuerdo a sus emociones.</t>
  </si>
  <si>
    <t>Me doy cuenta que mis pensamientos y comportamientos cambian de acuerdo a lo que estoy sintiendo.</t>
  </si>
  <si>
    <t>La o el estudiante regula sus emociones poniendo en práctica estrategias de afrontamiento ante situaciones que afectan su estado emocional.</t>
  </si>
  <si>
    <t>Cuando estoy discutiendo con alguien, intento tranquilizarme para no perder el control (respiro profundamente para estar calmado, pienso positivamente, me retiro un momento, etc.).</t>
  </si>
  <si>
    <t>La o el estudiante es capaz de reconocer y gestionar sus pensamientos irracionales para que no influyan en sus emociones y/o conductas.</t>
  </si>
  <si>
    <t>Cuando voy a hablar en público, soy capaz de descartar los pensamientos negativos que surgen en mi mente (Ej. que se burlarán de mí, que me olvidaré todo, que haré el ridículo).</t>
  </si>
  <si>
    <t>Creatividad</t>
  </si>
  <si>
    <t>La o el estudiante es capaz de producir algo nuevo o generar proyectos novedosos.</t>
  </si>
  <si>
    <t>Me gusta inventar cosas nuevas o generar proyectos novedosos.</t>
  </si>
  <si>
    <t>La o el estudiante ante un problema piensa en diferentes posibles soluciones.</t>
  </si>
  <si>
    <t>Ante un problema, pienso en diferentes posibles soluciones.</t>
  </si>
  <si>
    <t>La o el estudiante toma la iniciativa para transformar o mejorar algo que ya existe.</t>
  </si>
  <si>
    <t>Soy capaz de mejorar o transformar cosas o ideas que beneficiarán a todas y todos.</t>
  </si>
  <si>
    <t xml:space="preserve">Toma de decisiones responsables </t>
  </si>
  <si>
    <t>La o el estudiante evalúa de forma autónoma diferentes opciones antes de tomar decisiones.</t>
  </si>
  <si>
    <t>Antes de tomar una decisión, pienso en diferentes opciones.</t>
  </si>
  <si>
    <t>La o el estudiante evalúa los riesgos y consecuencias antes de tomar decisiones.</t>
  </si>
  <si>
    <t>Antes de tomar una decisión, me informo y evalúo los riesgos y consecuencias que pueden haber.</t>
  </si>
  <si>
    <t>La o el estudiante asume la responsabilidad de sus decisiones.</t>
  </si>
  <si>
    <t>Asumo las consecuencias de mis decisiones (Ej. si mi decisión perjudicó a alguien, le pido disculpas y busco una solución).</t>
  </si>
  <si>
    <t>Comunicación asertiva</t>
  </si>
  <si>
    <t>La o el estudiante escucha atentamente y hace preguntas a su interlocutor, para comprender mejor el mensaje.</t>
  </si>
  <si>
    <t>Cuando alguien me habla, presto atención para comprender lo que me está diciendo.</t>
  </si>
  <si>
    <t>La o el estudiante comunica de forma directa y clara lo que siente y piensa a otras personas, sin agredirlas y manteniendo su propio punto de vista.</t>
  </si>
  <si>
    <t>Suelo expresar mis ideas y opiniones de forma clara y directa, sin faltar el respeto a otras personas.</t>
  </si>
  <si>
    <t>La o el estudiante expresa su desacuerdo ante algo, manteniendo su posición de manera segura y respetuosa.</t>
  </si>
  <si>
    <t>Si no estoy de acuerdo con lo que dice o hace un/a amiga/o, se lo digo, sin herirla/o o faltarle el respeto.</t>
  </si>
  <si>
    <t>Trabajo en equipo</t>
  </si>
  <si>
    <t>La o el estudiante organiza con su equipo, las tareas que cada uno cumplirá para alcanzar un objetivo común.</t>
  </si>
  <si>
    <t>Cuando participo en un trabajo de equipo, apoyo en la organización de las tareas que cada uno debe cumplir.</t>
  </si>
  <si>
    <t>La o el estudiante considera y valora las diferentes características de sus compañeros/as, al distribuir tareas.</t>
  </si>
  <si>
    <t>Cuando trabajamos en equipo, distribuimos las tareas de acuerdo a nuestras habilidades.</t>
  </si>
  <si>
    <t>La o el estudiante cumple con las indicaciones y plazos de las tareas asignadas, contribuyendo al trabajo de equipo.</t>
  </si>
  <si>
    <t>Cumplo con las indicaciones y plazos de las tareas, acordadas con el equipo.</t>
  </si>
  <si>
    <t>Empatía</t>
  </si>
  <si>
    <t>La o el estudiante identifica las emociones y expresiones emocionales de las/os demás, observando sus gestos y expresiones verbales.</t>
  </si>
  <si>
    <t>Me doy cuenta de las emociones de las personas por la expresión de su rostro y lo que dicen.</t>
  </si>
  <si>
    <t>La o el estudiante entiende la situación que está viviendo la otra persona y busca cómo ayudarla.</t>
  </si>
  <si>
    <t>Entiendo lo que siente una persona en la situación que está viviendo y veo como ayudarla (Ej. si la familia de un amigo está ajustada económicamente, me doy cuenta de su preocupación y los ayudo a organizar un evento).</t>
  </si>
  <si>
    <t>Resolución de Conflictos</t>
  </si>
  <si>
    <t>La o el estudiante comprende los diferentes puntos de vista de las personas implicadas en un conflicto.</t>
  </si>
  <si>
    <t>Cuando me enfrento a un conflicto, trato de entender la causa que lo originó, preguntando a las personas involucradas.</t>
  </si>
  <si>
    <t>La o el estudiante usa estrategias para solucionar conflictos que beneficien a las partes involucradas.</t>
  </si>
  <si>
    <t>Cuando tenemos un problema, busco una solución con la que todas y todos nos quedemos contentos.</t>
  </si>
  <si>
    <t>La o el estudiante utiliza la negociación o la mediación para la solución pacífica de conflictos, que se puedan presentar entre sus compañeros/as o personas de su entorno.</t>
  </si>
  <si>
    <t>Si mis compañeras/os tienen problemas entre ellos, los escucho y ayudo a solucionarlos (Ej. converso con ambas partes, destaco los puntos en conflicto y los puntos en común buscando un consenso).</t>
  </si>
  <si>
    <t>Conciencia Social</t>
  </si>
  <si>
    <t>La o el estudiante identifica las posibles causas y consecuencias de las problemáticas de su comunidad.</t>
  </si>
  <si>
    <t>Me interesan los problemas que puedan existir en mi comunidad y averiguo sus causas.</t>
  </si>
  <si>
    <t>La o el estudiante toma en cuenta las diferentes perspectivas de las personas, de su entorno u otros contextos para promover el bien común.</t>
  </si>
  <si>
    <t>Escucho y respeto las opiniones que brindan otras personas para solucionar algún problema que afecta a la comunidad.</t>
  </si>
  <si>
    <t>Comportamineto prosocial</t>
  </si>
  <si>
    <t>La o el estudiante actúa de manera voluntaria, para solucionar un problema que afecta a su comunidad.</t>
  </si>
  <si>
    <t>Suelo pensar en ideas innovadoras para mejorar mi comunidad.</t>
  </si>
  <si>
    <t>La o el estudiante asume su responsabilidad y participa cooperativamente en la búsqueda del bien común.</t>
  </si>
  <si>
    <t>Participo en actividades que se realizan en favor de mi comunidad</t>
  </si>
  <si>
    <t>La o el estudiante convive reconociendo las diferencias y valorando la diversidad de las personas, sin discriminarlas.</t>
  </si>
  <si>
    <t>Reconozco que somos diferentes y respeto a todas las personas, sin discriminarlas.</t>
  </si>
  <si>
    <t>FR</t>
  </si>
  <si>
    <t>Consumo de alcohol y drogas</t>
  </si>
  <si>
    <t>La o el estudiante ha consumido alcohol u otras drogas.</t>
  </si>
  <si>
    <t>Alguna vez he consumido alcohol u otras drogas.</t>
  </si>
  <si>
    <t>La o el estudiante participa en reuniones donde se consumen drogas.</t>
  </si>
  <si>
    <t>Participo en reuniones en las que se consumen drogas.</t>
  </si>
  <si>
    <t>La o el estudiante tiene amigas/os o familiares cercanos que consumen drogas.</t>
  </si>
  <si>
    <t>Algunas/os de mis amigas/os y familiares consumen alcohol u otras drogas.</t>
  </si>
  <si>
    <t>Trabajo Adolescente</t>
  </si>
  <si>
    <t>La o el estudiante siente la necesidad o está trabajando, para aportar a la economía familiar.</t>
  </si>
  <si>
    <t>Tengo que trabajar para apoyar en los gastos de la familia.</t>
  </si>
  <si>
    <t>La o el estudiante suele estar cansado/a y no cumple con sus responsabilidades escolares porque trabaja.</t>
  </si>
  <si>
    <t>No cumplo mis tareas escolares porque vengo cansado/a de trabajar.</t>
  </si>
  <si>
    <t>El o la adolescente descuida sus estudios porque dedica muchas horas a realizar tareas en el hogar.</t>
  </si>
  <si>
    <t>A veces no voy a estudiar porque tengo muchas cosas que hacer en mi casa (cocinar, cuidar a mis hermanas/os, ayudar en la chacra o en la tienda, etc.).</t>
  </si>
  <si>
    <t>Ausentismo Escolar</t>
  </si>
  <si>
    <t>La o el estudiante falta a la escuela, al menos una vez a la semana, sin justificación.</t>
  </si>
  <si>
    <t>Falto a la escuela por lo menos una vez a la semana.</t>
  </si>
  <si>
    <t>La o el estudiante piensa en dejar la escuela.</t>
  </si>
  <si>
    <t>No me siento motivada/o a seguir estudiando, he pensado dejar la escuela.</t>
  </si>
  <si>
    <t>Desinformación sobre educación sexual integral</t>
  </si>
  <si>
    <t>La o el estudiante no recibe información sobre educación sexual integral.</t>
  </si>
  <si>
    <t>No he recibido información sobre educación sexual en el colegio, ni en mi familia.</t>
  </si>
  <si>
    <t>La o el estudiante desconoce sobre riesgos vinculados a su sexualidad (trata, sexting, nudes, acoso sexual).</t>
  </si>
  <si>
    <t>No sé cómo cuidarme de los peligros que puedan afectar mi vida sexual (trata, sexting, acoso, infecciones, etc.)</t>
  </si>
  <si>
    <t>La o el estudiante no conoce de salud sexual reproductiva.</t>
  </si>
  <si>
    <t>No tengo información sobre salud sexual reproductiva.</t>
  </si>
  <si>
    <t>Violencia familiar</t>
  </si>
  <si>
    <t>Al menos uno de los padres o cuidador/a ejerce violencia física al/a la estudiante.</t>
  </si>
  <si>
    <t>En casa, cuando me equivoco o no cumplo mis obligaciones, me castigan físicamente.</t>
  </si>
  <si>
    <t>Al menos uno de los padres o cuidador/a maltrata emocionalmente al/a la estudiante.</t>
  </si>
  <si>
    <t>Mi mamá, papá u otro familiar me hace sentir mal con sus palabras o actitudes (Ej. me humilla, me insulta).</t>
  </si>
  <si>
    <t>Al menos uno de los padres o cuidador/a es negligente con la/el estudiante.</t>
  </si>
  <si>
    <t>Uno de mis padres no se preocupa por mí.</t>
  </si>
  <si>
    <t>Los padres o cuidadoras/es del estudiante se pelean y gritan entre sí.</t>
  </si>
  <si>
    <t>Cuando hay problemas, mis padres discuten y se gritan entre ellos.</t>
  </si>
  <si>
    <t>Limitada expectativa sobre la educación</t>
  </si>
  <si>
    <t>La o el estudiante no reconoce los beneficios de la educación en su vida.</t>
  </si>
  <si>
    <t>Siento que lo que aprendo en la escuela no me sirve para mi futuro.</t>
  </si>
  <si>
    <t>La o el estudiante no considera que los docentes aportan y le motivan a su aprendizaje.</t>
  </si>
  <si>
    <t>No me siento motivado por mis maestras/os.</t>
  </si>
  <si>
    <t>La familia de la o el estudiante no siente que la educación sea importante.</t>
  </si>
  <si>
    <t>Mi familia no cree que la educación sea importante.</t>
  </si>
  <si>
    <t>Limitada expectativa sobre su proyecto de vida</t>
  </si>
  <si>
    <t>La o el estudiante no cuenta con un proyecto de vida claro.</t>
  </si>
  <si>
    <t>No tengo claro que es lo que quiero en mi futuro (Ej. estudios, trabajo, emprendimientos, etc. ).</t>
  </si>
  <si>
    <t>Violencia de género</t>
  </si>
  <si>
    <t>La o el estudiante tiene estereotipos de género marcados.</t>
  </si>
  <si>
    <t>Considero que los hombres son más hábiles que las mujeres.</t>
  </si>
  <si>
    <t>La o el estudiante no reconoce la igualdad de derechos entre mujeres y hombres.</t>
  </si>
  <si>
    <t>Considero que las mujeres y los hombres no tienen los mismos derechos en algunos aspectos porque son diferentes.</t>
  </si>
  <si>
    <t>La o el estudiante cree que es normal la violencia de género, en el enamoramiento.</t>
  </si>
  <si>
    <t>Creo que hacer escenas de celos es una forma de expresar el amor en una pareja.</t>
  </si>
  <si>
    <t>Violencia escolar</t>
  </si>
  <si>
    <t>La o el estudiante siente que sus compañeros se burlan de él o ella.</t>
  </si>
  <si>
    <t>Siento que mis compañeras/os se burlan de mí.</t>
  </si>
  <si>
    <t>La o el estudiante siente temor de asistir al colegio, por recibir malos tratos de sus compañeros o docentes.</t>
  </si>
  <si>
    <t>Tengo miedo de ir al colegio porque mis compañeros o docentes me tratan mal (me empujan, me quitan mis cosas, me golpean,etc.).</t>
  </si>
  <si>
    <t>La o el estudiante se siente acosado/a sexualmente por un/a compañero/a o persona adulta dentro de la escuela.</t>
  </si>
  <si>
    <t>Me he dado cuenta que en mi colegio, alguien me mira de forma extraña que me incomoda.</t>
  </si>
  <si>
    <t>La o el estudiante manifiesta agresividad verbal y/o física hacia otras personas.</t>
  </si>
  <si>
    <t>Pienso que soy el más fuerte de mi grupo por eso mis compañeras/os me tienen miedo.</t>
  </si>
  <si>
    <t>Limitados recursos económicos</t>
  </si>
  <si>
    <t>La o el estudiante no tiene acceso a servicios de salud.</t>
  </si>
  <si>
    <t>Cuando tengo un problema de salud no tengo donde asistir para una atención médica.</t>
  </si>
  <si>
    <t>La o el estudiante no tiene acceso a una alimentación adecuada.</t>
  </si>
  <si>
    <t>A veces no nos alcanza la comida para todas/os en casa.</t>
  </si>
  <si>
    <t>La familia del estudiante no cuenta con los recursos necesarios para cubrir sus necesidades.</t>
  </si>
  <si>
    <t>En mi casa, el dinero que ganan mis padres no alcanza para cubrir nuestras necesidades.</t>
  </si>
  <si>
    <t>La vivienda de el/la estudiante no cuenta con alguno de los servicios básicos: luz, agua potable.</t>
  </si>
  <si>
    <t>En casa faltan algunos servicios de luz, agua o desagüe.</t>
  </si>
  <si>
    <t>Entorno de riesgo</t>
  </si>
  <si>
    <t>La o el estudiante tiene amistad con personas que se encuentran en conflicto con la ley.</t>
  </si>
  <si>
    <t>Algunas/os amigas/os han cometido actos en contra de la ley (Ej. Robar).</t>
  </si>
  <si>
    <t>La o el estudiante frecuenta lugares peligrosos.</t>
  </si>
  <si>
    <t>Siento curiosidad de ir a lugares desconocidos aún siendo peligrosos.</t>
  </si>
  <si>
    <t>Primaria</t>
  </si>
  <si>
    <t>A) No me pasa</t>
  </si>
  <si>
    <t>MENOR A ESO ROJO</t>
  </si>
  <si>
    <t>LEYENDA</t>
  </si>
  <si>
    <t>Leyenda</t>
  </si>
  <si>
    <t>Secundaria</t>
  </si>
  <si>
    <t>3°</t>
  </si>
  <si>
    <t>B) Me pasa poco</t>
  </si>
  <si>
    <t>IGUAL Y MENOR AMARILLO</t>
  </si>
  <si>
    <t>ROJO</t>
  </si>
  <si>
    <t>CRÍTICO</t>
  </si>
  <si>
    <t>Colores</t>
  </si>
  <si>
    <t>Resultados</t>
  </si>
  <si>
    <t>4°</t>
  </si>
  <si>
    <t>C) Me pasa regularmente</t>
  </si>
  <si>
    <t>MAYOR IGUAL</t>
  </si>
  <si>
    <t>AMARILLO</t>
  </si>
  <si>
    <t>MODERADO</t>
  </si>
  <si>
    <t>Rojo</t>
  </si>
  <si>
    <t>Crítico</t>
  </si>
  <si>
    <t>5°</t>
  </si>
  <si>
    <t>D) Me pasa mucho</t>
  </si>
  <si>
    <t>VERDE</t>
  </si>
  <si>
    <t>IDEAL</t>
  </si>
  <si>
    <t>Amarillo</t>
  </si>
  <si>
    <t>Moderado</t>
  </si>
  <si>
    <t>E) No respondió</t>
  </si>
  <si>
    <t>Verde</t>
  </si>
  <si>
    <t>Ideal</t>
  </si>
  <si>
    <t>Primaria: III - V</t>
  </si>
  <si>
    <t>Escribe/Dibuja/Describe por lo menos 2 cualidades.</t>
  </si>
  <si>
    <t>Escribe/dibuja/describe solo 1 o ninguna cualidad.</t>
  </si>
  <si>
    <t>Secundaria: VI - VII</t>
  </si>
  <si>
    <t>Escribe/Dibuja/Describe por lo menos 2 características suyas con cognotación positiva (puede incluir características físicas).
Ejemplo Válido:
Soy el más creativo de la clase
Ejemplo que no corresponde:
Soy el más irresponsable de mi clase.</t>
  </si>
  <si>
    <t>Escribe/dibuja/describe solo 1 o ninguna característica.</t>
  </si>
  <si>
    <t>Sí</t>
  </si>
  <si>
    <t>No</t>
  </si>
  <si>
    <t>Pregunta</t>
  </si>
  <si>
    <t>Respuestas</t>
  </si>
  <si>
    <t>Valores</t>
  </si>
  <si>
    <t>Totalmente en desacuerdo</t>
  </si>
  <si>
    <t>Describe o dibuja por los menos dos tareas o actividades.</t>
  </si>
  <si>
    <t>No describe o dibuja ninguna actividad o tarea o describe solo 1.</t>
  </si>
  <si>
    <t>En desacuerdo</t>
  </si>
  <si>
    <t>De acuerdo</t>
  </si>
  <si>
    <t>Totalmente de acuerdo</t>
  </si>
  <si>
    <t>Escribe o dibuja 2 o más emociones.</t>
  </si>
  <si>
    <t>Escribe o dibuja una o ninguna emoción.</t>
  </si>
  <si>
    <t>Se dejó en blanco</t>
  </si>
  <si>
    <t>-</t>
  </si>
  <si>
    <t>Debe describir/dibujar a una persona triste o molesta o similar cuanto mínimo.</t>
  </si>
  <si>
    <t>Describe a una persona feliz o alegra.</t>
  </si>
  <si>
    <t>Debe describir/dibujar por lo menos 2 emociones que experimentó durante ese momento.</t>
  </si>
  <si>
    <t>Describe solo una emoción o ninguna.</t>
  </si>
  <si>
    <t xml:space="preserve">a) Frutas, agua, huevo, yogurt, pan
</t>
  </si>
  <si>
    <t xml:space="preserve">b) Hamburguesa, caramelos, gaseosa </t>
  </si>
  <si>
    <t>a) Sedentaria: que hace solo o con más personas. (Imágenes: niño “Voy a quedarme escuchando la radio todo el día”)</t>
  </si>
  <si>
    <t>b) Físicas: alguna actividad física con más personas.</t>
  </si>
  <si>
    <t>a) Llevar su mano al pecho y sentir su corazón.</t>
  </si>
  <si>
    <t xml:space="preserve">b) Parar de inmediato y sentarse. </t>
  </si>
  <si>
    <t>Para el caso de los hombres por lo menos 1 y para el caso de las mujeres por lo menos 2.</t>
  </si>
  <si>
    <t>No señala nada o señale una parte que no es íntima.</t>
  </si>
  <si>
    <t>a) Sí</t>
  </si>
  <si>
    <t>b) No</t>
  </si>
  <si>
    <t xml:space="preserve">a) Gritarle a todos sus compañeros de equipo e irse. </t>
  </si>
  <si>
    <t xml:space="preserve">b) Entender que todos pueden fallar y quedarse con su equipo a seguir jugando. </t>
  </si>
  <si>
    <t>a) Queda triste y muy avergonzado por el accidente por eso no va a clase.</t>
  </si>
  <si>
    <t>b) Se disculpa, la ayuda y va tranquilo a clase.</t>
  </si>
  <si>
    <t>a) Está muy avergonzada y llora porque se burlan de ella.</t>
  </si>
  <si>
    <t>b) Entiende la situación y usa su cartulina azul.</t>
  </si>
  <si>
    <t xml:space="preserve">a) Retrasa la cena y su papá se molesta por no cumplir con sus tareas. </t>
  </si>
  <si>
    <t xml:space="preserve">b) No pasa nada, sus padres van a lavar las verduras por él. </t>
  </si>
  <si>
    <t>a) La decisión de jugar en lugar de hacer sus deberes. Que no priorizó sus tareas.</t>
  </si>
  <si>
    <t xml:space="preserve">b) Su papá no quiso lavar las verduras. </t>
  </si>
  <si>
    <t>a) Escenario 1:
• Juan: Ayer estuve jugando Free Fire con mi hermano y estaba ganando cuando…
• Pedro: A mí también me gusta jugar Free Fire, aunque prefiero Minecraft porque es más chévere y puedes ir construyendo tu propia casa
• Juan: Claro, a mí también me gusta Mine…
• Pedro: El otro día construí una casa de dos pisos, con terraza y un patio grande
• Juan: ¡Genial! Yo también hice un …
• Pedro: También hice una fortaleza de color gris, inmensa, etc.</t>
  </si>
  <si>
    <t xml:space="preserve">b) Escenario 2:
• Juan: Ayer estuve jugando Free Fire con mi hermano y por fin le estaba ganando, cuando mi mamá nos llamó para comer y no pudimos terminar el juego.
• Pedro: Asu, qué mala suerte. Seguro la próxima si le ganas.
• Juan: Sí, he estado mejorando. ¿A ti también te gusta ese juego?
• Pedro: Sí, pero me gusta más Minecraft. El otro día construí una casa de dos pisos, con terraza y un patio grande
• Juan: ¡Genial! Yo también lo he jugado. Hice una fortaleza inmensa.
</t>
  </si>
  <si>
    <t>a) Decir: Perdona, me gustaría terminar de contar lo que estaba diciendo.</t>
  </si>
  <si>
    <t xml:space="preserve">b) Decir: ¡No es justo! ¿No puedo hablar yo?
</t>
  </si>
  <si>
    <t>c) Interrumpir al niño empezando a hablar otra vez.</t>
  </si>
  <si>
    <t>d) No decir nada y dejar que el otro niño continuara hablando.</t>
  </si>
  <si>
    <t>e) Decir: ¡Cállate! ¡Estaba hablando yo!</t>
  </si>
  <si>
    <t>a) Se pelean para elegir el que hará el personaje</t>
  </si>
  <si>
    <t xml:space="preserve">b) Le piden a la profesora que elija quién hará el personaje </t>
  </si>
  <si>
    <t>c) Llegar a un acuerdo que puede ser “Bruno hace el personaje ahora y Gonzalo hace el personaje después”.</t>
  </si>
  <si>
    <t>a) Escenario 1: Roberto es un chico extranjero que apenas se está integrando al grupo (Imagen donde unos niños rechazan al niño extranjero.)</t>
  </si>
  <si>
    <t>b) Escenario 2: Carlos es un chico extranjero que apenas se está integrando al grupo. (Imagen donde unos niños buscan incluir al niño extranjero.)</t>
  </si>
  <si>
    <t>a) Escucho con atención para entenderlo</t>
  </si>
  <si>
    <t>b) Escucho con atención para refutar su idea porque está mal</t>
  </si>
  <si>
    <t>c) Miento diciendo que estoy de acuerdo para terminar la discusión lo más pronto posible.</t>
  </si>
  <si>
    <t>a) Presto atención para saber cómo se siente mi compañero y por qué se siente así.</t>
  </si>
  <si>
    <t>b) Presto atención, pero pocas veces entiendo por qué está molesto.</t>
  </si>
  <si>
    <t>c) Solo quiero ganar en la discusión.</t>
  </si>
  <si>
    <t>d) No presto atención a sus emociones porque no es mi problema.</t>
  </si>
  <si>
    <t>a) Escucho con atención para entender su punto de vista.</t>
  </si>
  <si>
    <t>b) Intento convencerlo de que está equivocado porque solo mi idea puede ser correcta.</t>
  </si>
  <si>
    <t>c) Digo: Estoy de acuerdo (cuando en verdad no estoy de acuerdo, pero así evito discutir).</t>
  </si>
  <si>
    <t xml:space="preserve">
d) No le vuelvo a hablar porque no piensa igual que yo.</t>
  </si>
  <si>
    <t>a) Yo sugiero mi juego favorito y los convenzo para jugarlo.</t>
  </si>
  <si>
    <t>b) Cada uno sugiere un juego y establecemos turnos para jugar cada juego.</t>
  </si>
  <si>
    <t>c) Me molesto porque no quieren jugar el juego que yo quiero.</t>
  </si>
  <si>
    <t>a) Digo: Tranquilo, ya va a llegar la hora del almuerzo.</t>
  </si>
  <si>
    <t>b) Le invito de mi lonchera y nos divertimos conversando.</t>
  </si>
  <si>
    <t>c) Escondo mi comida para que no me pida.</t>
  </si>
  <si>
    <t>a) Converso con él porque siento que aprendo cosas nuevas de donde viene.</t>
  </si>
  <si>
    <t>b) Junto con mis compañeros me burlo de él y sus costumbres o lenguaje.</t>
  </si>
  <si>
    <t>c) No le hablo porque es diferente</t>
  </si>
  <si>
    <t>a) Le digo a la profesora que cambie a Carlitos de grupo porque no lo entiendo cuando habla.</t>
  </si>
  <si>
    <t>b) Le presento a Carlitos al resto de mis compañeros para que también lo conozcan.</t>
  </si>
  <si>
    <t>c) Me molesto porque Carlitos no me cae bien porque no es peruano.</t>
  </si>
  <si>
    <t>a) Juntarse con sus compañeros y compañeras para arreglar el espacio.</t>
  </si>
  <si>
    <t>b) No debe hacer nada, no tiene la responsabilidad de lo que pase en el parque.</t>
  </si>
  <si>
    <t>a) Botar la basura e intentar hablar con su compañero.</t>
  </si>
  <si>
    <t>b) No hacer nada porque no es su basura.</t>
  </si>
  <si>
    <t>La o el estudiante reconoce lo que mejor sabe hacer.</t>
  </si>
  <si>
    <t>Escribe tres actividades que mejor sabes hacer:</t>
  </si>
  <si>
    <t>La o el estudiante reconoce aquello que debe mejorar.</t>
  </si>
  <si>
    <t xml:space="preserve">Escribe tres actividades que crees que deberías mejorar: </t>
  </si>
  <si>
    <t>La o el estudiante se esfuerza por mejorar.</t>
  </si>
  <si>
    <t>Si se te presenta una dificultad, así como a la cometa, ¿qué harías para superar los obstáculos?</t>
  </si>
  <si>
    <t>La o el estudiante es capaz de reconocer lo que le gusta de sí mismo/a.</t>
  </si>
  <si>
    <t>Escribe las tres características que más te gustan de ti:</t>
  </si>
  <si>
    <t>La o el estudiante se reconoce a sí mismo/a como único/a y valioso/a.</t>
  </si>
  <si>
    <t>Teniendo en cuenta tus características y habilidades, ¿te gusta cómo eres?</t>
  </si>
  <si>
    <t>La o el estudiante reconoce sus logros.</t>
  </si>
  <si>
    <t>Escribe tres logros que hayas tenido en tu vida.</t>
  </si>
  <si>
    <t>Conciencia emocional</t>
  </si>
  <si>
    <t>La o el estudiante es capaz de identificar las causas y consecuencias de sus emociones.</t>
  </si>
  <si>
    <t>Completa la siguiente tabla:</t>
  </si>
  <si>
    <t>La o el estudiante es capaz de identificar las causas de las emociones de otras personas.</t>
  </si>
  <si>
    <t>Une las diferentes situaciones con la emoción que las niñas o niños están sintiendo:</t>
  </si>
  <si>
    <t>La o el estudiante comprende cómo sus emociones afectan su comportamiento.</t>
  </si>
  <si>
    <t>Lee la siguiente situación y completa las respuestas en el siguiente cuadro:</t>
  </si>
  <si>
    <t>Regulación emocional</t>
  </si>
  <si>
    <t>La o el estudiante regula sus emociones en situaciones de conflicto o estrés.</t>
  </si>
  <si>
    <t>A partir de la situación 2, ¿qué consecuencia puede traer mi reacción?</t>
  </si>
  <si>
    <t>La o el estudiante reconoce que la intensidad de sus emociones puede dañar a sí misma/o o a otras/os.</t>
  </si>
  <si>
    <t>A partir de la situación 2, ¿qué podrías haber hecho para calmar tu enojo?</t>
  </si>
  <si>
    <t>Autocuidado</t>
  </si>
  <si>
    <t>La o el estudiante busca ayuda frente alguna situación de riesgo. 12 y 13</t>
  </si>
  <si>
    <t>A partir de la situación 3, ¿qué harías tú?</t>
  </si>
  <si>
    <t>La o el estudiante practica hábitos de higiene personal de forma autónoma.</t>
  </si>
  <si>
    <t>Luego de hacer deporte con tus compañeras/os, ¿qué haces al llegar a casa? Marca una respuesta.</t>
  </si>
  <si>
    <t>Toma de decisiones responsables</t>
  </si>
  <si>
    <t>La o el estudiante evalúa diferentes opciones antes de tomar decisiones.</t>
  </si>
  <si>
    <t xml:space="preserve">Antes de elegir qué ropa ponerme, debería tener en cuenta estas dos cosas: </t>
  </si>
  <si>
    <t>La o el estudiante reconoce que sus decisiones lo/a afectan y pueden afectar a otros/as.</t>
  </si>
  <si>
    <t>A partir de la situación 4, ¿cómo afectaría esta decisión? Marca una sola respuesta</t>
  </si>
  <si>
    <t>La o el estudiante practica la escucha activa.</t>
  </si>
  <si>
    <t>Cuando mi compañera/o está dando su opinión sobre un tema, yo:</t>
  </si>
  <si>
    <t>La o el estudiante muestra su desacuerdo con otra persona, sin agredirla.</t>
  </si>
  <si>
    <t>¿Cómo sueles responder o actuar cuando alguien está en desacuerdo con lo que dices</t>
  </si>
  <si>
    <t>La o el estudiante trabaja con sus compañeros/as colaborativamente.</t>
  </si>
  <si>
    <t xml:space="preserve">Cuando realizamos una actividad en clase, trabajamos en equipo, algunos se encargan de buscar </t>
  </si>
  <si>
    <t>La o el estudiante cumple con las indicaciones y plazos de las tareas, contribuyendo al trabajo en equipo.</t>
  </si>
  <si>
    <t>Durante los trabajos grupales, por lo general me pasa que:</t>
  </si>
  <si>
    <t>La o el estudiante comprende las emociones y necesidades de otras personas.</t>
  </si>
  <si>
    <t>A partir de la situación 5. ¿Cómo reaccionarías frente a la situación de tu compañera/o?</t>
  </si>
  <si>
    <t>La o el estudiante busca cómo ayudar a otras personas para que se sientan mejor.</t>
  </si>
  <si>
    <t>A partir de la situación 5, ¿qué podrías hacer para ayudar a que tu compañera/o se sienta mejor?</t>
  </si>
  <si>
    <t>Resolución de conflictos</t>
  </si>
  <si>
    <t>La o el estudiante tiene iniciativa para solucionar sus problemas con algún compañero/a.</t>
  </si>
  <si>
    <t>Si tu fueras Anita, ¿qué harías para solucionar el conflicto? (Marca una sola respuesta)</t>
  </si>
  <si>
    <t>La o el estudiante tiene la capacidad de intervenir en problemas entre sus compañeras/os para que se solucionen sus conflictos.</t>
  </si>
  <si>
    <t>A partir de la situación 7, ¿cómo reaccionarías ante el conflicto? (marca una sola respuesta)</t>
  </si>
  <si>
    <t>Conciencia social</t>
  </si>
  <si>
    <t>La o el estudiante reconoce que las personas son diversas y que todas merecen respeto.</t>
  </si>
  <si>
    <t>¿Por qué crees que es importante que Víctor se sienta incluido? Marca una sola respuesta.</t>
  </si>
  <si>
    <t>La o el estudiante busca comprender causas y efectos de problemáticas de su comunidad.</t>
  </si>
  <si>
    <t>A partir de la situación 9, ¿qué harías? (Marca una sola respuesta)</t>
  </si>
  <si>
    <t>Comportamiento prosocial</t>
  </si>
  <si>
    <t>La o el estudiante realiza acciones de bien común sin buscar una recompensa.</t>
  </si>
  <si>
    <t>¿Alguna vez has realizado una acción como lo hizo Pedro, sin esperar nada a cambio? (Marca una sola respuesta)</t>
  </si>
  <si>
    <t>La o el estudiante se ofrece como voluntario/a para solucionar un problema de su entorno.</t>
  </si>
  <si>
    <t>Si fuera tu comunidad, ¿qué acciones harías de manera voluntaria para aportar a la solución del problema que afecta a tu familia y a tus vecinas/os? (Marca una sola respuesta)</t>
  </si>
  <si>
    <t>La o el estudiante propone acciones para cuidar su ambiente</t>
  </si>
  <si>
    <t>¿Qué ideas te parecen adecuadas para evitar esta contaminación ambiental?</t>
  </si>
  <si>
    <t>Responder Si/No</t>
  </si>
  <si>
    <t>La o el estudiante propone diferentes soluciones ante un mismo problema.</t>
  </si>
  <si>
    <t>Utiliza distintos recursos para resolver algún problema de manera adecuada.</t>
  </si>
  <si>
    <t>Propone ideas nuevas y útiles para resolver problemas cotidianos.</t>
  </si>
  <si>
    <t>La o el estudiante es capaz de aportar en la mejora de un plan original.</t>
  </si>
  <si>
    <t>Propone ideas que generen mejoras en el diseño o plan original de un proyecto.</t>
  </si>
  <si>
    <t>Dificultades para mantener la concentración</t>
  </si>
  <si>
    <t>La o el estudiante interrumpe constantemente una actividad, lo que dificulta su rendimiento.</t>
  </si>
  <si>
    <t>Interrumpe constantemente (hablando, moviéndose) el desarrollo de una actividad en el aula.</t>
  </si>
  <si>
    <t>La o el estudiante presenta dificultad para culminar tareas.</t>
  </si>
  <si>
    <t>La o el estudiante presenta dificultad para culminar tareas ya empezadas.</t>
  </si>
  <si>
    <t>Dificultades en el desarrollo social</t>
  </si>
  <si>
    <t>La o el estudiante se retrae y no participa de actividades grupales.</t>
  </si>
  <si>
    <t>Durante el recreo, se aísla, y/o le cuesta participar de los juegos con sus compañeras/os.</t>
  </si>
  <si>
    <t>Tiene dificultades para participar de las actividades grupales dentro o fuera del aula.</t>
  </si>
  <si>
    <t>Trabajo Infantil</t>
  </si>
  <si>
    <t>La o el estudiante se ve obligada/o a trabajar, utilizando sus tiempos de estudio y exponiéndose a riesgos.</t>
  </si>
  <si>
    <t>Realiza actividades laborales o de cuidado de otros, utilizando sus tiempos de estudio.</t>
  </si>
  <si>
    <t>Reporta asumir responsabilidades que implican riesgo para su desarrollo.</t>
  </si>
  <si>
    <t>Presenta señales de cansancio y/o duerme durante el horario escolar, de manera frecuente, a consecuencia de realizar actividades laborales o de cuidado que no corresponden a su edad.</t>
  </si>
  <si>
    <t>Riesgo de desprotección familiar o violencia</t>
  </si>
  <si>
    <t>La o el estudiante muestra reiteradamente signos de violencia física en el cuerpo.</t>
  </si>
  <si>
    <t>Presenta señales de violencia física (moretones, marcas enrojecidas, rasguños, entre otros), de manera frecuente, que no se relaciona con conductas esperadas (juegos, accidentes, entre otros).</t>
  </si>
  <si>
    <t>La o el estudiante muestra signos de negligencia.</t>
  </si>
  <si>
    <t>Asiste a clases desaseado o con indicios de falta de higiene reiteradamente.</t>
  </si>
  <si>
    <t>La familia no muestra interés por el proceso educativo del niño (Ej. no se comunica por ninguna vía con el docente, no acuden a las reuniones escolares, entre otros).</t>
  </si>
  <si>
    <t>La o el estudiante hace distinciones discriminatorias entre varones y mujeres.</t>
  </si>
  <si>
    <t>Excluye a compañeras/os de alguna actividad, argumentando que no pueden participar porque son mujeres o porque son hombres.</t>
  </si>
  <si>
    <t>La o el estudiante recibe gritos, amenazas o golpes por parte de sus compañeras/os.</t>
  </si>
  <si>
    <t>Recibe maltrato físico y/o verbal o es excluido por parte de sus compañeras/os.</t>
  </si>
  <si>
    <t>La o el estudiante se relaciona de manera agresiva física y/o verbal con sus compañeras/os.</t>
  </si>
  <si>
    <t>Se relaciona de manera agresiva física y/o verbal con sus compañeras/os.</t>
  </si>
  <si>
    <t>La o el estudiante falta, al menos, una vez a la semana a la escuela sin justificación.</t>
  </si>
  <si>
    <t>Falta al menos una vez a la semana a la escuela sin justificación.</t>
  </si>
  <si>
    <t>Indicadores</t>
  </si>
  <si>
    <t>Puntaje Promedio del aula, por indicador</t>
  </si>
  <si>
    <t>En Blanco</t>
  </si>
  <si>
    <t>En inicio</t>
  </si>
  <si>
    <t>En Proceso</t>
  </si>
  <si>
    <t>Satisfactorio</t>
  </si>
  <si>
    <t>TOTAL</t>
  </si>
  <si>
    <t>Resultado Promedio del aula</t>
  </si>
  <si>
    <t>Comunicación Asertiva</t>
  </si>
  <si>
    <t>Trabajo en Equipo</t>
  </si>
  <si>
    <t>Comportamiento Prosocial</t>
  </si>
  <si>
    <t>Promedio Escala</t>
  </si>
  <si>
    <t>Alto Riesgo</t>
  </si>
  <si>
    <t>Riesgo Moderado</t>
  </si>
  <si>
    <t>Bajo Riesgo</t>
  </si>
  <si>
    <t>Escala HSE</t>
  </si>
  <si>
    <t>Escala FR</t>
  </si>
  <si>
    <t>Resultado General del Aula</t>
  </si>
  <si>
    <t>Estudiantes</t>
  </si>
  <si>
    <t>Promedio Puntaje</t>
  </si>
  <si>
    <t>La o el estudiante presenta mayores dificultades en el desarrollo de sus HSE.</t>
  </si>
  <si>
    <t>La o el estudiante presenta ligeras dificultades en el desarrollo de sus HSE.</t>
  </si>
  <si>
    <t>La o el estudiante no presenta dificultades en el desarrollo de sus HSE.</t>
  </si>
  <si>
    <t>La o el estudiante requiere mayor acompañamiento  y contrastar la información con otras fuentes para prevenir conductas y/o situaciones de riesgo.</t>
  </si>
  <si>
    <t>La o el estudiante requiere acciones de acompañamiento para prevenir conductas y/o situaciones de riesgo.</t>
  </si>
  <si>
    <t>La o el estudiante cuenta con factores protectores.</t>
  </si>
  <si>
    <t>En Inicio</t>
  </si>
  <si>
    <t>Estado/Color</t>
  </si>
  <si>
    <t>Intervalo</t>
  </si>
  <si>
    <t>[0 - 1]</t>
  </si>
  <si>
    <t>[1.1 - 2.9]</t>
  </si>
  <si>
    <t>[3 - 4]</t>
  </si>
  <si>
    <t>I.E. N° 1218 San Luis Maria De Montfort</t>
  </si>
  <si>
    <t>LEYENDA - HABILIDADES SOCIOEMOCIONALES</t>
  </si>
  <si>
    <t>LEYENDA - FACTORES DE RIESGO</t>
  </si>
  <si>
    <t>Estado</t>
  </si>
  <si>
    <t>Interpretacion</t>
  </si>
  <si>
    <t>[ 0 - 1 ]</t>
  </si>
  <si>
    <t>[ 3 - 4 ]</t>
  </si>
  <si>
    <t>&lt; 1 - 3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</si>
</sst>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scheme val="minor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theme="1"/>
      <name val="Century Gothic"/>
    </font>
    <font>
      <sz val="11"/>
      <color theme="0"/>
      <name val="Calibri"/>
    </font>
    <font>
      <sz val="8"/>
      <color theme="1"/>
      <name val="Century Gothic"/>
    </font>
    <font>
      <sz val="11"/>
      <name val="Calibri"/>
    </font>
    <font>
      <b/>
      <sz val="8"/>
      <color theme="0"/>
      <name val="Century Gothic"/>
    </font>
    <font>
      <b/>
      <sz val="9"/>
      <color theme="0"/>
      <name val="Century Gothic"/>
    </font>
    <font>
      <sz val="9"/>
      <color theme="1"/>
      <name val="Century Gothic"/>
    </font>
    <font>
      <sz val="8"/>
      <color rgb="FF0070C0"/>
      <name val="Century Gothic"/>
    </font>
    <font>
      <sz val="11"/>
      <color theme="1"/>
      <name val="Calibri"/>
    </font>
    <font>
      <b/>
      <sz val="10"/>
      <color rgb="FF000000"/>
      <name val="Arial"/>
    </font>
    <font>
      <b/>
      <sz val="8"/>
      <color theme="1"/>
      <name val="Century Gothic"/>
    </font>
    <font>
      <b/>
      <sz val="8"/>
      <color rgb="FFFFFFFF"/>
      <name val="Century Gothic"/>
    </font>
    <font>
      <b/>
      <sz val="8"/>
      <color rgb="FF000000"/>
      <name val="Century Gothic"/>
    </font>
    <font>
      <sz val="8"/>
      <color rgb="FF000000"/>
      <name val="Century Gothic"/>
    </font>
    <font>
      <b/>
      <sz val="11"/>
      <color theme="0"/>
      <name val="Century Gothic"/>
      <family val="2"/>
    </font>
    <font>
      <sz val="11"/>
      <name val="Calibri"/>
      <family val="2"/>
    </font>
    <font>
      <b/>
      <sz val="12"/>
      <color theme="0"/>
      <name val="Century Gothic"/>
      <family val="2"/>
    </font>
    <font>
      <sz val="12"/>
      <name val="Calibri"/>
      <family val="2"/>
    </font>
    <font>
      <b/>
      <sz val="10"/>
      <color theme="0"/>
      <name val="Century Gothic"/>
      <family val="2"/>
    </font>
    <font>
      <b/>
      <sz val="12"/>
      <color rgb="FFFFFFFF"/>
      <name val="Century Gothic"/>
      <family val="2"/>
    </font>
    <font>
      <b/>
      <sz val="11"/>
      <color rgb="FFFFFFFF"/>
      <name val="Century Gothic"/>
      <family val="2"/>
    </font>
    <font>
      <b/>
      <sz val="10"/>
      <color rgb="FF000000"/>
      <name val="Century Gothic"/>
      <family val="2"/>
    </font>
    <font>
      <sz val="10"/>
      <color rgb="FF7834A4"/>
      <name val="Century Gothic"/>
      <family val="2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FF"/>
      <name val="Century Gothic"/>
      <family val="2"/>
    </font>
    <font>
      <b/>
      <sz val="10"/>
      <color theme="3"/>
      <name val="Century Gothic"/>
      <family val="2"/>
    </font>
    <font>
      <b/>
      <sz val="8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b/>
      <sz val="9"/>
      <color theme="3"/>
      <name val="Century Gothic"/>
      <family val="2"/>
    </font>
  </fonts>
  <fills count="28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70AD47"/>
        <bgColor rgb="FF70AD47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FF00"/>
      </patternFill>
    </fill>
    <fill>
      <patternFill patternType="solid">
        <fgColor rgb="FF7030A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E8FCCF"/>
        <bgColor rgb="FF000000"/>
      </patternFill>
    </fill>
    <fill>
      <patternFill patternType="solid">
        <fgColor rgb="FFBC4749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B703"/>
        <bgColor indexed="64"/>
      </patternFill>
    </fill>
    <fill>
      <patternFill patternType="solid">
        <fgColor rgb="FF134611"/>
        <bgColor rgb="FF000000"/>
      </patternFill>
    </fill>
    <fill>
      <patternFill patternType="solid">
        <fgColor rgb="FFE8FCCF"/>
        <bgColor indexed="64"/>
      </patternFill>
    </fill>
    <fill>
      <patternFill patternType="solid">
        <fgColor rgb="FFE8FCCF"/>
        <bgColor rgb="FFB6D7A8"/>
      </patternFill>
    </fill>
    <fill>
      <patternFill patternType="solid">
        <fgColor rgb="FFE8FCCF"/>
        <bgColor rgb="FF00B050"/>
      </patternFill>
    </fill>
    <fill>
      <patternFill patternType="solid">
        <fgColor rgb="FF92D050"/>
        <bgColor rgb="FF70AD47"/>
      </patternFill>
    </fill>
    <fill>
      <patternFill patternType="solid">
        <fgColor rgb="FF134611"/>
        <bgColor rgb="FF548135"/>
      </patternFill>
    </fill>
    <fill>
      <patternFill patternType="solid">
        <fgColor rgb="FFC00000"/>
        <bgColor rgb="FFFF0000"/>
      </patternFill>
    </fill>
    <fill>
      <patternFill patternType="solid">
        <fgColor rgb="FF96E072"/>
        <bgColor rgb="FF000000"/>
      </patternFill>
    </fill>
  </fills>
  <borders count="55">
    <border>
      <left/>
      <right/>
      <top/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theme="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hair">
        <color rgb="FF000000"/>
      </left>
      <right/>
      <top/>
      <bottom style="hair">
        <color rgb="FFA5A5A5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/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/>
      <diagonal/>
    </border>
    <border>
      <left style="double">
        <color rgb="FFBFBFBF"/>
      </left>
      <right/>
      <top/>
      <bottom style="double">
        <color rgb="FFBFBFBF"/>
      </bottom>
      <diagonal/>
    </border>
    <border>
      <left/>
      <right/>
      <top/>
      <bottom style="double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 style="thin">
        <color theme="0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0" borderId="0" xfId="0" applyFont="1"/>
    <xf numFmtId="0" fontId="8" fillId="2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2" fontId="5" fillId="0" borderId="17" xfId="0" applyNumberFormat="1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1" fontId="5" fillId="0" borderId="17" xfId="0" applyNumberFormat="1" applyFont="1" applyBorder="1" applyAlignment="1">
      <alignment horizontal="center" vertical="center" wrapText="1"/>
    </xf>
    <xf numFmtId="1" fontId="5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 wrapText="1"/>
    </xf>
    <xf numFmtId="0" fontId="7" fillId="2" borderId="25" xfId="0" applyFont="1" applyFill="1" applyBorder="1" applyAlignment="1">
      <alignment horizontal="center" vertical="center" wrapText="1"/>
    </xf>
    <xf numFmtId="1" fontId="5" fillId="0" borderId="26" xfId="0" applyNumberFormat="1" applyFont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/>
    </xf>
    <xf numFmtId="0" fontId="20" fillId="0" borderId="2" xfId="0" applyFont="1" applyBorder="1"/>
    <xf numFmtId="0" fontId="20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5" fillId="3" borderId="16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21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0" xfId="0" applyFont="1" applyAlignment="1">
      <alignment horizontal="center" vertical="center"/>
    </xf>
    <xf numFmtId="0" fontId="0" fillId="0" borderId="0" xfId="0"/>
    <xf numFmtId="0" fontId="5" fillId="0" borderId="6" xfId="0" applyFont="1" applyBorder="1" applyAlignment="1">
      <alignment horizontal="center" vertical="center"/>
    </xf>
    <xf numFmtId="0" fontId="6" fillId="0" borderId="6" xfId="0" applyFont="1" applyBorder="1"/>
    <xf numFmtId="0" fontId="7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6" fillId="0" borderId="2" xfId="0" applyFont="1" applyBorder="1"/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1" xfId="0" applyFont="1" applyBorder="1"/>
    <xf numFmtId="0" fontId="5" fillId="8" borderId="16" xfId="0" applyFont="1" applyFill="1" applyBorder="1" applyAlignment="1">
      <alignment horizontal="left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10" xfId="0" applyFont="1" applyBorder="1"/>
    <xf numFmtId="0" fontId="5" fillId="3" borderId="13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8" fillId="0" borderId="3" xfId="0" applyFont="1" applyBorder="1"/>
    <xf numFmtId="0" fontId="5" fillId="4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20" fillId="0" borderId="23" xfId="0" applyFont="1" applyBorder="1"/>
    <xf numFmtId="0" fontId="1" fillId="2" borderId="24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7" fillId="2" borderId="29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22" fillId="14" borderId="31" xfId="0" applyFont="1" applyFill="1" applyBorder="1" applyAlignment="1">
      <alignment horizontal="center" vertical="center"/>
    </xf>
    <xf numFmtId="0" fontId="19" fillId="15" borderId="32" xfId="0" applyFont="1" applyFill="1" applyBorder="1" applyAlignment="1">
      <alignment horizontal="center" vertical="center"/>
    </xf>
    <xf numFmtId="0" fontId="19" fillId="15" borderId="33" xfId="0" applyFont="1" applyFill="1" applyBorder="1" applyAlignment="1">
      <alignment horizontal="center" vertical="center"/>
    </xf>
    <xf numFmtId="0" fontId="23" fillId="14" borderId="31" xfId="0" applyFont="1" applyFill="1" applyBorder="1" applyAlignment="1">
      <alignment horizontal="left" vertical="center" indent="1"/>
    </xf>
    <xf numFmtId="0" fontId="23" fillId="14" borderId="31" xfId="0" applyFont="1" applyFill="1" applyBorder="1" applyAlignment="1">
      <alignment horizontal="center" vertical="center"/>
    </xf>
    <xf numFmtId="0" fontId="23" fillId="14" borderId="31" xfId="0" applyFont="1" applyFill="1" applyBorder="1" applyAlignment="1">
      <alignment horizontal="center" vertical="center"/>
    </xf>
    <xf numFmtId="0" fontId="17" fillId="15" borderId="34" xfId="0" applyFont="1" applyFill="1" applyBorder="1" applyAlignment="1">
      <alignment horizontal="left" vertical="center" indent="1"/>
    </xf>
    <xf numFmtId="0" fontId="17" fillId="15" borderId="35" xfId="0" applyFont="1" applyFill="1" applyBorder="1" applyAlignment="1">
      <alignment horizontal="center" vertical="center"/>
    </xf>
    <xf numFmtId="0" fontId="17" fillId="15" borderId="36" xfId="0" applyFont="1" applyFill="1" applyBorder="1" applyAlignment="1">
      <alignment vertical="center"/>
    </xf>
    <xf numFmtId="0" fontId="17" fillId="15" borderId="37" xfId="0" applyFont="1" applyFill="1" applyBorder="1" applyAlignment="1">
      <alignment vertical="center"/>
    </xf>
    <xf numFmtId="0" fontId="24" fillId="16" borderId="31" xfId="0" applyFont="1" applyFill="1" applyBorder="1" applyAlignment="1">
      <alignment horizontal="left" vertical="center" indent="1"/>
    </xf>
    <xf numFmtId="0" fontId="25" fillId="0" borderId="31" xfId="0" applyFont="1" applyBorder="1" applyAlignment="1">
      <alignment horizontal="center" vertical="center"/>
    </xf>
    <xf numFmtId="0" fontId="26" fillId="0" borderId="31" xfId="0" applyFont="1" applyBorder="1" applyAlignment="1">
      <alignment horizontal="left" vertical="center" wrapText="1" indent="1"/>
    </xf>
    <xf numFmtId="0" fontId="21" fillId="17" borderId="38" xfId="0" applyFont="1" applyFill="1" applyBorder="1" applyAlignment="1">
      <alignment horizontal="left" vertical="center" indent="1"/>
    </xf>
    <xf numFmtId="0" fontId="25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left" vertical="center" wrapText="1" indent="1"/>
    </xf>
    <xf numFmtId="0" fontId="27" fillId="0" borderId="41" xfId="0" applyFont="1" applyBorder="1" applyAlignment="1">
      <alignment horizontal="left" vertical="center" wrapText="1" indent="1"/>
    </xf>
    <xf numFmtId="0" fontId="27" fillId="0" borderId="42" xfId="0" applyFont="1" applyBorder="1" applyAlignment="1">
      <alignment horizontal="left" vertical="center" wrapText="1" indent="1"/>
    </xf>
    <xf numFmtId="0" fontId="24" fillId="18" borderId="31" xfId="0" applyFont="1" applyFill="1" applyBorder="1" applyAlignment="1">
      <alignment horizontal="left" vertical="center" indent="1"/>
    </xf>
    <xf numFmtId="0" fontId="28" fillId="19" borderId="38" xfId="0" applyFont="1" applyFill="1" applyBorder="1" applyAlignment="1">
      <alignment horizontal="left" vertical="center" indent="1"/>
    </xf>
    <xf numFmtId="0" fontId="25" fillId="0" borderId="43" xfId="0" applyFont="1" applyBorder="1" applyAlignment="1">
      <alignment horizontal="center" vertical="center"/>
    </xf>
    <xf numFmtId="0" fontId="29" fillId="20" borderId="31" xfId="0" applyFont="1" applyFill="1" applyBorder="1" applyAlignment="1">
      <alignment horizontal="left" vertical="center" indent="1"/>
    </xf>
    <xf numFmtId="0" fontId="30" fillId="21" borderId="44" xfId="0" applyFont="1" applyFill="1" applyBorder="1" applyAlignment="1">
      <alignment horizontal="left" vertical="center" indent="1"/>
    </xf>
    <xf numFmtId="0" fontId="25" fillId="0" borderId="45" xfId="0" applyFont="1" applyBorder="1" applyAlignment="1">
      <alignment horizontal="center" vertical="center"/>
    </xf>
    <xf numFmtId="0" fontId="27" fillId="0" borderId="46" xfId="0" applyFont="1" applyBorder="1" applyAlignment="1">
      <alignment horizontal="left" vertical="center" wrapText="1" indent="1"/>
    </xf>
    <xf numFmtId="0" fontId="27" fillId="0" borderId="47" xfId="0" applyFont="1" applyBorder="1" applyAlignment="1">
      <alignment horizontal="left" vertical="center" wrapText="1" indent="1"/>
    </xf>
    <xf numFmtId="0" fontId="27" fillId="0" borderId="48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1"/>
    </xf>
    <xf numFmtId="0" fontId="15" fillId="23" borderId="21" xfId="0" applyFont="1" applyFill="1" applyBorder="1" applyAlignment="1">
      <alignment horizontal="center" vertical="center" wrapText="1"/>
    </xf>
    <xf numFmtId="0" fontId="31" fillId="2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0" fontId="14" fillId="25" borderId="5" xfId="0" applyFont="1" applyFill="1" applyBorder="1" applyAlignment="1">
      <alignment horizontal="center" vertical="center" wrapText="1"/>
    </xf>
    <xf numFmtId="0" fontId="15" fillId="13" borderId="21" xfId="0" applyFont="1" applyFill="1" applyBorder="1" applyAlignment="1">
      <alignment horizontal="center" vertical="center" wrapText="1"/>
    </xf>
    <xf numFmtId="0" fontId="7" fillId="26" borderId="21" xfId="0" applyFont="1" applyFill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4" fillId="27" borderId="31" xfId="0" applyFont="1" applyFill="1" applyBorder="1" applyAlignment="1">
      <alignment horizontal="left" vertical="center" indent="1"/>
    </xf>
    <xf numFmtId="0" fontId="26" fillId="0" borderId="31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 indent="1"/>
    </xf>
    <xf numFmtId="0" fontId="21" fillId="2" borderId="18" xfId="0" applyFont="1" applyFill="1" applyBorder="1" applyAlignment="1">
      <alignment horizontal="left" vertical="center" wrapText="1" indent="1"/>
    </xf>
    <xf numFmtId="0" fontId="19" fillId="15" borderId="49" xfId="0" applyFont="1" applyFill="1" applyBorder="1" applyAlignment="1">
      <alignment horizontal="center" vertical="center"/>
    </xf>
    <xf numFmtId="0" fontId="17" fillId="15" borderId="36" xfId="0" applyFont="1" applyFill="1" applyBorder="1" applyAlignment="1">
      <alignment horizontal="center" vertical="center"/>
    </xf>
    <xf numFmtId="0" fontId="17" fillId="15" borderId="37" xfId="0" applyFont="1" applyFill="1" applyBorder="1" applyAlignment="1">
      <alignment horizontal="center" vertical="center"/>
    </xf>
    <xf numFmtId="0" fontId="17" fillId="15" borderId="50" xfId="0" applyFont="1" applyFill="1" applyBorder="1" applyAlignment="1">
      <alignment horizontal="center" vertical="center"/>
    </xf>
    <xf numFmtId="0" fontId="27" fillId="0" borderId="51" xfId="0" applyFont="1" applyBorder="1" applyAlignment="1">
      <alignment horizontal="left" vertical="center" wrapText="1" indent="1"/>
    </xf>
    <xf numFmtId="0" fontId="27" fillId="0" borderId="52" xfId="0" applyFont="1" applyBorder="1" applyAlignment="1">
      <alignment horizontal="left" vertical="center" wrapText="1" indent="1"/>
    </xf>
    <xf numFmtId="0" fontId="27" fillId="0" borderId="51" xfId="0" applyFont="1" applyBorder="1" applyAlignment="1">
      <alignment horizontal="left" vertical="center" indent="1"/>
    </xf>
    <xf numFmtId="0" fontId="27" fillId="0" borderId="52" xfId="0" applyFont="1" applyBorder="1" applyAlignment="1">
      <alignment horizontal="left" vertical="center" indent="1"/>
    </xf>
    <xf numFmtId="0" fontId="27" fillId="0" borderId="53" xfId="0" applyFont="1" applyBorder="1" applyAlignment="1">
      <alignment horizontal="left" vertical="center" indent="1"/>
    </xf>
    <xf numFmtId="0" fontId="27" fillId="0" borderId="54" xfId="0" applyFont="1" applyBorder="1" applyAlignment="1">
      <alignment horizontal="left" vertical="center" indent="1"/>
    </xf>
    <xf numFmtId="0" fontId="32" fillId="17" borderId="38" xfId="0" applyFont="1" applyFill="1" applyBorder="1" applyAlignment="1">
      <alignment horizontal="left" vertical="center" indent="1"/>
    </xf>
    <xf numFmtId="0" fontId="33" fillId="19" borderId="38" xfId="0" applyFont="1" applyFill="1" applyBorder="1" applyAlignment="1">
      <alignment horizontal="left" vertical="center" indent="1"/>
    </xf>
    <xf numFmtId="0" fontId="34" fillId="21" borderId="44" xfId="0" applyFont="1" applyFill="1" applyBorder="1" applyAlignment="1">
      <alignment horizontal="left" vertical="center" indent="1"/>
    </xf>
  </cellXfs>
  <cellStyles count="1">
    <cellStyle name="Normal" xfId="0" builtinId="0"/>
  </cellStyles>
  <dxfs count="37">
    <dxf>
      <font>
        <b/>
        <color theme="1"/>
      </font>
      <fill>
        <patternFill patternType="solid">
          <fgColor rgb="FFFFFF00"/>
          <bgColor rgb="FFFFC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E8FCCF"/>
        </patternFill>
      </fill>
    </dxf>
    <dxf>
      <font>
        <b/>
        <color theme="1"/>
      </font>
      <fill>
        <patternFill patternType="solid">
          <fgColor rgb="FFFFFF00"/>
          <bgColor rgb="FFFFB703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E8FCCF"/>
        </patternFill>
      </fill>
    </dxf>
    <dxf>
      <font>
        <b/>
        <color theme="1"/>
      </font>
      <fill>
        <patternFill patternType="solid">
          <fgColor rgb="FFFFFF00"/>
          <bgColor rgb="FFFFB703"/>
        </patternFill>
      </fill>
    </dxf>
    <dxf>
      <font>
        <color theme="0"/>
      </font>
      <fill>
        <patternFill patternType="solid">
          <fgColor rgb="FFFF0000"/>
          <bgColor rgb="FFBC4749"/>
        </patternFill>
      </fill>
    </dxf>
    <dxf>
      <font>
        <color theme="1"/>
      </font>
      <fill>
        <patternFill patternType="solid">
          <fgColor rgb="FF92D050"/>
          <bgColor rgb="FFE8FCCF"/>
        </patternFill>
      </fill>
    </dxf>
    <dxf>
      <font>
        <color theme="1"/>
      </font>
      <fill>
        <patternFill patternType="solid">
          <fgColor rgb="FF92D050"/>
          <bgColor rgb="FF96E072"/>
        </patternFill>
      </fill>
    </dxf>
    <dxf>
      <font>
        <b/>
        <color theme="0"/>
      </font>
      <fill>
        <patternFill patternType="solid">
          <fgColor rgb="FF385623"/>
          <bgColor rgb="FF134611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  <dxf>
      <font>
        <color theme="1"/>
      </font>
      <fill>
        <patternFill patternType="solid">
          <fgColor rgb="FF92D050"/>
          <bgColor rgb="FF96E072"/>
        </patternFill>
      </fill>
    </dxf>
    <dxf>
      <font>
        <b/>
        <color theme="0"/>
      </font>
      <fill>
        <patternFill patternType="solid">
          <fgColor rgb="FF385623"/>
          <bgColor rgb="FF134611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  <dxf>
      <font>
        <color theme="1"/>
      </font>
      <fill>
        <patternFill patternType="solid">
          <fgColor rgb="FF92D050"/>
          <bgColor rgb="FF96E072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  <dxf>
      <font>
        <b/>
        <color theme="0"/>
      </font>
      <fill>
        <patternFill patternType="solid">
          <fgColor rgb="FF385623"/>
          <bgColor rgb="FF134611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  <color theme="0"/>
      </font>
      <fill>
        <patternFill patternType="solid">
          <fgColor rgb="FFF45661"/>
          <bgColor rgb="FFF45661"/>
        </patternFill>
      </fill>
    </dxf>
    <dxf>
      <font>
        <b/>
      </font>
      <fill>
        <patternFill patternType="solid">
          <fgColor rgb="FFFFFF00"/>
          <bgColor rgb="FFFFC000"/>
        </patternFill>
      </fill>
    </dxf>
    <dxf>
      <font>
        <color theme="1"/>
      </font>
      <fill>
        <patternFill patternType="solid">
          <fgColor theme="9"/>
          <bgColor rgb="FFE8FCC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C000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  <dxf>
      <font>
        <color theme="1"/>
      </font>
      <fill>
        <patternFill patternType="solid">
          <fgColor rgb="FF92D050"/>
          <bgColor rgb="FF96E072"/>
        </patternFill>
      </fill>
    </dxf>
    <dxf>
      <font>
        <color theme="1"/>
      </font>
      <fill>
        <patternFill patternType="solid">
          <fgColor rgb="FF92D050"/>
          <bgColor rgb="FF96E072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</dxfs>
  <tableStyles count="0" defaultTableStyle="TableStyleMedium2" defaultPivotStyle="PivotStyleLight16"/>
  <colors>
    <mruColors>
      <color rgb="FF134611"/>
      <color rgb="FFE8FCCF"/>
      <color rgb="FFFFB703"/>
      <color rgb="FFBC4749"/>
      <color rgb="FF96E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esumen de Escala HSE'!A1"/><Relationship Id="rId7" Type="http://schemas.openxmlformats.org/officeDocument/2006/relationships/hyperlink" Target="#'BASE DE RESPUESTAS'!A1"/><Relationship Id="rId2" Type="http://schemas.openxmlformats.org/officeDocument/2006/relationships/hyperlink" Target="#'Resumen de indicadores FR'!A1"/><Relationship Id="rId1" Type="http://schemas.openxmlformats.org/officeDocument/2006/relationships/hyperlink" Target="#'Resumen de indicadores HSE'!A1"/><Relationship Id="rId6" Type="http://schemas.openxmlformats.org/officeDocument/2006/relationships/hyperlink" Target="#LEYENDA!A1"/><Relationship Id="rId5" Type="http://schemas.openxmlformats.org/officeDocument/2006/relationships/hyperlink" Target="#'Resumen de Resultados'!A1"/><Relationship Id="rId4" Type="http://schemas.openxmlformats.org/officeDocument/2006/relationships/hyperlink" Target="#'Resumen de Escala F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5</xdr:row>
      <xdr:rowOff>95250</xdr:rowOff>
    </xdr:from>
    <xdr:ext cx="1285875" cy="6953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07825" y="3437100"/>
          <a:ext cx="1276350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HSE</a:t>
          </a:r>
          <a:endParaRPr sz="1400"/>
        </a:p>
      </xdr:txBody>
    </xdr:sp>
    <xdr:clientData fLocksWithSheet="0"/>
  </xdr:oneCellAnchor>
  <xdr:oneCellAnchor>
    <xdr:from>
      <xdr:col>7</xdr:col>
      <xdr:colOff>619125</xdr:colOff>
      <xdr:row>5</xdr:row>
      <xdr:rowOff>95250</xdr:rowOff>
    </xdr:from>
    <xdr:ext cx="1295400" cy="695325"/>
    <xdr:sp macro="" textlink="">
      <xdr:nvSpPr>
        <xdr:cNvPr id="4" name="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703063" y="3437100"/>
          <a:ext cx="1285875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FR</a:t>
          </a:r>
          <a:endParaRPr sz="1400"/>
        </a:p>
      </xdr:txBody>
    </xdr:sp>
    <xdr:clientData fLocksWithSheet="0"/>
  </xdr:oneCellAnchor>
  <xdr:oneCellAnchor>
    <xdr:from>
      <xdr:col>4</xdr:col>
      <xdr:colOff>333375</xdr:colOff>
      <xdr:row>8</xdr:row>
      <xdr:rowOff>114300</xdr:rowOff>
    </xdr:from>
    <xdr:ext cx="1276350" cy="714375"/>
    <xdr:sp macro="" textlink="">
      <xdr:nvSpPr>
        <xdr:cNvPr id="5" name="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712588" y="3422813"/>
          <a:ext cx="1266825" cy="714375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HSE</a:t>
          </a:r>
          <a:endParaRPr sz="1400"/>
        </a:p>
      </xdr:txBody>
    </xdr:sp>
    <xdr:clientData fLocksWithSheet="0"/>
  </xdr:oneCellAnchor>
  <xdr:oneCellAnchor>
    <xdr:from>
      <xdr:col>7</xdr:col>
      <xdr:colOff>628650</xdr:colOff>
      <xdr:row>8</xdr:row>
      <xdr:rowOff>114300</xdr:rowOff>
    </xdr:from>
    <xdr:ext cx="1266825" cy="714375"/>
    <xdr:sp macro="" textlink="">
      <xdr:nvSpPr>
        <xdr:cNvPr id="6" name="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717350" y="3427575"/>
          <a:ext cx="1257300" cy="70485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FR</a:t>
          </a:r>
          <a:endParaRPr sz="1400"/>
        </a:p>
      </xdr:txBody>
    </xdr:sp>
    <xdr:clientData fLocksWithSheet="0"/>
  </xdr:oneCellAnchor>
  <xdr:oneCellAnchor>
    <xdr:from>
      <xdr:col>6</xdr:col>
      <xdr:colOff>104775</xdr:colOff>
      <xdr:row>12</xdr:row>
      <xdr:rowOff>47625</xdr:rowOff>
    </xdr:from>
    <xdr:ext cx="1323975" cy="771525"/>
    <xdr:sp macro="" textlink="">
      <xdr:nvSpPr>
        <xdr:cNvPr id="7" name="Shap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688775" y="3399000"/>
          <a:ext cx="1314450" cy="7620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de Resultados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2</xdr:row>
      <xdr:rowOff>142875</xdr:rowOff>
    </xdr:from>
    <xdr:ext cx="1381125" cy="638175"/>
    <xdr:sp macro="" textlink="">
      <xdr:nvSpPr>
        <xdr:cNvPr id="8" name="Shap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655438" y="3465675"/>
          <a:ext cx="1381125" cy="6286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LEYENDA</a:t>
          </a:r>
          <a:endParaRPr sz="1400"/>
        </a:p>
      </xdr:txBody>
    </xdr:sp>
    <xdr:clientData fLocksWithSheet="0"/>
  </xdr:oneCellAnchor>
  <xdr:oneCellAnchor>
    <xdr:from>
      <xdr:col>7</xdr:col>
      <xdr:colOff>171450</xdr:colOff>
      <xdr:row>6</xdr:row>
      <xdr:rowOff>95250</xdr:rowOff>
    </xdr:from>
    <xdr:ext cx="361950" cy="2857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657225</xdr:colOff>
      <xdr:row>2</xdr:row>
      <xdr:rowOff>28575</xdr:rowOff>
    </xdr:from>
    <xdr:ext cx="1571625" cy="8667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574475" y="3356138"/>
          <a:ext cx="1543050" cy="847725"/>
        </a:xfrm>
        <a:prstGeom prst="rect">
          <a:avLst/>
        </a:prstGeom>
        <a:noFill/>
        <a:ln w="28575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180975</xdr:colOff>
      <xdr:row>9</xdr:row>
      <xdr:rowOff>0</xdr:rowOff>
    </xdr:from>
    <xdr:ext cx="361950" cy="2762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3</xdr:col>
      <xdr:colOff>657225</xdr:colOff>
      <xdr:row>6</xdr:row>
      <xdr:rowOff>85725</xdr:rowOff>
    </xdr:from>
    <xdr:ext cx="352425" cy="2857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193600" y="3646650"/>
          <a:ext cx="3357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3</xdr:col>
      <xdr:colOff>666750</xdr:colOff>
      <xdr:row>8</xdr:row>
      <xdr:rowOff>352425</xdr:rowOff>
    </xdr:from>
    <xdr:ext cx="342900" cy="29527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600" y="3641900"/>
          <a:ext cx="3261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457200</xdr:colOff>
      <xdr:row>13</xdr:row>
      <xdr:rowOff>95250</xdr:rowOff>
    </xdr:from>
    <xdr:ext cx="352425" cy="29527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93600" y="3641900"/>
          <a:ext cx="3309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219075</xdr:colOff>
      <xdr:row>2</xdr:row>
      <xdr:rowOff>323850</xdr:rowOff>
    </xdr:from>
    <xdr:ext cx="361950" cy="27622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1</xdr:col>
      <xdr:colOff>2286000</xdr:colOff>
      <xdr:row>13</xdr:row>
      <xdr:rowOff>19050</xdr:rowOff>
    </xdr:from>
    <xdr:ext cx="1438275" cy="676275"/>
    <xdr:sp macro="" textlink="">
      <xdr:nvSpPr>
        <xdr:cNvPr id="16" name="Shape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631625" y="3446625"/>
          <a:ext cx="1428750" cy="6667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Registro de Respuestas</a:t>
          </a:r>
          <a:endParaRPr sz="1200" b="1">
            <a:solidFill>
              <a:schemeClr val="lt1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1</xdr:col>
      <xdr:colOff>2162175</xdr:colOff>
      <xdr:row>12</xdr:row>
      <xdr:rowOff>95250</xdr:rowOff>
    </xdr:from>
    <xdr:ext cx="1714500" cy="9334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503038" y="3327563"/>
          <a:ext cx="1685925" cy="904875"/>
        </a:xfrm>
        <a:prstGeom prst="rect">
          <a:avLst/>
        </a:prstGeom>
        <a:noFill/>
        <a:ln w="28575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|</a:t>
          </a:r>
          <a:endParaRPr sz="1400"/>
        </a:p>
      </xdr:txBody>
    </xdr:sp>
    <xdr:clientData fLocksWithSheet="0"/>
  </xdr:oneCellAnchor>
  <xdr:oneCellAnchor>
    <xdr:from>
      <xdr:col>1</xdr:col>
      <xdr:colOff>1724025</xdr:colOff>
      <xdr:row>14</xdr:row>
      <xdr:rowOff>9525</xdr:rowOff>
    </xdr:from>
    <xdr:ext cx="361950" cy="2857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11</xdr:row>
      <xdr:rowOff>47625</xdr:rowOff>
    </xdr:from>
    <xdr:ext cx="1000125" cy="581025"/>
    <xdr:sp macro="" textlink="">
      <xdr:nvSpPr>
        <xdr:cNvPr id="28" name="Shape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4845938" y="3494250"/>
          <a:ext cx="1000125" cy="57150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oneCellAnchor>
    <xdr:from>
      <xdr:col>6</xdr:col>
      <xdr:colOff>152400</xdr:colOff>
      <xdr:row>4</xdr:row>
      <xdr:rowOff>123825</xdr:rowOff>
    </xdr:from>
    <xdr:ext cx="1000125" cy="581025"/>
    <xdr:sp macro="" textlink="">
      <xdr:nvSpPr>
        <xdr:cNvPr id="4" name="Shape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ECE65-21C5-48E5-9755-7829F0921ADE}"/>
            </a:ext>
          </a:extLst>
        </xdr:cNvPr>
        <xdr:cNvSpPr/>
      </xdr:nvSpPr>
      <xdr:spPr>
        <a:xfrm>
          <a:off x="5996940" y="314325"/>
          <a:ext cx="1000125" cy="5810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1762125" cy="7715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1"/>
  <sheetViews>
    <sheetView showGridLines="0" topLeftCell="A2" workbookViewId="0">
      <selection activeCell="C16" sqref="C16"/>
    </sheetView>
  </sheetViews>
  <sheetFormatPr baseColWidth="10" defaultColWidth="14.44140625" defaultRowHeight="15" customHeight="1" x14ac:dyDescent="0.3"/>
  <cols>
    <col min="1" max="1" width="10.6640625" customWidth="1"/>
    <col min="2" max="2" width="36.88671875" customWidth="1"/>
    <col min="3" max="3" width="46.6640625" customWidth="1"/>
    <col min="4" max="26" width="10.6640625" customWidth="1"/>
  </cols>
  <sheetData>
    <row r="3" spans="2:4" ht="29.25" customHeight="1" x14ac:dyDescent="0.3">
      <c r="B3" s="52" t="s">
        <v>0</v>
      </c>
      <c r="C3" s="1" t="s">
        <v>468</v>
      </c>
    </row>
    <row r="4" spans="2:4" ht="14.4" x14ac:dyDescent="0.3">
      <c r="B4" s="2"/>
      <c r="C4" s="3"/>
    </row>
    <row r="5" spans="2:4" ht="29.25" customHeight="1" x14ac:dyDescent="0.3">
      <c r="B5" s="53" t="s">
        <v>1</v>
      </c>
      <c r="C5" s="1" t="s">
        <v>2</v>
      </c>
    </row>
    <row r="6" spans="2:4" ht="14.4" x14ac:dyDescent="0.3">
      <c r="B6" s="2"/>
      <c r="C6" s="3"/>
    </row>
    <row r="7" spans="2:4" ht="29.25" customHeight="1" x14ac:dyDescent="0.3">
      <c r="B7" s="53" t="s">
        <v>3</v>
      </c>
      <c r="C7" s="1" t="s">
        <v>4</v>
      </c>
    </row>
    <row r="8" spans="2:4" ht="14.4" x14ac:dyDescent="0.3">
      <c r="B8" s="2"/>
      <c r="C8" s="3"/>
      <c r="D8" s="4">
        <v>1</v>
      </c>
    </row>
    <row r="9" spans="2:4" ht="29.25" customHeight="1" x14ac:dyDescent="0.3">
      <c r="B9" s="53" t="s">
        <v>5</v>
      </c>
      <c r="C9" s="1"/>
    </row>
    <row r="10" spans="2:4" ht="14.4" x14ac:dyDescent="0.3">
      <c r="B10" s="2"/>
      <c r="C10" s="3"/>
    </row>
    <row r="11" spans="2:4" ht="29.25" customHeight="1" x14ac:dyDescent="0.3">
      <c r="B11" s="53" t="s">
        <v>6</v>
      </c>
      <c r="C11" s="1"/>
    </row>
  </sheetData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Haz clic en la flecha y selecciona un grado válido." xr:uid="{00000000-0002-0000-0000-000000000000}">
          <x14:formula1>
            <xm:f>Back!$D$2:$D$5</xm:f>
          </x14:formula1>
          <xm:sqref>C9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G3:H14"/>
  <sheetViews>
    <sheetView workbookViewId="0"/>
  </sheetViews>
  <sheetFormatPr baseColWidth="10" defaultColWidth="14.44140625" defaultRowHeight="15" customHeight="1" x14ac:dyDescent="0.3"/>
  <cols>
    <col min="1" max="6" width="10.6640625" customWidth="1"/>
    <col min="7" max="7" width="12.44140625" customWidth="1"/>
    <col min="8" max="8" width="13.88671875" customWidth="1"/>
    <col min="9" max="26" width="10.6640625" customWidth="1"/>
  </cols>
  <sheetData>
    <row r="3" spans="7:8" ht="15.75" customHeight="1" x14ac:dyDescent="0.3">
      <c r="G3" s="103" t="s">
        <v>230</v>
      </c>
      <c r="H3" s="104"/>
    </row>
    <row r="4" spans="7:8" ht="15.75" customHeight="1" x14ac:dyDescent="0.3">
      <c r="G4" s="47" t="s">
        <v>463</v>
      </c>
      <c r="H4" s="47" t="s">
        <v>464</v>
      </c>
    </row>
    <row r="5" spans="7:8" ht="15.75" customHeight="1" x14ac:dyDescent="0.3">
      <c r="G5" s="44" t="s">
        <v>439</v>
      </c>
      <c r="H5" s="48" t="s">
        <v>465</v>
      </c>
    </row>
    <row r="6" spans="7:8" ht="15.75" customHeight="1" x14ac:dyDescent="0.3">
      <c r="G6" s="45" t="s">
        <v>440</v>
      </c>
      <c r="H6" s="48" t="s">
        <v>466</v>
      </c>
    </row>
    <row r="7" spans="7:8" ht="15.75" customHeight="1" x14ac:dyDescent="0.3">
      <c r="G7" s="46" t="s">
        <v>441</v>
      </c>
      <c r="H7" s="48" t="s">
        <v>467</v>
      </c>
    </row>
    <row r="8" spans="7:8" ht="15.75" customHeight="1" x14ac:dyDescent="0.3">
      <c r="G8" s="16"/>
      <c r="H8" s="16"/>
    </row>
    <row r="9" spans="7:8" ht="15.75" customHeight="1" x14ac:dyDescent="0.3">
      <c r="G9" s="16"/>
      <c r="H9" s="16"/>
    </row>
    <row r="10" spans="7:8" ht="15.75" customHeight="1" x14ac:dyDescent="0.3">
      <c r="G10" s="103" t="s">
        <v>230</v>
      </c>
      <c r="H10" s="104"/>
    </row>
    <row r="11" spans="7:8" ht="15.75" customHeight="1" x14ac:dyDescent="0.3">
      <c r="G11" s="47" t="s">
        <v>463</v>
      </c>
      <c r="H11" s="47" t="s">
        <v>464</v>
      </c>
    </row>
    <row r="12" spans="7:8" ht="15.75" customHeight="1" x14ac:dyDescent="0.3">
      <c r="G12" s="49" t="s">
        <v>448</v>
      </c>
      <c r="H12" s="48" t="s">
        <v>467</v>
      </c>
    </row>
    <row r="13" spans="7:8" ht="15.75" customHeight="1" x14ac:dyDescent="0.3">
      <c r="G13" s="50" t="s">
        <v>449</v>
      </c>
      <c r="H13" s="48" t="s">
        <v>466</v>
      </c>
    </row>
    <row r="14" spans="7:8" ht="15.75" customHeight="1" x14ac:dyDescent="0.3">
      <c r="G14" s="51" t="s">
        <v>450</v>
      </c>
      <c r="H14" s="48" t="s">
        <v>465</v>
      </c>
    </row>
  </sheetData>
  <mergeCells count="2">
    <mergeCell ref="G3:H3"/>
    <mergeCell ref="G10:H10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B4:L64"/>
  <sheetViews>
    <sheetView showGridLines="0" tabSelected="1" topLeftCell="B7" zoomScaleNormal="100" workbookViewId="0">
      <selection activeCell="F15" sqref="F15"/>
    </sheetView>
  </sheetViews>
  <sheetFormatPr baseColWidth="10" defaultColWidth="14.44140625" defaultRowHeight="15" customHeight="1" x14ac:dyDescent="0.3"/>
  <cols>
    <col min="1" max="1" width="4.109375" customWidth="1"/>
    <col min="2" max="2" width="30.77734375" customWidth="1"/>
    <col min="3" max="3" width="12" bestFit="1" customWidth="1"/>
    <col min="4" max="4" width="11.33203125" bestFit="1" customWidth="1"/>
    <col min="5" max="5" width="12.88671875" bestFit="1" customWidth="1"/>
    <col min="6" max="6" width="14.109375" bestFit="1" customWidth="1"/>
    <col min="7" max="7" width="18.6640625" customWidth="1"/>
    <col min="8" max="8" width="30.77734375" customWidth="1"/>
    <col min="9" max="9" width="12" bestFit="1" customWidth="1"/>
    <col min="10" max="10" width="14.88671875" bestFit="1" customWidth="1"/>
    <col min="11" max="11" width="12.77734375" bestFit="1" customWidth="1"/>
    <col min="12" max="12" width="13.33203125" bestFit="1" customWidth="1"/>
    <col min="13" max="26" width="11.44140625" customWidth="1"/>
  </cols>
  <sheetData>
    <row r="4" spans="2:12" ht="15" customHeight="1" thickBot="1" x14ac:dyDescent="0.35"/>
    <row r="5" spans="2:12" ht="25.05" customHeight="1" x14ac:dyDescent="0.3">
      <c r="B5" s="105" t="s">
        <v>469</v>
      </c>
      <c r="C5" s="105"/>
      <c r="D5" s="105"/>
      <c r="E5" s="105"/>
      <c r="F5" s="105"/>
      <c r="H5" s="106" t="s">
        <v>470</v>
      </c>
      <c r="I5" s="107"/>
      <c r="J5" s="107"/>
      <c r="K5" s="107"/>
      <c r="L5" s="107"/>
    </row>
    <row r="6" spans="2:12" ht="25.05" customHeight="1" x14ac:dyDescent="0.3">
      <c r="B6" s="108" t="s">
        <v>471</v>
      </c>
      <c r="C6" s="109" t="s">
        <v>464</v>
      </c>
      <c r="D6" s="110" t="s">
        <v>472</v>
      </c>
      <c r="E6" s="110"/>
      <c r="F6" s="110"/>
      <c r="H6" s="111" t="s">
        <v>471</v>
      </c>
      <c r="I6" s="112" t="s">
        <v>464</v>
      </c>
      <c r="J6" s="113" t="s">
        <v>472</v>
      </c>
      <c r="K6" s="114"/>
      <c r="L6" s="114"/>
    </row>
    <row r="7" spans="2:12" ht="34.950000000000003" customHeight="1" thickBot="1" x14ac:dyDescent="0.35">
      <c r="B7" s="115" t="s">
        <v>462</v>
      </c>
      <c r="C7" s="116" t="s">
        <v>473</v>
      </c>
      <c r="D7" s="117" t="s">
        <v>456</v>
      </c>
      <c r="E7" s="117"/>
      <c r="F7" s="117"/>
      <c r="H7" s="118" t="s">
        <v>448</v>
      </c>
      <c r="I7" s="119" t="s">
        <v>474</v>
      </c>
      <c r="J7" s="120" t="s">
        <v>459</v>
      </c>
      <c r="K7" s="121"/>
      <c r="L7" s="122"/>
    </row>
    <row r="8" spans="2:12" ht="34.950000000000003" customHeight="1" x14ac:dyDescent="0.3">
      <c r="B8" s="123" t="s">
        <v>440</v>
      </c>
      <c r="C8" s="116" t="s">
        <v>475</v>
      </c>
      <c r="D8" s="117" t="s">
        <v>457</v>
      </c>
      <c r="E8" s="117"/>
      <c r="F8" s="117"/>
      <c r="H8" s="124" t="s">
        <v>449</v>
      </c>
      <c r="I8" s="125" t="s">
        <v>475</v>
      </c>
      <c r="J8" s="120" t="s">
        <v>460</v>
      </c>
      <c r="K8" s="121"/>
      <c r="L8" s="122"/>
    </row>
    <row r="9" spans="2:12" ht="34.950000000000003" customHeight="1" thickBot="1" x14ac:dyDescent="0.35">
      <c r="B9" s="126" t="s">
        <v>441</v>
      </c>
      <c r="C9" s="116" t="s">
        <v>474</v>
      </c>
      <c r="D9" s="117" t="s">
        <v>458</v>
      </c>
      <c r="E9" s="117"/>
      <c r="F9" s="117"/>
      <c r="H9" s="127" t="s">
        <v>450</v>
      </c>
      <c r="I9" s="128" t="s">
        <v>473</v>
      </c>
      <c r="J9" s="129" t="s">
        <v>461</v>
      </c>
      <c r="K9" s="130"/>
      <c r="L9" s="131"/>
    </row>
    <row r="12" spans="2:12" ht="19.5" customHeight="1" x14ac:dyDescent="0.3">
      <c r="B12" s="101" t="s">
        <v>451</v>
      </c>
      <c r="C12" s="102"/>
      <c r="D12" s="102"/>
      <c r="E12" s="102"/>
      <c r="F12" s="102"/>
      <c r="G12" s="16"/>
      <c r="H12" s="101" t="s">
        <v>452</v>
      </c>
      <c r="I12" s="102"/>
      <c r="J12" s="102"/>
      <c r="K12" s="102"/>
      <c r="L12" s="102"/>
    </row>
    <row r="13" spans="2:12" ht="27.75" customHeight="1" x14ac:dyDescent="0.3">
      <c r="B13" s="41" t="s">
        <v>453</v>
      </c>
      <c r="C13" s="33" t="str">
        <f>+IFERROR(AVERAGE(C15:C64),"-")</f>
        <v>-</v>
      </c>
      <c r="D13" s="42" t="str">
        <f>+IFERROR(AVERAGEIFS(D15:D64,C15:C64,"&gt;=0"),"-")</f>
        <v>-</v>
      </c>
      <c r="E13" s="42" t="str">
        <f>+IFERROR(AVERAGEIFS(E15:E64,C15:C64,"&gt;=0"),"-")</f>
        <v>-</v>
      </c>
      <c r="F13" s="42" t="str">
        <f>+IFERROR(AVERAGEIFS(F15:F64,C15:C64,"&gt;=0"),"-")</f>
        <v>-</v>
      </c>
      <c r="G13" s="16"/>
      <c r="H13" s="41" t="s">
        <v>453</v>
      </c>
      <c r="I13" s="33" t="str">
        <f>+IFERROR(AVERAGE(I15:I64),"-")</f>
        <v>-</v>
      </c>
      <c r="J13" s="42" t="str">
        <f>+IFERROR(AVERAGEIFS(J15:J64,I15:I64,"&gt;=0"),"-")</f>
        <v>-</v>
      </c>
      <c r="K13" s="42" t="str">
        <f>+IFERROR(AVERAGEIFS(K15:K64,I15:I64,"&gt;=0"),"-")</f>
        <v>-</v>
      </c>
      <c r="L13" s="42" t="str">
        <f>+IFERROR(AVERAGEIFS(L15:L64,I15:I64,"&gt;=0"),"-")</f>
        <v>-</v>
      </c>
    </row>
    <row r="14" spans="2:12" ht="21" thickTop="1" x14ac:dyDescent="0.3">
      <c r="B14" s="43" t="s">
        <v>454</v>
      </c>
      <c r="C14" s="43" t="s">
        <v>455</v>
      </c>
      <c r="D14" s="134" t="s">
        <v>439</v>
      </c>
      <c r="E14" s="135" t="s">
        <v>440</v>
      </c>
      <c r="F14" s="136" t="s">
        <v>441</v>
      </c>
      <c r="G14" s="16"/>
      <c r="H14" s="35" t="s">
        <v>454</v>
      </c>
      <c r="I14" s="43" t="s">
        <v>455</v>
      </c>
      <c r="J14" s="133" t="s">
        <v>450</v>
      </c>
      <c r="K14" s="137" t="s">
        <v>449</v>
      </c>
      <c r="L14" s="138" t="s">
        <v>448</v>
      </c>
    </row>
    <row r="15" spans="2:12" ht="25.05" customHeight="1" x14ac:dyDescent="0.3">
      <c r="B15" s="132" t="str">
        <f>+Indicadores_HSE!G$9</f>
        <v>Estudiante 1</v>
      </c>
      <c r="C15" s="33" t="str">
        <f>+HLOOKUP(B15,Escalas_HSE!$D$24:$BB$28,2,0)</f>
        <v>-</v>
      </c>
      <c r="D15" s="37">
        <f>+HLOOKUP(B15,Escalas_HSE!$D$24:$BB$28,3,0)</f>
        <v>0</v>
      </c>
      <c r="E15" s="37">
        <f>+HLOOKUP(B15,Escalas_HSE!$D$24:$BB$28,4,0)</f>
        <v>0</v>
      </c>
      <c r="F15" s="37">
        <f>+HLOOKUP(B15,Escalas_HSE!$D$24:$BB$28,5,0)</f>
        <v>0</v>
      </c>
      <c r="G15" s="16"/>
      <c r="H15" s="132" t="str">
        <f>+Indicadores_FR!G$9</f>
        <v>Estudiante 1</v>
      </c>
      <c r="I15" s="33" t="str">
        <f>+HLOOKUP(H15,Escalas_FR!$E$23:$BB$27,2,0)</f>
        <v>-</v>
      </c>
      <c r="J15" s="37">
        <f>+HLOOKUP(H15,Escalas_FR!$E$23:$BB$27,5,0)</f>
        <v>0</v>
      </c>
      <c r="K15" s="37">
        <f>+HLOOKUP(H15,Escalas_FR!$E$23:$BB$27,4,0)</f>
        <v>0</v>
      </c>
      <c r="L15" s="37">
        <f>+HLOOKUP(H15,Escalas_FR!$E$23:$BB$27,3,0)</f>
        <v>0</v>
      </c>
    </row>
    <row r="16" spans="2:12" ht="25.05" customHeight="1" x14ac:dyDescent="0.3">
      <c r="B16" s="132" t="str">
        <f>+Indicadores_HSE!H$9</f>
        <v>Estudiante 2</v>
      </c>
      <c r="C16" s="33" t="str">
        <f>+HLOOKUP(B16,Escalas_HSE!$D$24:$BB$28,2,0)</f>
        <v>-</v>
      </c>
      <c r="D16" s="37">
        <f>+HLOOKUP(B16,Escalas_HSE!$D$24:$BB$28,3,0)</f>
        <v>0</v>
      </c>
      <c r="E16" s="37">
        <f>+HLOOKUP(B16,Escalas_HSE!$D$24:$BB$28,4,0)</f>
        <v>0</v>
      </c>
      <c r="F16" s="37">
        <f>+HLOOKUP(B16,Escalas_HSE!$D$24:$BB$28,5,0)</f>
        <v>0</v>
      </c>
      <c r="G16" s="16"/>
      <c r="H16" s="132" t="str">
        <f>+Indicadores_FR!H$9</f>
        <v>Estudiante 2</v>
      </c>
      <c r="I16" s="33" t="str">
        <f>+HLOOKUP(H16,Escalas_FR!$E$23:$BB$27,2,0)</f>
        <v>-</v>
      </c>
      <c r="J16" s="37">
        <f>+HLOOKUP(H16,Escalas_FR!$E$23:$BB$27,5,0)</f>
        <v>0</v>
      </c>
      <c r="K16" s="37">
        <f>+HLOOKUP(H16,Escalas_FR!$E$23:$BB$27,4,0)</f>
        <v>0</v>
      </c>
      <c r="L16" s="37">
        <f>+HLOOKUP(H16,Escalas_FR!$E$23:$BB$27,3,0)</f>
        <v>0</v>
      </c>
    </row>
    <row r="17" spans="2:12" ht="25.05" customHeight="1" x14ac:dyDescent="0.3">
      <c r="B17" s="132" t="str">
        <f>+Indicadores_HSE!I$9</f>
        <v>Estudiante 3</v>
      </c>
      <c r="C17" s="33" t="str">
        <f>+HLOOKUP(B17,Escalas_HSE!$D$24:$BB$28,2,0)</f>
        <v>-</v>
      </c>
      <c r="D17" s="37">
        <f>+HLOOKUP(B17,Escalas_HSE!$D$24:$BB$28,3,0)</f>
        <v>0</v>
      </c>
      <c r="E17" s="37">
        <f>+HLOOKUP(B17,Escalas_HSE!$D$24:$BB$28,4,0)</f>
        <v>0</v>
      </c>
      <c r="F17" s="37">
        <f>+HLOOKUP(B17,Escalas_HSE!$D$24:$BB$28,5,0)</f>
        <v>0</v>
      </c>
      <c r="G17" s="16"/>
      <c r="H17" s="132" t="str">
        <f>+Indicadores_FR!I$9</f>
        <v>Estudiante 3</v>
      </c>
      <c r="I17" s="33" t="str">
        <f>+HLOOKUP(H17,Escalas_FR!$E$23:$BB$27,2,0)</f>
        <v>-</v>
      </c>
      <c r="J17" s="37">
        <f>+HLOOKUP(H17,Escalas_FR!$E$23:$BB$27,5,0)</f>
        <v>0</v>
      </c>
      <c r="K17" s="37">
        <f>+HLOOKUP(H17,Escalas_FR!$E$23:$BB$27,4,0)</f>
        <v>0</v>
      </c>
      <c r="L17" s="37">
        <f>+HLOOKUP(H17,Escalas_FR!$E$23:$BB$27,3,0)</f>
        <v>0</v>
      </c>
    </row>
    <row r="18" spans="2:12" ht="25.05" customHeight="1" x14ac:dyDescent="0.3">
      <c r="B18" s="132" t="str">
        <f>+Indicadores_HSE!J$9</f>
        <v>Estudiante 4</v>
      </c>
      <c r="C18" s="33" t="str">
        <f>+HLOOKUP(B18,Escalas_HSE!$D$24:$BB$28,2,0)</f>
        <v>-</v>
      </c>
      <c r="D18" s="37">
        <f>+HLOOKUP(B18,Escalas_HSE!$D$24:$BB$28,3,0)</f>
        <v>0</v>
      </c>
      <c r="E18" s="37">
        <f>+HLOOKUP(B18,Escalas_HSE!$D$24:$BB$28,4,0)</f>
        <v>0</v>
      </c>
      <c r="F18" s="37">
        <f>+HLOOKUP(B18,Escalas_HSE!$D$24:$BB$28,5,0)</f>
        <v>0</v>
      </c>
      <c r="G18" s="16"/>
      <c r="H18" s="132" t="str">
        <f>+Indicadores_FR!J$9</f>
        <v>Estudiante 4</v>
      </c>
      <c r="I18" s="33" t="str">
        <f>+HLOOKUP(H18,Escalas_FR!$E$23:$BB$27,2,0)</f>
        <v>-</v>
      </c>
      <c r="J18" s="37">
        <f>+HLOOKUP(H18,Escalas_FR!$E$23:$BB$27,5,0)</f>
        <v>0</v>
      </c>
      <c r="K18" s="37">
        <f>+HLOOKUP(H18,Escalas_FR!$E$23:$BB$27,4,0)</f>
        <v>0</v>
      </c>
      <c r="L18" s="37">
        <f>+HLOOKUP(H18,Escalas_FR!$E$23:$BB$27,3,0)</f>
        <v>0</v>
      </c>
    </row>
    <row r="19" spans="2:12" ht="25.05" customHeight="1" x14ac:dyDescent="0.3">
      <c r="B19" s="132" t="str">
        <f>+Indicadores_HSE!K$9</f>
        <v>Estudiante 5</v>
      </c>
      <c r="C19" s="33" t="str">
        <f>+HLOOKUP(B19,Escalas_HSE!$D$24:$BB$28,2,0)</f>
        <v>-</v>
      </c>
      <c r="D19" s="37">
        <f>+HLOOKUP(B19,Escalas_HSE!$D$24:$BB$28,3,0)</f>
        <v>0</v>
      </c>
      <c r="E19" s="37">
        <f>+HLOOKUP(B19,Escalas_HSE!$D$24:$BB$28,4,0)</f>
        <v>0</v>
      </c>
      <c r="F19" s="37">
        <f>+HLOOKUP(B19,Escalas_HSE!$D$24:$BB$28,5,0)</f>
        <v>0</v>
      </c>
      <c r="G19" s="16"/>
      <c r="H19" s="132" t="str">
        <f>+Indicadores_FR!K$9</f>
        <v>Estudiante 5</v>
      </c>
      <c r="I19" s="33" t="str">
        <f>+HLOOKUP(H19,Escalas_FR!$E$23:$BB$27,2,0)</f>
        <v>-</v>
      </c>
      <c r="J19" s="37">
        <f>+HLOOKUP(H19,Escalas_FR!$E$23:$BB$27,5,0)</f>
        <v>0</v>
      </c>
      <c r="K19" s="37">
        <f>+HLOOKUP(H19,Escalas_FR!$E$23:$BB$27,4,0)</f>
        <v>0</v>
      </c>
      <c r="L19" s="37">
        <f>+HLOOKUP(H19,Escalas_FR!$E$23:$BB$27,3,0)</f>
        <v>0</v>
      </c>
    </row>
    <row r="20" spans="2:12" ht="25.05" customHeight="1" x14ac:dyDescent="0.3">
      <c r="B20" s="132" t="str">
        <f>+Indicadores_HSE!L$9</f>
        <v>Estudiante 6</v>
      </c>
      <c r="C20" s="33" t="str">
        <f>+HLOOKUP(B20,Escalas_HSE!$D$24:$BB$28,2,0)</f>
        <v>-</v>
      </c>
      <c r="D20" s="37">
        <f>+HLOOKUP(B20,Escalas_HSE!$D$24:$BB$28,3,0)</f>
        <v>0</v>
      </c>
      <c r="E20" s="37">
        <f>+HLOOKUP(B20,Escalas_HSE!$D$24:$BB$28,4,0)</f>
        <v>0</v>
      </c>
      <c r="F20" s="37">
        <f>+HLOOKUP(B20,Escalas_HSE!$D$24:$BB$28,5,0)</f>
        <v>0</v>
      </c>
      <c r="G20" s="16"/>
      <c r="H20" s="132" t="str">
        <f>+Indicadores_FR!L$9</f>
        <v>Estudiante 6</v>
      </c>
      <c r="I20" s="33" t="str">
        <f>+HLOOKUP(H20,Escalas_FR!$E$23:$BB$27,2,0)</f>
        <v>-</v>
      </c>
      <c r="J20" s="37">
        <f>+HLOOKUP(H20,Escalas_FR!$E$23:$BB$27,5,0)</f>
        <v>0</v>
      </c>
      <c r="K20" s="37">
        <f>+HLOOKUP(H20,Escalas_FR!$E$23:$BB$27,4,0)</f>
        <v>0</v>
      </c>
      <c r="L20" s="37">
        <f>+HLOOKUP(H20,Escalas_FR!$E$23:$BB$27,3,0)</f>
        <v>0</v>
      </c>
    </row>
    <row r="21" spans="2:12" ht="25.05" customHeight="1" x14ac:dyDescent="0.3">
      <c r="B21" s="132" t="str">
        <f>+Indicadores_HSE!M$9</f>
        <v>Estudiante 7</v>
      </c>
      <c r="C21" s="33" t="str">
        <f>+HLOOKUP(B21,Escalas_HSE!$D$24:$BB$28,2,0)</f>
        <v>-</v>
      </c>
      <c r="D21" s="37">
        <f>+HLOOKUP(B21,Escalas_HSE!$D$24:$BB$28,3,0)</f>
        <v>0</v>
      </c>
      <c r="E21" s="37">
        <f>+HLOOKUP(B21,Escalas_HSE!$D$24:$BB$28,4,0)</f>
        <v>0</v>
      </c>
      <c r="F21" s="37">
        <f>+HLOOKUP(B21,Escalas_HSE!$D$24:$BB$28,5,0)</f>
        <v>0</v>
      </c>
      <c r="G21" s="16"/>
      <c r="H21" s="132" t="str">
        <f>+Indicadores_FR!M$9</f>
        <v>Estudiante 7</v>
      </c>
      <c r="I21" s="33" t="str">
        <f>+HLOOKUP(H21,Escalas_FR!$E$23:$BB$27,2,0)</f>
        <v>-</v>
      </c>
      <c r="J21" s="37">
        <f>+HLOOKUP(H21,Escalas_FR!$E$23:$BB$27,5,0)</f>
        <v>0</v>
      </c>
      <c r="K21" s="37">
        <f>+HLOOKUP(H21,Escalas_FR!$E$23:$BB$27,4,0)</f>
        <v>0</v>
      </c>
      <c r="L21" s="37">
        <f>+HLOOKUP(H21,Escalas_FR!$E$23:$BB$27,3,0)</f>
        <v>0</v>
      </c>
    </row>
    <row r="22" spans="2:12" ht="25.05" customHeight="1" x14ac:dyDescent="0.3">
      <c r="B22" s="132" t="str">
        <f>+Indicadores_HSE!N$9</f>
        <v>Estudiante 8</v>
      </c>
      <c r="C22" s="33" t="str">
        <f>+HLOOKUP(B22,Escalas_HSE!$D$24:$BB$28,2,0)</f>
        <v>-</v>
      </c>
      <c r="D22" s="37">
        <f>+HLOOKUP(B22,Escalas_HSE!$D$24:$BB$28,3,0)</f>
        <v>0</v>
      </c>
      <c r="E22" s="37">
        <f>+HLOOKUP(B22,Escalas_HSE!$D$24:$BB$28,4,0)</f>
        <v>0</v>
      </c>
      <c r="F22" s="37">
        <f>+HLOOKUP(B22,Escalas_HSE!$D$24:$BB$28,5,0)</f>
        <v>0</v>
      </c>
      <c r="G22" s="16"/>
      <c r="H22" s="132" t="str">
        <f>+Indicadores_FR!N$9</f>
        <v>Estudiante 8</v>
      </c>
      <c r="I22" s="33" t="str">
        <f>+HLOOKUP(H22,Escalas_FR!$E$23:$BB$27,2,0)</f>
        <v>-</v>
      </c>
      <c r="J22" s="37">
        <f>+HLOOKUP(H22,Escalas_FR!$E$23:$BB$27,5,0)</f>
        <v>0</v>
      </c>
      <c r="K22" s="37">
        <f>+HLOOKUP(H22,Escalas_FR!$E$23:$BB$27,4,0)</f>
        <v>0</v>
      </c>
      <c r="L22" s="37">
        <f>+HLOOKUP(H22,Escalas_FR!$E$23:$BB$27,3,0)</f>
        <v>0</v>
      </c>
    </row>
    <row r="23" spans="2:12" ht="25.05" customHeight="1" x14ac:dyDescent="0.3">
      <c r="B23" s="132" t="str">
        <f>+Indicadores_HSE!O$9</f>
        <v>Estudiante 9</v>
      </c>
      <c r="C23" s="33" t="str">
        <f>+HLOOKUP(B23,Escalas_HSE!$D$24:$BB$28,2,0)</f>
        <v>-</v>
      </c>
      <c r="D23" s="37">
        <f>+HLOOKUP(B23,Escalas_HSE!$D$24:$BB$28,3,0)</f>
        <v>0</v>
      </c>
      <c r="E23" s="37">
        <f>+HLOOKUP(B23,Escalas_HSE!$D$24:$BB$28,4,0)</f>
        <v>0</v>
      </c>
      <c r="F23" s="37">
        <f>+HLOOKUP(B23,Escalas_HSE!$D$24:$BB$28,5,0)</f>
        <v>0</v>
      </c>
      <c r="G23" s="16"/>
      <c r="H23" s="132" t="str">
        <f>+Indicadores_FR!O$9</f>
        <v>Estudiante 9</v>
      </c>
      <c r="I23" s="33" t="str">
        <f>+HLOOKUP(H23,Escalas_FR!$E$23:$BB$27,2,0)</f>
        <v>-</v>
      </c>
      <c r="J23" s="37">
        <f>+HLOOKUP(H23,Escalas_FR!$E$23:$BB$27,5,0)</f>
        <v>0</v>
      </c>
      <c r="K23" s="37">
        <f>+HLOOKUP(H23,Escalas_FR!$E$23:$BB$27,4,0)</f>
        <v>0</v>
      </c>
      <c r="L23" s="37">
        <f>+HLOOKUP(H23,Escalas_FR!$E$23:$BB$27,3,0)</f>
        <v>0</v>
      </c>
    </row>
    <row r="24" spans="2:12" ht="25.05" customHeight="1" x14ac:dyDescent="0.3">
      <c r="B24" s="132" t="str">
        <f>+Indicadores_HSE!P$9</f>
        <v>Estudiante 10</v>
      </c>
      <c r="C24" s="33" t="str">
        <f>+HLOOKUP(B24,Escalas_HSE!$D$24:$BB$28,2,0)</f>
        <v>-</v>
      </c>
      <c r="D24" s="37">
        <f>+HLOOKUP(B24,Escalas_HSE!$D$24:$BB$28,3,0)</f>
        <v>0</v>
      </c>
      <c r="E24" s="37">
        <f>+HLOOKUP(B24,Escalas_HSE!$D$24:$BB$28,4,0)</f>
        <v>0</v>
      </c>
      <c r="F24" s="37">
        <f>+HLOOKUP(B24,Escalas_HSE!$D$24:$BB$28,5,0)</f>
        <v>0</v>
      </c>
      <c r="G24" s="16"/>
      <c r="H24" s="132" t="str">
        <f>+Indicadores_FR!P$9</f>
        <v>Estudiante 10</v>
      </c>
      <c r="I24" s="33" t="str">
        <f>+HLOOKUP(H24,Escalas_FR!$E$23:$BB$27,2,0)</f>
        <v>-</v>
      </c>
      <c r="J24" s="37">
        <f>+HLOOKUP(H24,Escalas_FR!$E$23:$BB$27,5,0)</f>
        <v>0</v>
      </c>
      <c r="K24" s="37">
        <f>+HLOOKUP(H24,Escalas_FR!$E$23:$BB$27,4,0)</f>
        <v>0</v>
      </c>
      <c r="L24" s="37">
        <f>+HLOOKUP(H24,Escalas_FR!$E$23:$BB$27,3,0)</f>
        <v>0</v>
      </c>
    </row>
    <row r="25" spans="2:12" ht="25.05" customHeight="1" x14ac:dyDescent="0.3">
      <c r="B25" s="132" t="str">
        <f>+Indicadores_HSE!Q$9</f>
        <v>Estudiante 11</v>
      </c>
      <c r="C25" s="33" t="str">
        <f>+HLOOKUP(B25,Escalas_HSE!$D$24:$BB$28,2,0)</f>
        <v>-</v>
      </c>
      <c r="D25" s="37">
        <f>+HLOOKUP(B25,Escalas_HSE!$D$24:$BB$28,3,0)</f>
        <v>0</v>
      </c>
      <c r="E25" s="37">
        <f>+HLOOKUP(B25,Escalas_HSE!$D$24:$BB$28,4,0)</f>
        <v>0</v>
      </c>
      <c r="F25" s="37">
        <f>+HLOOKUP(B25,Escalas_HSE!$D$24:$BB$28,5,0)</f>
        <v>0</v>
      </c>
      <c r="G25" s="16"/>
      <c r="H25" s="132" t="str">
        <f>+Indicadores_FR!Q$9</f>
        <v>Estudiante 11</v>
      </c>
      <c r="I25" s="33" t="str">
        <f>+HLOOKUP(H25,Escalas_FR!$E$23:$BB$27,2,0)</f>
        <v>-</v>
      </c>
      <c r="J25" s="37">
        <f>+HLOOKUP(H25,Escalas_FR!$E$23:$BB$27,5,0)</f>
        <v>0</v>
      </c>
      <c r="K25" s="37">
        <f>+HLOOKUP(H25,Escalas_FR!$E$23:$BB$27,4,0)</f>
        <v>0</v>
      </c>
      <c r="L25" s="37">
        <f>+HLOOKUP(H25,Escalas_FR!$E$23:$BB$27,3,0)</f>
        <v>0</v>
      </c>
    </row>
    <row r="26" spans="2:12" ht="25.05" customHeight="1" x14ac:dyDescent="0.3">
      <c r="B26" s="132" t="str">
        <f>+Indicadores_HSE!R$9</f>
        <v>Estudiante 12</v>
      </c>
      <c r="C26" s="33" t="str">
        <f>+HLOOKUP(B26,Escalas_HSE!$D$24:$BB$28,2,0)</f>
        <v>-</v>
      </c>
      <c r="D26" s="37">
        <f>+HLOOKUP(B26,Escalas_HSE!$D$24:$BB$28,3,0)</f>
        <v>0</v>
      </c>
      <c r="E26" s="37">
        <f>+HLOOKUP(B26,Escalas_HSE!$D$24:$BB$28,4,0)</f>
        <v>0</v>
      </c>
      <c r="F26" s="37">
        <f>+HLOOKUP(B26,Escalas_HSE!$D$24:$BB$28,5,0)</f>
        <v>0</v>
      </c>
      <c r="G26" s="16"/>
      <c r="H26" s="132" t="str">
        <f>+Indicadores_FR!R$9</f>
        <v>Estudiante 12</v>
      </c>
      <c r="I26" s="33" t="str">
        <f>+HLOOKUP(H26,Escalas_FR!$E$23:$BB$27,2,0)</f>
        <v>-</v>
      </c>
      <c r="J26" s="37">
        <f>+HLOOKUP(H26,Escalas_FR!$E$23:$BB$27,5,0)</f>
        <v>0</v>
      </c>
      <c r="K26" s="37">
        <f>+HLOOKUP(H26,Escalas_FR!$E$23:$BB$27,4,0)</f>
        <v>0</v>
      </c>
      <c r="L26" s="37">
        <f>+HLOOKUP(H26,Escalas_FR!$E$23:$BB$27,3,0)</f>
        <v>0</v>
      </c>
    </row>
    <row r="27" spans="2:12" ht="25.05" customHeight="1" x14ac:dyDescent="0.3">
      <c r="B27" s="132" t="str">
        <f>+Indicadores_HSE!S$9</f>
        <v>Estudiante 13</v>
      </c>
      <c r="C27" s="33" t="str">
        <f>+HLOOKUP(B27,Escalas_HSE!$D$24:$BB$28,2,0)</f>
        <v>-</v>
      </c>
      <c r="D27" s="37">
        <f>+HLOOKUP(B27,Escalas_HSE!$D$24:$BB$28,3,0)</f>
        <v>0</v>
      </c>
      <c r="E27" s="37">
        <f>+HLOOKUP(B27,Escalas_HSE!$D$24:$BB$28,4,0)</f>
        <v>0</v>
      </c>
      <c r="F27" s="37">
        <f>+HLOOKUP(B27,Escalas_HSE!$D$24:$BB$28,5,0)</f>
        <v>0</v>
      </c>
      <c r="G27" s="16"/>
      <c r="H27" s="132" t="str">
        <f>+Indicadores_FR!S$9</f>
        <v>Estudiante 13</v>
      </c>
      <c r="I27" s="33" t="str">
        <f>+HLOOKUP(H27,Escalas_FR!$E$23:$BB$27,2,0)</f>
        <v>-</v>
      </c>
      <c r="J27" s="37">
        <f>+HLOOKUP(H27,Escalas_FR!$E$23:$BB$27,5,0)</f>
        <v>0</v>
      </c>
      <c r="K27" s="37">
        <f>+HLOOKUP(H27,Escalas_FR!$E$23:$BB$27,4,0)</f>
        <v>0</v>
      </c>
      <c r="L27" s="37">
        <f>+HLOOKUP(H27,Escalas_FR!$E$23:$BB$27,3,0)</f>
        <v>0</v>
      </c>
    </row>
    <row r="28" spans="2:12" ht="25.05" customHeight="1" x14ac:dyDescent="0.3">
      <c r="B28" s="132" t="str">
        <f>+Indicadores_HSE!T$9</f>
        <v>Estudiante 14</v>
      </c>
      <c r="C28" s="33" t="str">
        <f>+HLOOKUP(B28,Escalas_HSE!$D$24:$BB$28,2,0)</f>
        <v>-</v>
      </c>
      <c r="D28" s="37">
        <f>+HLOOKUP(B28,Escalas_HSE!$D$24:$BB$28,3,0)</f>
        <v>0</v>
      </c>
      <c r="E28" s="37">
        <f>+HLOOKUP(B28,Escalas_HSE!$D$24:$BB$28,4,0)</f>
        <v>0</v>
      </c>
      <c r="F28" s="37">
        <f>+HLOOKUP(B28,Escalas_HSE!$D$24:$BB$28,5,0)</f>
        <v>0</v>
      </c>
      <c r="G28" s="16"/>
      <c r="H28" s="132" t="str">
        <f>+Indicadores_FR!T$9</f>
        <v>Estudiante 14</v>
      </c>
      <c r="I28" s="33" t="str">
        <f>+HLOOKUP(H28,Escalas_FR!$E$23:$BB$27,2,0)</f>
        <v>-</v>
      </c>
      <c r="J28" s="37">
        <f>+HLOOKUP(H28,Escalas_FR!$E$23:$BB$27,5,0)</f>
        <v>0</v>
      </c>
      <c r="K28" s="37">
        <f>+HLOOKUP(H28,Escalas_FR!$E$23:$BB$27,4,0)</f>
        <v>0</v>
      </c>
      <c r="L28" s="37">
        <f>+HLOOKUP(H28,Escalas_FR!$E$23:$BB$27,3,0)</f>
        <v>0</v>
      </c>
    </row>
    <row r="29" spans="2:12" ht="25.05" customHeight="1" x14ac:dyDescent="0.3">
      <c r="B29" s="132" t="str">
        <f>+Indicadores_HSE!U$9</f>
        <v>Estudiante 15</v>
      </c>
      <c r="C29" s="33" t="str">
        <f>+HLOOKUP(B29,Escalas_HSE!$D$24:$BB$28,2,0)</f>
        <v>-</v>
      </c>
      <c r="D29" s="37">
        <f>+HLOOKUP(B29,Escalas_HSE!$D$24:$BB$28,3,0)</f>
        <v>0</v>
      </c>
      <c r="E29" s="37">
        <f>+HLOOKUP(B29,Escalas_HSE!$D$24:$BB$28,4,0)</f>
        <v>0</v>
      </c>
      <c r="F29" s="37">
        <f>+HLOOKUP(B29,Escalas_HSE!$D$24:$BB$28,5,0)</f>
        <v>0</v>
      </c>
      <c r="G29" s="16"/>
      <c r="H29" s="132" t="str">
        <f>+Indicadores_FR!U$9</f>
        <v>Estudiante 15</v>
      </c>
      <c r="I29" s="33" t="str">
        <f>+HLOOKUP(H29,Escalas_FR!$E$23:$BB$27,2,0)</f>
        <v>-</v>
      </c>
      <c r="J29" s="37">
        <f>+HLOOKUP(H29,Escalas_FR!$E$23:$BB$27,5,0)</f>
        <v>0</v>
      </c>
      <c r="K29" s="37">
        <f>+HLOOKUP(H29,Escalas_FR!$E$23:$BB$27,4,0)</f>
        <v>0</v>
      </c>
      <c r="L29" s="37">
        <f>+HLOOKUP(H29,Escalas_FR!$E$23:$BB$27,3,0)</f>
        <v>0</v>
      </c>
    </row>
    <row r="30" spans="2:12" ht="25.05" customHeight="1" x14ac:dyDescent="0.3">
      <c r="B30" s="132" t="str">
        <f>+Indicadores_HSE!V$9</f>
        <v>Estudiante 16</v>
      </c>
      <c r="C30" s="33" t="str">
        <f>+HLOOKUP(B30,Escalas_HSE!$D$24:$BB$28,2,0)</f>
        <v>-</v>
      </c>
      <c r="D30" s="37">
        <f>+HLOOKUP(B30,Escalas_HSE!$D$24:$BB$28,3,0)</f>
        <v>0</v>
      </c>
      <c r="E30" s="37">
        <f>+HLOOKUP(B30,Escalas_HSE!$D$24:$BB$28,4,0)</f>
        <v>0</v>
      </c>
      <c r="F30" s="37">
        <f>+HLOOKUP(B30,Escalas_HSE!$D$24:$BB$28,5,0)</f>
        <v>0</v>
      </c>
      <c r="G30" s="16"/>
      <c r="H30" s="132" t="str">
        <f>+Indicadores_FR!V$9</f>
        <v>Estudiante 16</v>
      </c>
      <c r="I30" s="33" t="str">
        <f>+HLOOKUP(H30,Escalas_FR!$E$23:$BB$27,2,0)</f>
        <v>-</v>
      </c>
      <c r="J30" s="37">
        <f>+HLOOKUP(H30,Escalas_FR!$E$23:$BB$27,5,0)</f>
        <v>0</v>
      </c>
      <c r="K30" s="37">
        <f>+HLOOKUP(H30,Escalas_FR!$E$23:$BB$27,4,0)</f>
        <v>0</v>
      </c>
      <c r="L30" s="37">
        <f>+HLOOKUP(H30,Escalas_FR!$E$23:$BB$27,3,0)</f>
        <v>0</v>
      </c>
    </row>
    <row r="31" spans="2:12" ht="25.05" customHeight="1" x14ac:dyDescent="0.3">
      <c r="B31" s="132" t="str">
        <f>+Indicadores_HSE!W$9</f>
        <v>Estudiante 17</v>
      </c>
      <c r="C31" s="33" t="str">
        <f>+HLOOKUP(B31,Escalas_HSE!$D$24:$BB$28,2,0)</f>
        <v>-</v>
      </c>
      <c r="D31" s="37">
        <f>+HLOOKUP(B31,Escalas_HSE!$D$24:$BB$28,3,0)</f>
        <v>0</v>
      </c>
      <c r="E31" s="37">
        <f>+HLOOKUP(B31,Escalas_HSE!$D$24:$BB$28,4,0)</f>
        <v>0</v>
      </c>
      <c r="F31" s="37">
        <f>+HLOOKUP(B31,Escalas_HSE!$D$24:$BB$28,5,0)</f>
        <v>0</v>
      </c>
      <c r="G31" s="16"/>
      <c r="H31" s="132" t="str">
        <f>+Indicadores_FR!W$9</f>
        <v>Estudiante 17</v>
      </c>
      <c r="I31" s="33" t="str">
        <f>+HLOOKUP(H31,Escalas_FR!$E$23:$BB$27,2,0)</f>
        <v>-</v>
      </c>
      <c r="J31" s="37">
        <f>+HLOOKUP(H31,Escalas_FR!$E$23:$BB$27,5,0)</f>
        <v>0</v>
      </c>
      <c r="K31" s="37">
        <f>+HLOOKUP(H31,Escalas_FR!$E$23:$BB$27,4,0)</f>
        <v>0</v>
      </c>
      <c r="L31" s="37">
        <f>+HLOOKUP(H31,Escalas_FR!$E$23:$BB$27,3,0)</f>
        <v>0</v>
      </c>
    </row>
    <row r="32" spans="2:12" ht="25.05" customHeight="1" x14ac:dyDescent="0.3">
      <c r="B32" s="132" t="str">
        <f>+Indicadores_HSE!X$9</f>
        <v>Estudiante 18</v>
      </c>
      <c r="C32" s="33" t="str">
        <f>+HLOOKUP(B32,Escalas_HSE!$D$24:$BB$28,2,0)</f>
        <v>-</v>
      </c>
      <c r="D32" s="37">
        <f>+HLOOKUP(B32,Escalas_HSE!$D$24:$BB$28,3,0)</f>
        <v>0</v>
      </c>
      <c r="E32" s="37">
        <f>+HLOOKUP(B32,Escalas_HSE!$D$24:$BB$28,4,0)</f>
        <v>0</v>
      </c>
      <c r="F32" s="37">
        <f>+HLOOKUP(B32,Escalas_HSE!$D$24:$BB$28,5,0)</f>
        <v>0</v>
      </c>
      <c r="G32" s="16"/>
      <c r="H32" s="132" t="str">
        <f>+Indicadores_FR!X$9</f>
        <v>Estudiante 18</v>
      </c>
      <c r="I32" s="33" t="str">
        <f>+HLOOKUP(H32,Escalas_FR!$E$23:$BB$27,2,0)</f>
        <v>-</v>
      </c>
      <c r="J32" s="37">
        <f>+HLOOKUP(H32,Escalas_FR!$E$23:$BB$27,5,0)</f>
        <v>0</v>
      </c>
      <c r="K32" s="37">
        <f>+HLOOKUP(H32,Escalas_FR!$E$23:$BB$27,4,0)</f>
        <v>0</v>
      </c>
      <c r="L32" s="37">
        <f>+HLOOKUP(H32,Escalas_FR!$E$23:$BB$27,3,0)</f>
        <v>0</v>
      </c>
    </row>
    <row r="33" spans="2:12" ht="25.05" customHeight="1" x14ac:dyDescent="0.3">
      <c r="B33" s="132" t="str">
        <f>+Indicadores_HSE!Y$9</f>
        <v>Estudiante 19</v>
      </c>
      <c r="C33" s="33" t="str">
        <f>+HLOOKUP(B33,Escalas_HSE!$D$24:$BB$28,2,0)</f>
        <v>-</v>
      </c>
      <c r="D33" s="37">
        <f>+HLOOKUP(B33,Escalas_HSE!$D$24:$BB$28,3,0)</f>
        <v>0</v>
      </c>
      <c r="E33" s="37">
        <f>+HLOOKUP(B33,Escalas_HSE!$D$24:$BB$28,4,0)</f>
        <v>0</v>
      </c>
      <c r="F33" s="37">
        <f>+HLOOKUP(B33,Escalas_HSE!$D$24:$BB$28,5,0)</f>
        <v>0</v>
      </c>
      <c r="G33" s="16"/>
      <c r="H33" s="132" t="str">
        <f>+Indicadores_FR!Y$9</f>
        <v>Estudiante 19</v>
      </c>
      <c r="I33" s="33" t="str">
        <f>+HLOOKUP(H33,Escalas_FR!$E$23:$BB$27,2,0)</f>
        <v>-</v>
      </c>
      <c r="J33" s="37">
        <f>+HLOOKUP(H33,Escalas_FR!$E$23:$BB$27,5,0)</f>
        <v>0</v>
      </c>
      <c r="K33" s="37">
        <f>+HLOOKUP(H33,Escalas_FR!$E$23:$BB$27,4,0)</f>
        <v>0</v>
      </c>
      <c r="L33" s="37">
        <f>+HLOOKUP(H33,Escalas_FR!$E$23:$BB$27,3,0)</f>
        <v>0</v>
      </c>
    </row>
    <row r="34" spans="2:12" ht="25.05" customHeight="1" x14ac:dyDescent="0.3">
      <c r="B34" s="132" t="str">
        <f>+Indicadores_HSE!Z$9</f>
        <v>Estudiante 20</v>
      </c>
      <c r="C34" s="33" t="str">
        <f>+HLOOKUP(B34,Escalas_HSE!$D$24:$BB$28,2,0)</f>
        <v>-</v>
      </c>
      <c r="D34" s="37">
        <f>+HLOOKUP(B34,Escalas_HSE!$D$24:$BB$28,3,0)</f>
        <v>0</v>
      </c>
      <c r="E34" s="37">
        <f>+HLOOKUP(B34,Escalas_HSE!$D$24:$BB$28,4,0)</f>
        <v>0</v>
      </c>
      <c r="F34" s="37">
        <f>+HLOOKUP(B34,Escalas_HSE!$D$24:$BB$28,5,0)</f>
        <v>0</v>
      </c>
      <c r="G34" s="16"/>
      <c r="H34" s="132" t="str">
        <f>+Indicadores_FR!Z$9</f>
        <v>Estudiante 20</v>
      </c>
      <c r="I34" s="33" t="str">
        <f>+HLOOKUP(H34,Escalas_FR!$E$23:$BB$27,2,0)</f>
        <v>-</v>
      </c>
      <c r="J34" s="37">
        <f>+HLOOKUP(H34,Escalas_FR!$E$23:$BB$27,5,0)</f>
        <v>0</v>
      </c>
      <c r="K34" s="37">
        <f>+HLOOKUP(H34,Escalas_FR!$E$23:$BB$27,4,0)</f>
        <v>0</v>
      </c>
      <c r="L34" s="37">
        <f>+HLOOKUP(H34,Escalas_FR!$E$23:$BB$27,3,0)</f>
        <v>0</v>
      </c>
    </row>
    <row r="35" spans="2:12" ht="25.05" customHeight="1" x14ac:dyDescent="0.3">
      <c r="B35" s="132" t="str">
        <f>+Indicadores_HSE!AA$9</f>
        <v>Estudiante 21</v>
      </c>
      <c r="C35" s="33" t="str">
        <f>+HLOOKUP(B35,Escalas_HSE!$D$24:$BB$28,2,0)</f>
        <v>-</v>
      </c>
      <c r="D35" s="37">
        <f>+HLOOKUP(B35,Escalas_HSE!$D$24:$BB$28,3,0)</f>
        <v>0</v>
      </c>
      <c r="E35" s="37">
        <f>+HLOOKUP(B35,Escalas_HSE!$D$24:$BB$28,4,0)</f>
        <v>0</v>
      </c>
      <c r="F35" s="37">
        <f>+HLOOKUP(B35,Escalas_HSE!$D$24:$BB$28,5,0)</f>
        <v>0</v>
      </c>
      <c r="G35" s="16"/>
      <c r="H35" s="132" t="str">
        <f>+Indicadores_FR!AA$9</f>
        <v>Estudiante 21</v>
      </c>
      <c r="I35" s="33" t="str">
        <f>+HLOOKUP(H35,Escalas_FR!$E$23:$BB$27,2,0)</f>
        <v>-</v>
      </c>
      <c r="J35" s="37">
        <f>+HLOOKUP(H35,Escalas_FR!$E$23:$BB$27,5,0)</f>
        <v>0</v>
      </c>
      <c r="K35" s="37">
        <f>+HLOOKUP(H35,Escalas_FR!$E$23:$BB$27,4,0)</f>
        <v>0</v>
      </c>
      <c r="L35" s="37">
        <f>+HLOOKUP(H35,Escalas_FR!$E$23:$BB$27,3,0)</f>
        <v>0</v>
      </c>
    </row>
    <row r="36" spans="2:12" ht="25.05" customHeight="1" x14ac:dyDescent="0.3">
      <c r="B36" s="132" t="str">
        <f>+Indicadores_HSE!AB$9</f>
        <v>Estudiante 22</v>
      </c>
      <c r="C36" s="33" t="str">
        <f>+HLOOKUP(B36,Escalas_HSE!$D$24:$BB$28,2,0)</f>
        <v>-</v>
      </c>
      <c r="D36" s="37">
        <f>+HLOOKUP(B36,Escalas_HSE!$D$24:$BB$28,3,0)</f>
        <v>0</v>
      </c>
      <c r="E36" s="37">
        <f>+HLOOKUP(B36,Escalas_HSE!$D$24:$BB$28,4,0)</f>
        <v>0</v>
      </c>
      <c r="F36" s="37">
        <f>+HLOOKUP(B36,Escalas_HSE!$D$24:$BB$28,5,0)</f>
        <v>0</v>
      </c>
      <c r="G36" s="16"/>
      <c r="H36" s="132" t="str">
        <f>+Indicadores_FR!AB$9</f>
        <v>Estudiante 22</v>
      </c>
      <c r="I36" s="33" t="str">
        <f>+HLOOKUP(H36,Escalas_FR!$E$23:$BB$27,2,0)</f>
        <v>-</v>
      </c>
      <c r="J36" s="37">
        <f>+HLOOKUP(H36,Escalas_FR!$E$23:$BB$27,5,0)</f>
        <v>0</v>
      </c>
      <c r="K36" s="37">
        <f>+HLOOKUP(H36,Escalas_FR!$E$23:$BB$27,4,0)</f>
        <v>0</v>
      </c>
      <c r="L36" s="37">
        <f>+HLOOKUP(H36,Escalas_FR!$E$23:$BB$27,3,0)</f>
        <v>0</v>
      </c>
    </row>
    <row r="37" spans="2:12" ht="25.05" customHeight="1" x14ac:dyDescent="0.3">
      <c r="B37" s="132" t="str">
        <f>+Indicadores_HSE!AC$9</f>
        <v>Estudiante 23</v>
      </c>
      <c r="C37" s="33" t="str">
        <f>+HLOOKUP(B37,Escalas_HSE!$D$24:$BB$28,2,0)</f>
        <v>-</v>
      </c>
      <c r="D37" s="37">
        <f>+HLOOKUP(B37,Escalas_HSE!$D$24:$BB$28,3,0)</f>
        <v>0</v>
      </c>
      <c r="E37" s="37">
        <f>+HLOOKUP(B37,Escalas_HSE!$D$24:$BB$28,4,0)</f>
        <v>0</v>
      </c>
      <c r="F37" s="37">
        <f>+HLOOKUP(B37,Escalas_HSE!$D$24:$BB$28,5,0)</f>
        <v>0</v>
      </c>
      <c r="G37" s="16"/>
      <c r="H37" s="132" t="str">
        <f>+Indicadores_FR!AC$9</f>
        <v>Estudiante 23</v>
      </c>
      <c r="I37" s="33" t="str">
        <f>+HLOOKUP(H37,Escalas_FR!$E$23:$BB$27,2,0)</f>
        <v>-</v>
      </c>
      <c r="J37" s="37">
        <f>+HLOOKUP(H37,Escalas_FR!$E$23:$BB$27,5,0)</f>
        <v>0</v>
      </c>
      <c r="K37" s="37">
        <f>+HLOOKUP(H37,Escalas_FR!$E$23:$BB$27,4,0)</f>
        <v>0</v>
      </c>
      <c r="L37" s="37">
        <f>+HLOOKUP(H37,Escalas_FR!$E$23:$BB$27,3,0)</f>
        <v>0</v>
      </c>
    </row>
    <row r="38" spans="2:12" ht="25.05" customHeight="1" x14ac:dyDescent="0.3">
      <c r="B38" s="132" t="str">
        <f>+Indicadores_HSE!AD$9</f>
        <v>Estudiante 24</v>
      </c>
      <c r="C38" s="33" t="str">
        <f>+HLOOKUP(B38,Escalas_HSE!$D$24:$BB$28,2,0)</f>
        <v>-</v>
      </c>
      <c r="D38" s="37">
        <f>+HLOOKUP(B38,Escalas_HSE!$D$24:$BB$28,3,0)</f>
        <v>0</v>
      </c>
      <c r="E38" s="37">
        <f>+HLOOKUP(B38,Escalas_HSE!$D$24:$BB$28,4,0)</f>
        <v>0</v>
      </c>
      <c r="F38" s="37">
        <f>+HLOOKUP(B38,Escalas_HSE!$D$24:$BB$28,5,0)</f>
        <v>0</v>
      </c>
      <c r="G38" s="16"/>
      <c r="H38" s="132" t="str">
        <f>+Indicadores_FR!AD$9</f>
        <v>Estudiante 24</v>
      </c>
      <c r="I38" s="33" t="str">
        <f>+HLOOKUP(H38,Escalas_FR!$E$23:$BB$27,2,0)</f>
        <v>-</v>
      </c>
      <c r="J38" s="37">
        <f>+HLOOKUP(H38,Escalas_FR!$E$23:$BB$27,5,0)</f>
        <v>0</v>
      </c>
      <c r="K38" s="37">
        <f>+HLOOKUP(H38,Escalas_FR!$E$23:$BB$27,4,0)</f>
        <v>0</v>
      </c>
      <c r="L38" s="37">
        <f>+HLOOKUP(H38,Escalas_FR!$E$23:$BB$27,3,0)</f>
        <v>0</v>
      </c>
    </row>
    <row r="39" spans="2:12" ht="25.05" customHeight="1" x14ac:dyDescent="0.3">
      <c r="B39" s="132" t="str">
        <f>+Indicadores_HSE!AE$9</f>
        <v>Estudiante 25</v>
      </c>
      <c r="C39" s="33" t="str">
        <f>+HLOOKUP(B39,Escalas_HSE!$D$24:$BB$28,2,0)</f>
        <v>-</v>
      </c>
      <c r="D39" s="37">
        <f>+HLOOKUP(B39,Escalas_HSE!$D$24:$BB$28,3,0)</f>
        <v>0</v>
      </c>
      <c r="E39" s="37">
        <f>+HLOOKUP(B39,Escalas_HSE!$D$24:$BB$28,4,0)</f>
        <v>0</v>
      </c>
      <c r="F39" s="37">
        <f>+HLOOKUP(B39,Escalas_HSE!$D$24:$BB$28,5,0)</f>
        <v>0</v>
      </c>
      <c r="G39" s="16"/>
      <c r="H39" s="132" t="str">
        <f>+Indicadores_FR!AE$9</f>
        <v>Estudiante 25</v>
      </c>
      <c r="I39" s="33" t="str">
        <f>+HLOOKUP(H39,Escalas_FR!$E$23:$BB$27,2,0)</f>
        <v>-</v>
      </c>
      <c r="J39" s="37">
        <f>+HLOOKUP(H39,Escalas_FR!$E$23:$BB$27,5,0)</f>
        <v>0</v>
      </c>
      <c r="K39" s="37">
        <f>+HLOOKUP(H39,Escalas_FR!$E$23:$BB$27,4,0)</f>
        <v>0</v>
      </c>
      <c r="L39" s="37">
        <f>+HLOOKUP(H39,Escalas_FR!$E$23:$BB$27,3,0)</f>
        <v>0</v>
      </c>
    </row>
    <row r="40" spans="2:12" ht="25.05" customHeight="1" x14ac:dyDescent="0.3">
      <c r="B40" s="132" t="str">
        <f>+Indicadores_HSE!AF$9</f>
        <v>Estudiante 26</v>
      </c>
      <c r="C40" s="33" t="str">
        <f>+HLOOKUP(B40,Escalas_HSE!$D$24:$BB$28,2,0)</f>
        <v>-</v>
      </c>
      <c r="D40" s="37">
        <f>+HLOOKUP(B40,Escalas_HSE!$D$24:$BB$28,3,0)</f>
        <v>0</v>
      </c>
      <c r="E40" s="37">
        <f>+HLOOKUP(B40,Escalas_HSE!$D$24:$BB$28,4,0)</f>
        <v>0</v>
      </c>
      <c r="F40" s="37">
        <f>+HLOOKUP(B40,Escalas_HSE!$D$24:$BB$28,5,0)</f>
        <v>0</v>
      </c>
      <c r="G40" s="16"/>
      <c r="H40" s="132" t="str">
        <f>+Indicadores_FR!AF$9</f>
        <v>Estudiante 26</v>
      </c>
      <c r="I40" s="33" t="str">
        <f>+HLOOKUP(H40,Escalas_FR!$E$23:$BB$27,2,0)</f>
        <v>-</v>
      </c>
      <c r="J40" s="37">
        <f>+HLOOKUP(H40,Escalas_FR!$E$23:$BB$27,5,0)</f>
        <v>0</v>
      </c>
      <c r="K40" s="37">
        <f>+HLOOKUP(H40,Escalas_FR!$E$23:$BB$27,4,0)</f>
        <v>0</v>
      </c>
      <c r="L40" s="37">
        <f>+HLOOKUP(H40,Escalas_FR!$E$23:$BB$27,3,0)</f>
        <v>0</v>
      </c>
    </row>
    <row r="41" spans="2:12" ht="25.05" customHeight="1" x14ac:dyDescent="0.3">
      <c r="B41" s="132" t="str">
        <f>+Indicadores_HSE!AG$9</f>
        <v>Estudiante 27</v>
      </c>
      <c r="C41" s="33" t="str">
        <f>+HLOOKUP(B41,Escalas_HSE!$D$24:$BB$28,2,0)</f>
        <v>-</v>
      </c>
      <c r="D41" s="37">
        <f>+HLOOKUP(B41,Escalas_HSE!$D$24:$BB$28,3,0)</f>
        <v>0</v>
      </c>
      <c r="E41" s="37">
        <f>+HLOOKUP(B41,Escalas_HSE!$D$24:$BB$28,4,0)</f>
        <v>0</v>
      </c>
      <c r="F41" s="37">
        <f>+HLOOKUP(B41,Escalas_HSE!$D$24:$BB$28,5,0)</f>
        <v>0</v>
      </c>
      <c r="G41" s="16"/>
      <c r="H41" s="132" t="str">
        <f>+Indicadores_FR!AG$9</f>
        <v>Estudiante 27</v>
      </c>
      <c r="I41" s="33" t="str">
        <f>+HLOOKUP(H41,Escalas_FR!$E$23:$BB$27,2,0)</f>
        <v>-</v>
      </c>
      <c r="J41" s="37">
        <f>+HLOOKUP(H41,Escalas_FR!$E$23:$BB$27,5,0)</f>
        <v>0</v>
      </c>
      <c r="K41" s="37">
        <f>+HLOOKUP(H41,Escalas_FR!$E$23:$BB$27,4,0)</f>
        <v>0</v>
      </c>
      <c r="L41" s="37">
        <f>+HLOOKUP(H41,Escalas_FR!$E$23:$BB$27,3,0)</f>
        <v>0</v>
      </c>
    </row>
    <row r="42" spans="2:12" ht="25.05" customHeight="1" x14ac:dyDescent="0.3">
      <c r="B42" s="132" t="str">
        <f>+Indicadores_HSE!AH$9</f>
        <v>Estudiante 28</v>
      </c>
      <c r="C42" s="33" t="str">
        <f>+HLOOKUP(B42,Escalas_HSE!$D$24:$BB$28,2,0)</f>
        <v>-</v>
      </c>
      <c r="D42" s="37">
        <f>+HLOOKUP(B42,Escalas_HSE!$D$24:$BB$28,3,0)</f>
        <v>0</v>
      </c>
      <c r="E42" s="37">
        <f>+HLOOKUP(B42,Escalas_HSE!$D$24:$BB$28,4,0)</f>
        <v>0</v>
      </c>
      <c r="F42" s="37">
        <f>+HLOOKUP(B42,Escalas_HSE!$D$24:$BB$28,5,0)</f>
        <v>0</v>
      </c>
      <c r="G42" s="16"/>
      <c r="H42" s="132" t="str">
        <f>+Indicadores_FR!AH$9</f>
        <v>Estudiante 28</v>
      </c>
      <c r="I42" s="33" t="str">
        <f>+HLOOKUP(H42,Escalas_FR!$E$23:$BB$27,2,0)</f>
        <v>-</v>
      </c>
      <c r="J42" s="37">
        <f>+HLOOKUP(H42,Escalas_FR!$E$23:$BB$27,5,0)</f>
        <v>0</v>
      </c>
      <c r="K42" s="37">
        <f>+HLOOKUP(H42,Escalas_FR!$E$23:$BB$27,4,0)</f>
        <v>0</v>
      </c>
      <c r="L42" s="37">
        <f>+HLOOKUP(H42,Escalas_FR!$E$23:$BB$27,3,0)</f>
        <v>0</v>
      </c>
    </row>
    <row r="43" spans="2:12" ht="25.05" customHeight="1" x14ac:dyDescent="0.3">
      <c r="B43" s="132" t="str">
        <f>+Indicadores_HSE!AI$9</f>
        <v>Estudiante 29</v>
      </c>
      <c r="C43" s="33" t="str">
        <f>+HLOOKUP(B43,Escalas_HSE!$D$24:$BB$28,2,0)</f>
        <v>-</v>
      </c>
      <c r="D43" s="37">
        <f>+HLOOKUP(B43,Escalas_HSE!$D$24:$BB$28,3,0)</f>
        <v>0</v>
      </c>
      <c r="E43" s="37">
        <f>+HLOOKUP(B43,Escalas_HSE!$D$24:$BB$28,4,0)</f>
        <v>0</v>
      </c>
      <c r="F43" s="37">
        <f>+HLOOKUP(B43,Escalas_HSE!$D$24:$BB$28,5,0)</f>
        <v>0</v>
      </c>
      <c r="G43" s="16"/>
      <c r="H43" s="132" t="str">
        <f>+Indicadores_FR!AI$9</f>
        <v>Estudiante 29</v>
      </c>
      <c r="I43" s="33" t="str">
        <f>+HLOOKUP(H43,Escalas_FR!$E$23:$BB$27,2,0)</f>
        <v>-</v>
      </c>
      <c r="J43" s="37">
        <f>+HLOOKUP(H43,Escalas_FR!$E$23:$BB$27,5,0)</f>
        <v>0</v>
      </c>
      <c r="K43" s="37">
        <f>+HLOOKUP(H43,Escalas_FR!$E$23:$BB$27,4,0)</f>
        <v>0</v>
      </c>
      <c r="L43" s="37">
        <f>+HLOOKUP(H43,Escalas_FR!$E$23:$BB$27,3,0)</f>
        <v>0</v>
      </c>
    </row>
    <row r="44" spans="2:12" ht="25.05" customHeight="1" x14ac:dyDescent="0.3">
      <c r="B44" s="132" t="str">
        <f>+Indicadores_HSE!AJ$9</f>
        <v>Estudiante 30</v>
      </c>
      <c r="C44" s="33" t="str">
        <f>+HLOOKUP(B44,Escalas_HSE!$D$24:$BB$28,2,0)</f>
        <v>-</v>
      </c>
      <c r="D44" s="37">
        <f>+HLOOKUP(B44,Escalas_HSE!$D$24:$BB$28,3,0)</f>
        <v>0</v>
      </c>
      <c r="E44" s="37">
        <f>+HLOOKUP(B44,Escalas_HSE!$D$24:$BB$28,4,0)</f>
        <v>0</v>
      </c>
      <c r="F44" s="37">
        <f>+HLOOKUP(B44,Escalas_HSE!$D$24:$BB$28,5,0)</f>
        <v>0</v>
      </c>
      <c r="G44" s="16"/>
      <c r="H44" s="132" t="str">
        <f>+Indicadores_FR!AJ$9</f>
        <v>Estudiante 30</v>
      </c>
      <c r="I44" s="33" t="str">
        <f>+HLOOKUP(H44,Escalas_FR!$E$23:$BB$27,2,0)</f>
        <v>-</v>
      </c>
      <c r="J44" s="37">
        <f>+HLOOKUP(H44,Escalas_FR!$E$23:$BB$27,5,0)</f>
        <v>0</v>
      </c>
      <c r="K44" s="37">
        <f>+HLOOKUP(H44,Escalas_FR!$E$23:$BB$27,4,0)</f>
        <v>0</v>
      </c>
      <c r="L44" s="37">
        <f>+HLOOKUP(H44,Escalas_FR!$E$23:$BB$27,3,0)</f>
        <v>0</v>
      </c>
    </row>
    <row r="45" spans="2:12" ht="25.05" customHeight="1" x14ac:dyDescent="0.3">
      <c r="B45" s="132" t="str">
        <f>+Indicadores_HSE!AK$9</f>
        <v>Estudiante 31</v>
      </c>
      <c r="C45" s="33" t="str">
        <f>+HLOOKUP(B45,Escalas_HSE!$D$24:$BB$28,2,0)</f>
        <v>-</v>
      </c>
      <c r="D45" s="37">
        <f>+HLOOKUP(B45,Escalas_HSE!$D$24:$BB$28,3,0)</f>
        <v>0</v>
      </c>
      <c r="E45" s="37">
        <f>+HLOOKUP(B45,Escalas_HSE!$D$24:$BB$28,4,0)</f>
        <v>0</v>
      </c>
      <c r="F45" s="37">
        <f>+HLOOKUP(B45,Escalas_HSE!$D$24:$BB$28,5,0)</f>
        <v>0</v>
      </c>
      <c r="G45" s="16"/>
      <c r="H45" s="132" t="str">
        <f>+Indicadores_FR!AK$9</f>
        <v>Estudiante 31</v>
      </c>
      <c r="I45" s="33" t="str">
        <f>+HLOOKUP(H45,Escalas_FR!$E$23:$BB$27,2,0)</f>
        <v>-</v>
      </c>
      <c r="J45" s="37">
        <f>+HLOOKUP(H45,Escalas_FR!$E$23:$BB$27,5,0)</f>
        <v>0</v>
      </c>
      <c r="K45" s="37">
        <f>+HLOOKUP(H45,Escalas_FR!$E$23:$BB$27,4,0)</f>
        <v>0</v>
      </c>
      <c r="L45" s="37">
        <f>+HLOOKUP(H45,Escalas_FR!$E$23:$BB$27,3,0)</f>
        <v>0</v>
      </c>
    </row>
    <row r="46" spans="2:12" ht="25.05" customHeight="1" x14ac:dyDescent="0.3">
      <c r="B46" s="132" t="str">
        <f>+Indicadores_HSE!AL$9</f>
        <v>Estudiante 32</v>
      </c>
      <c r="C46" s="33" t="str">
        <f>+HLOOKUP(B46,Escalas_HSE!$D$24:$BB$28,2,0)</f>
        <v>-</v>
      </c>
      <c r="D46" s="37">
        <f>+HLOOKUP(B46,Escalas_HSE!$D$24:$BB$28,3,0)</f>
        <v>0</v>
      </c>
      <c r="E46" s="37">
        <f>+HLOOKUP(B46,Escalas_HSE!$D$24:$BB$28,4,0)</f>
        <v>0</v>
      </c>
      <c r="F46" s="37">
        <f>+HLOOKUP(B46,Escalas_HSE!$D$24:$BB$28,5,0)</f>
        <v>0</v>
      </c>
      <c r="G46" s="16"/>
      <c r="H46" s="132" t="str">
        <f>+Indicadores_FR!AL$9</f>
        <v>Estudiante 32</v>
      </c>
      <c r="I46" s="33" t="str">
        <f>+HLOOKUP(H46,Escalas_FR!$E$23:$BB$27,2,0)</f>
        <v>-</v>
      </c>
      <c r="J46" s="37">
        <f>+HLOOKUP(H46,Escalas_FR!$E$23:$BB$27,5,0)</f>
        <v>0</v>
      </c>
      <c r="K46" s="37">
        <f>+HLOOKUP(H46,Escalas_FR!$E$23:$BB$27,4,0)</f>
        <v>0</v>
      </c>
      <c r="L46" s="37">
        <f>+HLOOKUP(H46,Escalas_FR!$E$23:$BB$27,3,0)</f>
        <v>0</v>
      </c>
    </row>
    <row r="47" spans="2:12" ht="25.05" customHeight="1" x14ac:dyDescent="0.3">
      <c r="B47" s="132" t="str">
        <f>+Indicadores_HSE!AM$9</f>
        <v>Estudiante 33</v>
      </c>
      <c r="C47" s="33" t="str">
        <f>+HLOOKUP(B47,Escalas_HSE!$D$24:$BB$28,2,0)</f>
        <v>-</v>
      </c>
      <c r="D47" s="37">
        <f>+HLOOKUP(B47,Escalas_HSE!$D$24:$BB$28,3,0)</f>
        <v>0</v>
      </c>
      <c r="E47" s="37">
        <f>+HLOOKUP(B47,Escalas_HSE!$D$24:$BB$28,4,0)</f>
        <v>0</v>
      </c>
      <c r="F47" s="37">
        <f>+HLOOKUP(B47,Escalas_HSE!$D$24:$BB$28,5,0)</f>
        <v>0</v>
      </c>
      <c r="G47" s="16"/>
      <c r="H47" s="132" t="str">
        <f>+Indicadores_FR!AM$9</f>
        <v>Estudiante 33</v>
      </c>
      <c r="I47" s="33" t="str">
        <f>+HLOOKUP(H47,Escalas_FR!$E$23:$BB$27,2,0)</f>
        <v>-</v>
      </c>
      <c r="J47" s="37">
        <f>+HLOOKUP(H47,Escalas_FR!$E$23:$BB$27,5,0)</f>
        <v>0</v>
      </c>
      <c r="K47" s="37">
        <f>+HLOOKUP(H47,Escalas_FR!$E$23:$BB$27,4,0)</f>
        <v>0</v>
      </c>
      <c r="L47" s="37">
        <f>+HLOOKUP(H47,Escalas_FR!$E$23:$BB$27,3,0)</f>
        <v>0</v>
      </c>
    </row>
    <row r="48" spans="2:12" ht="25.05" customHeight="1" x14ac:dyDescent="0.3">
      <c r="B48" s="132" t="str">
        <f>+Indicadores_HSE!AN$9</f>
        <v>Estudiante 34</v>
      </c>
      <c r="C48" s="33" t="str">
        <f>+HLOOKUP(B48,Escalas_HSE!$D$24:$BB$28,2,0)</f>
        <v>-</v>
      </c>
      <c r="D48" s="37">
        <f>+HLOOKUP(B48,Escalas_HSE!$D$24:$BB$28,3,0)</f>
        <v>0</v>
      </c>
      <c r="E48" s="37">
        <f>+HLOOKUP(B48,Escalas_HSE!$D$24:$BB$28,4,0)</f>
        <v>0</v>
      </c>
      <c r="F48" s="37">
        <f>+HLOOKUP(B48,Escalas_HSE!$D$24:$BB$28,5,0)</f>
        <v>0</v>
      </c>
      <c r="G48" s="16"/>
      <c r="H48" s="132" t="str">
        <f>+Indicadores_FR!AN$9</f>
        <v>Estudiante 34</v>
      </c>
      <c r="I48" s="33" t="str">
        <f>+HLOOKUP(H48,Escalas_FR!$E$23:$BB$27,2,0)</f>
        <v>-</v>
      </c>
      <c r="J48" s="37">
        <f>+HLOOKUP(H48,Escalas_FR!$E$23:$BB$27,5,0)</f>
        <v>0</v>
      </c>
      <c r="K48" s="37">
        <f>+HLOOKUP(H48,Escalas_FR!$E$23:$BB$27,4,0)</f>
        <v>0</v>
      </c>
      <c r="L48" s="37">
        <f>+HLOOKUP(H48,Escalas_FR!$E$23:$BB$27,3,0)</f>
        <v>0</v>
      </c>
    </row>
    <row r="49" spans="2:12" ht="25.05" customHeight="1" x14ac:dyDescent="0.3">
      <c r="B49" s="132" t="str">
        <f>+Indicadores_HSE!AO$9</f>
        <v>Estudiante 35</v>
      </c>
      <c r="C49" s="33" t="str">
        <f>+HLOOKUP(B49,Escalas_HSE!$D$24:$BB$28,2,0)</f>
        <v>-</v>
      </c>
      <c r="D49" s="37">
        <f>+HLOOKUP(B49,Escalas_HSE!$D$24:$BB$28,3,0)</f>
        <v>0</v>
      </c>
      <c r="E49" s="37">
        <f>+HLOOKUP(B49,Escalas_HSE!$D$24:$BB$28,4,0)</f>
        <v>0</v>
      </c>
      <c r="F49" s="37">
        <f>+HLOOKUP(B49,Escalas_HSE!$D$24:$BB$28,5,0)</f>
        <v>0</v>
      </c>
      <c r="G49" s="16"/>
      <c r="H49" s="132" t="str">
        <f>+Indicadores_FR!AO$9</f>
        <v>Estudiante 35</v>
      </c>
      <c r="I49" s="33" t="str">
        <f>+HLOOKUP(H49,Escalas_FR!$E$23:$BB$27,2,0)</f>
        <v>-</v>
      </c>
      <c r="J49" s="37">
        <f>+HLOOKUP(H49,Escalas_FR!$E$23:$BB$27,5,0)</f>
        <v>0</v>
      </c>
      <c r="K49" s="37">
        <f>+HLOOKUP(H49,Escalas_FR!$E$23:$BB$27,4,0)</f>
        <v>0</v>
      </c>
      <c r="L49" s="37">
        <f>+HLOOKUP(H49,Escalas_FR!$E$23:$BB$27,3,0)</f>
        <v>0</v>
      </c>
    </row>
    <row r="50" spans="2:12" ht="25.05" customHeight="1" x14ac:dyDescent="0.3">
      <c r="B50" s="132" t="str">
        <f>+Indicadores_HSE!AP$9</f>
        <v>Estudiante 36</v>
      </c>
      <c r="C50" s="33" t="str">
        <f>+HLOOKUP(B50,Escalas_HSE!$D$24:$BB$28,2,0)</f>
        <v>-</v>
      </c>
      <c r="D50" s="37">
        <f>+HLOOKUP(B50,Escalas_HSE!$D$24:$BB$28,3,0)</f>
        <v>0</v>
      </c>
      <c r="E50" s="37">
        <f>+HLOOKUP(B50,Escalas_HSE!$D$24:$BB$28,4,0)</f>
        <v>0</v>
      </c>
      <c r="F50" s="37">
        <f>+HLOOKUP(B50,Escalas_HSE!$D$24:$BB$28,5,0)</f>
        <v>0</v>
      </c>
      <c r="G50" s="16"/>
      <c r="H50" s="132" t="str">
        <f>+Indicadores_FR!AP$9</f>
        <v>Estudiante 36</v>
      </c>
      <c r="I50" s="33" t="str">
        <f>+HLOOKUP(H50,Escalas_FR!$E$23:$BB$27,2,0)</f>
        <v>-</v>
      </c>
      <c r="J50" s="37">
        <f>+HLOOKUP(H50,Escalas_FR!$E$23:$BB$27,5,0)</f>
        <v>0</v>
      </c>
      <c r="K50" s="37">
        <f>+HLOOKUP(H50,Escalas_FR!$E$23:$BB$27,4,0)</f>
        <v>0</v>
      </c>
      <c r="L50" s="37">
        <f>+HLOOKUP(H50,Escalas_FR!$E$23:$BB$27,3,0)</f>
        <v>0</v>
      </c>
    </row>
    <row r="51" spans="2:12" ht="25.05" customHeight="1" x14ac:dyDescent="0.3">
      <c r="B51" s="132" t="str">
        <f>+Indicadores_HSE!AQ$9</f>
        <v>Estudiante 37</v>
      </c>
      <c r="C51" s="33" t="str">
        <f>+HLOOKUP(B51,Escalas_HSE!$D$24:$BB$28,2,0)</f>
        <v>-</v>
      </c>
      <c r="D51" s="37">
        <f>+HLOOKUP(B51,Escalas_HSE!$D$24:$BB$28,3,0)</f>
        <v>0</v>
      </c>
      <c r="E51" s="37">
        <f>+HLOOKUP(B51,Escalas_HSE!$D$24:$BB$28,4,0)</f>
        <v>0</v>
      </c>
      <c r="F51" s="37">
        <f>+HLOOKUP(B51,Escalas_HSE!$D$24:$BB$28,5,0)</f>
        <v>0</v>
      </c>
      <c r="G51" s="16"/>
      <c r="H51" s="132" t="str">
        <f>+Indicadores_FR!AQ$9</f>
        <v>Estudiante 37</v>
      </c>
      <c r="I51" s="33" t="str">
        <f>+HLOOKUP(H51,Escalas_FR!$E$23:$BB$27,2,0)</f>
        <v>-</v>
      </c>
      <c r="J51" s="37">
        <f>+HLOOKUP(H51,Escalas_FR!$E$23:$BB$27,5,0)</f>
        <v>0</v>
      </c>
      <c r="K51" s="37">
        <f>+HLOOKUP(H51,Escalas_FR!$E$23:$BB$27,4,0)</f>
        <v>0</v>
      </c>
      <c r="L51" s="37">
        <f>+HLOOKUP(H51,Escalas_FR!$E$23:$BB$27,3,0)</f>
        <v>0</v>
      </c>
    </row>
    <row r="52" spans="2:12" ht="25.05" customHeight="1" x14ac:dyDescent="0.3">
      <c r="B52" s="132" t="str">
        <f>+Indicadores_HSE!AR$9</f>
        <v>Estudiante 38</v>
      </c>
      <c r="C52" s="33" t="str">
        <f>+HLOOKUP(B52,Escalas_HSE!$D$24:$BB$28,2,0)</f>
        <v>-</v>
      </c>
      <c r="D52" s="37">
        <f>+HLOOKUP(B52,Escalas_HSE!$D$24:$BB$28,3,0)</f>
        <v>0</v>
      </c>
      <c r="E52" s="37">
        <f>+HLOOKUP(B52,Escalas_HSE!$D$24:$BB$28,4,0)</f>
        <v>0</v>
      </c>
      <c r="F52" s="37">
        <f>+HLOOKUP(B52,Escalas_HSE!$D$24:$BB$28,5,0)</f>
        <v>0</v>
      </c>
      <c r="G52" s="16"/>
      <c r="H52" s="132" t="str">
        <f>+Indicadores_FR!AR$9</f>
        <v>Estudiante 38</v>
      </c>
      <c r="I52" s="33" t="str">
        <f>+HLOOKUP(H52,Escalas_FR!$E$23:$BB$27,2,0)</f>
        <v>-</v>
      </c>
      <c r="J52" s="37">
        <f>+HLOOKUP(H52,Escalas_FR!$E$23:$BB$27,5,0)</f>
        <v>0</v>
      </c>
      <c r="K52" s="37">
        <f>+HLOOKUP(H52,Escalas_FR!$E$23:$BB$27,4,0)</f>
        <v>0</v>
      </c>
      <c r="L52" s="37">
        <f>+HLOOKUP(H52,Escalas_FR!$E$23:$BB$27,3,0)</f>
        <v>0</v>
      </c>
    </row>
    <row r="53" spans="2:12" ht="25.05" customHeight="1" x14ac:dyDescent="0.3">
      <c r="B53" s="132" t="str">
        <f>+Indicadores_HSE!AS$9</f>
        <v>Estudiante 39</v>
      </c>
      <c r="C53" s="33" t="str">
        <f>+HLOOKUP(B53,Escalas_HSE!$D$24:$BB$28,2,0)</f>
        <v>-</v>
      </c>
      <c r="D53" s="37">
        <f>+HLOOKUP(B53,Escalas_HSE!$D$24:$BB$28,3,0)</f>
        <v>0</v>
      </c>
      <c r="E53" s="37">
        <f>+HLOOKUP(B53,Escalas_HSE!$D$24:$BB$28,4,0)</f>
        <v>0</v>
      </c>
      <c r="F53" s="37">
        <f>+HLOOKUP(B53,Escalas_HSE!$D$24:$BB$28,5,0)</f>
        <v>0</v>
      </c>
      <c r="G53" s="16"/>
      <c r="H53" s="132" t="str">
        <f>+Indicadores_FR!AS$9</f>
        <v>Estudiante 39</v>
      </c>
      <c r="I53" s="33" t="str">
        <f>+HLOOKUP(H53,Escalas_FR!$E$23:$BB$27,2,0)</f>
        <v>-</v>
      </c>
      <c r="J53" s="37">
        <f>+HLOOKUP(H53,Escalas_FR!$E$23:$BB$27,5,0)</f>
        <v>0</v>
      </c>
      <c r="K53" s="37">
        <f>+HLOOKUP(H53,Escalas_FR!$E$23:$BB$27,4,0)</f>
        <v>0</v>
      </c>
      <c r="L53" s="37">
        <f>+HLOOKUP(H53,Escalas_FR!$E$23:$BB$27,3,0)</f>
        <v>0</v>
      </c>
    </row>
    <row r="54" spans="2:12" ht="25.05" customHeight="1" x14ac:dyDescent="0.3">
      <c r="B54" s="132" t="str">
        <f>+Indicadores_HSE!AT$9</f>
        <v>Estudiante 40</v>
      </c>
      <c r="C54" s="33" t="str">
        <f>+HLOOKUP(B54,Escalas_HSE!$D$24:$BB$28,2,0)</f>
        <v>-</v>
      </c>
      <c r="D54" s="37">
        <f>+HLOOKUP(B54,Escalas_HSE!$D$24:$BB$28,3,0)</f>
        <v>0</v>
      </c>
      <c r="E54" s="37">
        <f>+HLOOKUP(B54,Escalas_HSE!$D$24:$BB$28,4,0)</f>
        <v>0</v>
      </c>
      <c r="F54" s="37">
        <f>+HLOOKUP(B54,Escalas_HSE!$D$24:$BB$28,5,0)</f>
        <v>0</v>
      </c>
      <c r="G54" s="16"/>
      <c r="H54" s="132" t="str">
        <f>+Indicadores_FR!AT$9</f>
        <v>Estudiante 40</v>
      </c>
      <c r="I54" s="33" t="str">
        <f>+HLOOKUP(H54,Escalas_FR!$E$23:$BB$27,2,0)</f>
        <v>-</v>
      </c>
      <c r="J54" s="37">
        <f>+HLOOKUP(H54,Escalas_FR!$E$23:$BB$27,5,0)</f>
        <v>0</v>
      </c>
      <c r="K54" s="37">
        <f>+HLOOKUP(H54,Escalas_FR!$E$23:$BB$27,4,0)</f>
        <v>0</v>
      </c>
      <c r="L54" s="37">
        <f>+HLOOKUP(H54,Escalas_FR!$E$23:$BB$27,3,0)</f>
        <v>0</v>
      </c>
    </row>
    <row r="55" spans="2:12" ht="25.05" customHeight="1" x14ac:dyDescent="0.3">
      <c r="B55" s="132" t="str">
        <f>+Indicadores_HSE!AU$9</f>
        <v>Estudiante 41</v>
      </c>
      <c r="C55" s="33" t="str">
        <f>+HLOOKUP(B55,Escalas_HSE!$D$24:$BB$28,2,0)</f>
        <v>-</v>
      </c>
      <c r="D55" s="37">
        <f>+HLOOKUP(B55,Escalas_HSE!$D$24:$BB$28,3,0)</f>
        <v>0</v>
      </c>
      <c r="E55" s="37">
        <f>+HLOOKUP(B55,Escalas_HSE!$D$24:$BB$28,4,0)</f>
        <v>0</v>
      </c>
      <c r="F55" s="37">
        <f>+HLOOKUP(B55,Escalas_HSE!$D$24:$BB$28,5,0)</f>
        <v>0</v>
      </c>
      <c r="G55" s="16"/>
      <c r="H55" s="132" t="str">
        <f>+Indicadores_FR!AU$9</f>
        <v>Estudiante 41</v>
      </c>
      <c r="I55" s="33" t="str">
        <f>+HLOOKUP(H55,Escalas_FR!$E$23:$BB$27,2,0)</f>
        <v>-</v>
      </c>
      <c r="J55" s="37">
        <f>+HLOOKUP(H55,Escalas_FR!$E$23:$BB$27,5,0)</f>
        <v>0</v>
      </c>
      <c r="K55" s="37">
        <f>+HLOOKUP(H55,Escalas_FR!$E$23:$BB$27,4,0)</f>
        <v>0</v>
      </c>
      <c r="L55" s="37">
        <f>+HLOOKUP(H55,Escalas_FR!$E$23:$BB$27,3,0)</f>
        <v>0</v>
      </c>
    </row>
    <row r="56" spans="2:12" ht="25.05" customHeight="1" x14ac:dyDescent="0.3">
      <c r="B56" s="132" t="str">
        <f>+Indicadores_HSE!AV$9</f>
        <v>Estudiante 42</v>
      </c>
      <c r="C56" s="33" t="str">
        <f>+HLOOKUP(B56,Escalas_HSE!$D$24:$BB$28,2,0)</f>
        <v>-</v>
      </c>
      <c r="D56" s="37">
        <f>+HLOOKUP(B56,Escalas_HSE!$D$24:$BB$28,3,0)</f>
        <v>0</v>
      </c>
      <c r="E56" s="37">
        <f>+HLOOKUP(B56,Escalas_HSE!$D$24:$BB$28,4,0)</f>
        <v>0</v>
      </c>
      <c r="F56" s="37">
        <f>+HLOOKUP(B56,Escalas_HSE!$D$24:$BB$28,5,0)</f>
        <v>0</v>
      </c>
      <c r="G56" s="16"/>
      <c r="H56" s="132" t="str">
        <f>+Indicadores_FR!AV$9</f>
        <v>Estudiante 42</v>
      </c>
      <c r="I56" s="33" t="str">
        <f>+HLOOKUP(H56,Escalas_FR!$E$23:$BB$27,2,0)</f>
        <v>-</v>
      </c>
      <c r="J56" s="37">
        <f>+HLOOKUP(H56,Escalas_FR!$E$23:$BB$27,5,0)</f>
        <v>0</v>
      </c>
      <c r="K56" s="37">
        <f>+HLOOKUP(H56,Escalas_FR!$E$23:$BB$27,4,0)</f>
        <v>0</v>
      </c>
      <c r="L56" s="37">
        <f>+HLOOKUP(H56,Escalas_FR!$E$23:$BB$27,3,0)</f>
        <v>0</v>
      </c>
    </row>
    <row r="57" spans="2:12" ht="25.05" customHeight="1" x14ac:dyDescent="0.3">
      <c r="B57" s="132" t="str">
        <f>+Indicadores_HSE!AW$9</f>
        <v>Estudiante 43</v>
      </c>
      <c r="C57" s="33" t="str">
        <f>+HLOOKUP(B57,Escalas_HSE!$D$24:$BB$28,2,0)</f>
        <v>-</v>
      </c>
      <c r="D57" s="37">
        <f>+HLOOKUP(B57,Escalas_HSE!$D$24:$BB$28,3,0)</f>
        <v>0</v>
      </c>
      <c r="E57" s="37">
        <f>+HLOOKUP(B57,Escalas_HSE!$D$24:$BB$28,4,0)</f>
        <v>0</v>
      </c>
      <c r="F57" s="37">
        <f>+HLOOKUP(B57,Escalas_HSE!$D$24:$BB$28,5,0)</f>
        <v>0</v>
      </c>
      <c r="G57" s="16"/>
      <c r="H57" s="132" t="str">
        <f>+Indicadores_FR!AW$9</f>
        <v>Estudiante 43</v>
      </c>
      <c r="I57" s="33" t="str">
        <f>+HLOOKUP(H57,Escalas_FR!$E$23:$BB$27,2,0)</f>
        <v>-</v>
      </c>
      <c r="J57" s="37">
        <f>+HLOOKUP(H57,Escalas_FR!$E$23:$BB$27,5,0)</f>
        <v>0</v>
      </c>
      <c r="K57" s="37">
        <f>+HLOOKUP(H57,Escalas_FR!$E$23:$BB$27,4,0)</f>
        <v>0</v>
      </c>
      <c r="L57" s="37">
        <f>+HLOOKUP(H57,Escalas_FR!$E$23:$BB$27,3,0)</f>
        <v>0</v>
      </c>
    </row>
    <row r="58" spans="2:12" ht="25.05" customHeight="1" x14ac:dyDescent="0.3">
      <c r="B58" s="132" t="str">
        <f>+Indicadores_HSE!AX$9</f>
        <v>Estudiante 44</v>
      </c>
      <c r="C58" s="33" t="str">
        <f>+HLOOKUP(B58,Escalas_HSE!$D$24:$BB$28,2,0)</f>
        <v>-</v>
      </c>
      <c r="D58" s="37">
        <f>+HLOOKUP(B58,Escalas_HSE!$D$24:$BB$28,3,0)</f>
        <v>0</v>
      </c>
      <c r="E58" s="37">
        <f>+HLOOKUP(B58,Escalas_HSE!$D$24:$BB$28,4,0)</f>
        <v>0</v>
      </c>
      <c r="F58" s="37">
        <f>+HLOOKUP(B58,Escalas_HSE!$D$24:$BB$28,5,0)</f>
        <v>0</v>
      </c>
      <c r="G58" s="16"/>
      <c r="H58" s="132" t="str">
        <f>+Indicadores_FR!AX$9</f>
        <v>Estudiante 44</v>
      </c>
      <c r="I58" s="33" t="str">
        <f>+HLOOKUP(H58,Escalas_FR!$E$23:$BB$27,2,0)</f>
        <v>-</v>
      </c>
      <c r="J58" s="37">
        <f>+HLOOKUP(H58,Escalas_FR!$E$23:$BB$27,5,0)</f>
        <v>0</v>
      </c>
      <c r="K58" s="37">
        <f>+HLOOKUP(H58,Escalas_FR!$E$23:$BB$27,4,0)</f>
        <v>0</v>
      </c>
      <c r="L58" s="37">
        <f>+HLOOKUP(H58,Escalas_FR!$E$23:$BB$27,3,0)</f>
        <v>0</v>
      </c>
    </row>
    <row r="59" spans="2:12" ht="25.05" customHeight="1" x14ac:dyDescent="0.3">
      <c r="B59" s="132" t="str">
        <f>+Indicadores_HSE!AY$9</f>
        <v>Estudiante 45</v>
      </c>
      <c r="C59" s="33" t="str">
        <f>+HLOOKUP(B59,Escalas_HSE!$D$24:$BB$28,2,0)</f>
        <v>-</v>
      </c>
      <c r="D59" s="37">
        <f>+HLOOKUP(B59,Escalas_HSE!$D$24:$BB$28,3,0)</f>
        <v>0</v>
      </c>
      <c r="E59" s="37">
        <f>+HLOOKUP(B59,Escalas_HSE!$D$24:$BB$28,4,0)</f>
        <v>0</v>
      </c>
      <c r="F59" s="37">
        <f>+HLOOKUP(B59,Escalas_HSE!$D$24:$BB$28,5,0)</f>
        <v>0</v>
      </c>
      <c r="G59" s="16"/>
      <c r="H59" s="132" t="str">
        <f>+Indicadores_FR!AY$9</f>
        <v>Estudiante 45</v>
      </c>
      <c r="I59" s="33" t="str">
        <f>+HLOOKUP(H59,Escalas_FR!$E$23:$BB$27,2,0)</f>
        <v>-</v>
      </c>
      <c r="J59" s="37">
        <f>+HLOOKUP(H59,Escalas_FR!$E$23:$BB$27,5,0)</f>
        <v>0</v>
      </c>
      <c r="K59" s="37">
        <f>+HLOOKUP(H59,Escalas_FR!$E$23:$BB$27,4,0)</f>
        <v>0</v>
      </c>
      <c r="L59" s="37">
        <f>+HLOOKUP(H59,Escalas_FR!$E$23:$BB$27,3,0)</f>
        <v>0</v>
      </c>
    </row>
    <row r="60" spans="2:12" ht="25.05" customHeight="1" x14ac:dyDescent="0.3">
      <c r="B60" s="132" t="str">
        <f>+Indicadores_HSE!AZ$9</f>
        <v>Estudiante 46</v>
      </c>
      <c r="C60" s="33" t="str">
        <f>+HLOOKUP(B60,Escalas_HSE!$D$24:$BB$28,2,0)</f>
        <v>-</v>
      </c>
      <c r="D60" s="37">
        <f>+HLOOKUP(B60,Escalas_HSE!$D$24:$BB$28,3,0)</f>
        <v>0</v>
      </c>
      <c r="E60" s="37">
        <f>+HLOOKUP(B60,Escalas_HSE!$D$24:$BB$28,4,0)</f>
        <v>0</v>
      </c>
      <c r="F60" s="37">
        <f>+HLOOKUP(B60,Escalas_HSE!$D$24:$BB$28,5,0)</f>
        <v>0</v>
      </c>
      <c r="G60" s="16"/>
      <c r="H60" s="132" t="str">
        <f>+Indicadores_FR!AZ$9</f>
        <v>Estudiante 46</v>
      </c>
      <c r="I60" s="33" t="str">
        <f>+HLOOKUP(H60,Escalas_FR!$E$23:$BB$27,2,0)</f>
        <v>-</v>
      </c>
      <c r="J60" s="37">
        <f>+HLOOKUP(H60,Escalas_FR!$E$23:$BB$27,5,0)</f>
        <v>0</v>
      </c>
      <c r="K60" s="37">
        <f>+HLOOKUP(H60,Escalas_FR!$E$23:$BB$27,4,0)</f>
        <v>0</v>
      </c>
      <c r="L60" s="37">
        <f>+HLOOKUP(H60,Escalas_FR!$E$23:$BB$27,3,0)</f>
        <v>0</v>
      </c>
    </row>
    <row r="61" spans="2:12" ht="25.05" customHeight="1" x14ac:dyDescent="0.3">
      <c r="B61" s="132" t="str">
        <f>+Indicadores_HSE!BA$9</f>
        <v>Estudiante 47</v>
      </c>
      <c r="C61" s="33" t="str">
        <f>+HLOOKUP(B61,Escalas_HSE!$D$24:$BB$28,2,0)</f>
        <v>-</v>
      </c>
      <c r="D61" s="37">
        <f>+HLOOKUP(B61,Escalas_HSE!$D$24:$BB$28,3,0)</f>
        <v>0</v>
      </c>
      <c r="E61" s="37">
        <f>+HLOOKUP(B61,Escalas_HSE!$D$24:$BB$28,4,0)</f>
        <v>0</v>
      </c>
      <c r="F61" s="37">
        <f>+HLOOKUP(B61,Escalas_HSE!$D$24:$BB$28,5,0)</f>
        <v>0</v>
      </c>
      <c r="G61" s="16"/>
      <c r="H61" s="132" t="str">
        <f>+Indicadores_FR!BA$9</f>
        <v>Estudiante 47</v>
      </c>
      <c r="I61" s="33" t="str">
        <f>+HLOOKUP(H61,Escalas_FR!$E$23:$BB$27,2,0)</f>
        <v>-</v>
      </c>
      <c r="J61" s="37">
        <f>+HLOOKUP(H61,Escalas_FR!$E$23:$BB$27,5,0)</f>
        <v>0</v>
      </c>
      <c r="K61" s="37">
        <f>+HLOOKUP(H61,Escalas_FR!$E$23:$BB$27,4,0)</f>
        <v>0</v>
      </c>
      <c r="L61" s="37">
        <f>+HLOOKUP(H61,Escalas_FR!$E$23:$BB$27,3,0)</f>
        <v>0</v>
      </c>
    </row>
    <row r="62" spans="2:12" ht="25.05" customHeight="1" x14ac:dyDescent="0.3">
      <c r="B62" s="132" t="str">
        <f>+Indicadores_HSE!BB$9</f>
        <v>Estudiante 48</v>
      </c>
      <c r="C62" s="33" t="str">
        <f>+HLOOKUP(B62,Escalas_HSE!$D$24:$BB$28,2,0)</f>
        <v>-</v>
      </c>
      <c r="D62" s="37">
        <f>+HLOOKUP(B62,Escalas_HSE!$D$24:$BB$28,3,0)</f>
        <v>0</v>
      </c>
      <c r="E62" s="37">
        <f>+HLOOKUP(B62,Escalas_HSE!$D$24:$BB$28,4,0)</f>
        <v>0</v>
      </c>
      <c r="F62" s="37">
        <f>+HLOOKUP(B62,Escalas_HSE!$D$24:$BB$28,5,0)</f>
        <v>0</v>
      </c>
      <c r="G62" s="16"/>
      <c r="H62" s="132" t="str">
        <f>+Indicadores_FR!BB$9</f>
        <v>Estudiante 48</v>
      </c>
      <c r="I62" s="33" t="str">
        <f>+HLOOKUP(H62,Escalas_FR!$E$23:$BB$27,2,0)</f>
        <v>-</v>
      </c>
      <c r="J62" s="37">
        <f>+HLOOKUP(H62,Escalas_FR!$E$23:$BB$27,5,0)</f>
        <v>0</v>
      </c>
      <c r="K62" s="37">
        <f>+HLOOKUP(H62,Escalas_FR!$E$23:$BB$27,4,0)</f>
        <v>0</v>
      </c>
      <c r="L62" s="37">
        <f>+HLOOKUP(H62,Escalas_FR!$E$23:$BB$27,3,0)</f>
        <v>0</v>
      </c>
    </row>
    <row r="63" spans="2:12" ht="25.05" customHeight="1" x14ac:dyDescent="0.3">
      <c r="B63" s="132" t="str">
        <f>+Indicadores_HSE!BC$9</f>
        <v>Estudiante 49</v>
      </c>
      <c r="C63" s="33" t="str">
        <f>+HLOOKUP(B63,Escalas_HSE!$D$24:$BB$28,2,0)</f>
        <v>-</v>
      </c>
      <c r="D63" s="37">
        <f>+HLOOKUP(B63,Escalas_HSE!$D$24:$BB$28,3,0)</f>
        <v>0</v>
      </c>
      <c r="E63" s="37">
        <f>+HLOOKUP(B63,Escalas_HSE!$D$24:$BB$28,4,0)</f>
        <v>0</v>
      </c>
      <c r="F63" s="37">
        <f>+HLOOKUP(B63,Escalas_HSE!$D$24:$BB$28,5,0)</f>
        <v>0</v>
      </c>
      <c r="G63" s="16"/>
      <c r="H63" s="132" t="str">
        <f>+Indicadores_FR!BC$9</f>
        <v>Estudiante 49</v>
      </c>
      <c r="I63" s="33" t="str">
        <f>+HLOOKUP(H63,Escalas_FR!$E$23:$BB$27,2,0)</f>
        <v>-</v>
      </c>
      <c r="J63" s="37">
        <f>+HLOOKUP(H63,Escalas_FR!$E$23:$BB$27,5,0)</f>
        <v>0</v>
      </c>
      <c r="K63" s="37">
        <f>+HLOOKUP(H63,Escalas_FR!$E$23:$BB$27,4,0)</f>
        <v>0</v>
      </c>
      <c r="L63" s="37">
        <f>+HLOOKUP(H63,Escalas_FR!$E$23:$BB$27,3,0)</f>
        <v>0</v>
      </c>
    </row>
    <row r="64" spans="2:12" ht="25.05" customHeight="1" x14ac:dyDescent="0.3">
      <c r="B64" s="132" t="str">
        <f>+Indicadores_HSE!BD$9</f>
        <v>Estudiante 50</v>
      </c>
      <c r="C64" s="33" t="str">
        <f>+HLOOKUP(B64,Escalas_HSE!$D$24:$BB$28,2,0)</f>
        <v>-</v>
      </c>
      <c r="D64" s="37">
        <f>+HLOOKUP(B64,Escalas_HSE!$D$24:$BB$28,3,0)</f>
        <v>0</v>
      </c>
      <c r="E64" s="37">
        <f>+HLOOKUP(B64,Escalas_HSE!$D$24:$BB$28,4,0)</f>
        <v>0</v>
      </c>
      <c r="F64" s="37">
        <f>+HLOOKUP(B64,Escalas_HSE!$D$24:$BB$28,5,0)</f>
        <v>0</v>
      </c>
      <c r="G64" s="16"/>
      <c r="H64" s="132" t="str">
        <f>+Indicadores_FR!BD$9</f>
        <v>Estudiante 50</v>
      </c>
      <c r="I64" s="33" t="str">
        <f>+HLOOKUP(H64,Escalas_FR!$E$23:$BB$27,2,0)</f>
        <v>-</v>
      </c>
      <c r="J64" s="37">
        <f>+HLOOKUP(H64,Escalas_FR!$E$23:$BB$27,5,0)</f>
        <v>0</v>
      </c>
      <c r="K64" s="37">
        <f>+HLOOKUP(H64,Escalas_FR!$E$23:$BB$27,4,0)</f>
        <v>0</v>
      </c>
      <c r="L64" s="37">
        <f>+HLOOKUP(H64,Escalas_FR!$E$23:$BB$27,3,0)</f>
        <v>0</v>
      </c>
    </row>
  </sheetData>
  <autoFilter ref="B14:L14" xr:uid="{00000000-0009-0000-0000-000008000000}"/>
  <mergeCells count="11">
    <mergeCell ref="B12:F12"/>
    <mergeCell ref="H12:L12"/>
    <mergeCell ref="B5:F5"/>
    <mergeCell ref="H5:L5"/>
    <mergeCell ref="D6:F6"/>
    <mergeCell ref="D7:F7"/>
    <mergeCell ref="J7:L7"/>
    <mergeCell ref="D8:F8"/>
    <mergeCell ref="J8:L8"/>
    <mergeCell ref="D9:F9"/>
    <mergeCell ref="J9:L9"/>
  </mergeCells>
  <conditionalFormatting sqref="C13">
    <cfRule type="cellIs" dxfId="36" priority="7" stopIfTrue="1" operator="lessThanOrEqual">
      <formula>1</formula>
    </cfRule>
    <cfRule type="cellIs" dxfId="35" priority="8" stopIfTrue="1" operator="between">
      <formula>3</formula>
      <formula>4</formula>
    </cfRule>
    <cfRule type="cellIs" dxfId="34" priority="9" stopIfTrue="1" operator="between">
      <formula>1</formula>
      <formula>3</formula>
    </cfRule>
  </conditionalFormatting>
  <conditionalFormatting sqref="C15:C64">
    <cfRule type="cellIs" dxfId="33" priority="3" stopIfTrue="1" operator="between">
      <formula>1</formula>
      <formula>3</formula>
    </cfRule>
    <cfRule type="cellIs" dxfId="32" priority="4" stopIfTrue="1" operator="lessThanOrEqual">
      <formula>1</formula>
    </cfRule>
    <cfRule type="cellIs" dxfId="31" priority="5" stopIfTrue="1" operator="between">
      <formula>3</formula>
      <formula>4</formula>
    </cfRule>
  </conditionalFormatting>
  <conditionalFormatting sqref="I13">
    <cfRule type="cellIs" dxfId="30" priority="10" stopIfTrue="1" operator="between">
      <formula>3</formula>
      <formula>4</formula>
    </cfRule>
    <cfRule type="cellIs" dxfId="29" priority="11" stopIfTrue="1" operator="lessThanOrEqual">
      <formula>1</formula>
    </cfRule>
    <cfRule type="cellIs" dxfId="28" priority="12" stopIfTrue="1" operator="between">
      <formula>1</formula>
      <formula>3</formula>
    </cfRule>
  </conditionalFormatting>
  <conditionalFormatting sqref="I15:I64">
    <cfRule type="cellIs" dxfId="27" priority="1" stopIfTrue="1" operator="between">
      <formula>3</formula>
      <formula>4</formula>
    </cfRule>
    <cfRule type="cellIs" dxfId="26" priority="2" stopIfTrue="1" operator="lessThanOrEqual">
      <formula>1</formula>
    </cfRule>
    <cfRule type="cellIs" dxfId="25" priority="6" stopIfTrue="1" operator="between">
      <formula>1</formula>
      <formula>3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B2:BD73"/>
  <sheetViews>
    <sheetView showGridLines="0" zoomScale="115" zoomScaleNormal="115" workbookViewId="0">
      <selection activeCell="F2" sqref="F2"/>
    </sheetView>
  </sheetViews>
  <sheetFormatPr baseColWidth="10" defaultColWidth="14.44140625" defaultRowHeight="15" customHeight="1" x14ac:dyDescent="0.3"/>
  <cols>
    <col min="1" max="1" width="1" customWidth="1"/>
    <col min="2" max="2" width="12.44140625" bestFit="1" customWidth="1"/>
    <col min="3" max="3" width="15" customWidth="1"/>
    <col min="4" max="4" width="54" customWidth="1"/>
    <col min="5" max="5" width="10.88671875" customWidth="1"/>
    <col min="6" max="6" width="53.5546875" customWidth="1"/>
    <col min="7" max="56" width="23.44140625" customWidth="1"/>
  </cols>
  <sheetData>
    <row r="2" spans="2:56" ht="24" customHeight="1" x14ac:dyDescent="0.3">
      <c r="B2" s="3"/>
      <c r="C2" s="3"/>
      <c r="D2" s="3"/>
      <c r="E2" s="3"/>
      <c r="F2" s="6"/>
      <c r="G2" s="7" t="str">
        <f t="shared" ref="G2:BD2" si="0">IF(COUNTA(G6:G73)&gt;=68,"Respuestas Completas","Falta Completar")</f>
        <v>Falta Completar</v>
      </c>
      <c r="H2" s="7" t="str">
        <f t="shared" si="0"/>
        <v>Falta Completar</v>
      </c>
      <c r="I2" s="7" t="str">
        <f t="shared" si="0"/>
        <v>Falta Completar</v>
      </c>
      <c r="J2" s="7" t="str">
        <f t="shared" si="0"/>
        <v>Falta Completar</v>
      </c>
      <c r="K2" s="7" t="str">
        <f t="shared" si="0"/>
        <v>Falta Completar</v>
      </c>
      <c r="L2" s="7" t="str">
        <f t="shared" si="0"/>
        <v>Falta Completar</v>
      </c>
      <c r="M2" s="7" t="str">
        <f t="shared" si="0"/>
        <v>Falta Completar</v>
      </c>
      <c r="N2" s="7" t="str">
        <f t="shared" si="0"/>
        <v>Falta Completar</v>
      </c>
      <c r="O2" s="7" t="str">
        <f t="shared" si="0"/>
        <v>Falta Completar</v>
      </c>
      <c r="P2" s="7" t="str">
        <f t="shared" si="0"/>
        <v>Falta Completar</v>
      </c>
      <c r="Q2" s="7" t="str">
        <f t="shared" si="0"/>
        <v>Falta Completar</v>
      </c>
      <c r="R2" s="7" t="str">
        <f t="shared" si="0"/>
        <v>Falta Completar</v>
      </c>
      <c r="S2" s="7" t="str">
        <f t="shared" si="0"/>
        <v>Falta Completar</v>
      </c>
      <c r="T2" s="7" t="str">
        <f t="shared" si="0"/>
        <v>Falta Completar</v>
      </c>
      <c r="U2" s="7" t="str">
        <f t="shared" si="0"/>
        <v>Falta Completar</v>
      </c>
      <c r="V2" s="7" t="str">
        <f t="shared" si="0"/>
        <v>Falta Completar</v>
      </c>
      <c r="W2" s="7" t="str">
        <f t="shared" si="0"/>
        <v>Falta Completar</v>
      </c>
      <c r="X2" s="7" t="str">
        <f t="shared" si="0"/>
        <v>Falta Completar</v>
      </c>
      <c r="Y2" s="7" t="str">
        <f t="shared" si="0"/>
        <v>Falta Completar</v>
      </c>
      <c r="Z2" s="7" t="str">
        <f t="shared" si="0"/>
        <v>Falta Completar</v>
      </c>
      <c r="AA2" s="7" t="str">
        <f t="shared" si="0"/>
        <v>Falta Completar</v>
      </c>
      <c r="AB2" s="7" t="str">
        <f t="shared" si="0"/>
        <v>Falta Completar</v>
      </c>
      <c r="AC2" s="7" t="str">
        <f t="shared" si="0"/>
        <v>Falta Completar</v>
      </c>
      <c r="AD2" s="7" t="str">
        <f t="shared" si="0"/>
        <v>Falta Completar</v>
      </c>
      <c r="AE2" s="7" t="str">
        <f t="shared" si="0"/>
        <v>Falta Completar</v>
      </c>
      <c r="AF2" s="7" t="str">
        <f t="shared" si="0"/>
        <v>Falta Completar</v>
      </c>
      <c r="AG2" s="7" t="str">
        <f t="shared" si="0"/>
        <v>Falta Completar</v>
      </c>
      <c r="AH2" s="7" t="str">
        <f t="shared" si="0"/>
        <v>Falta Completar</v>
      </c>
      <c r="AI2" s="7" t="str">
        <f t="shared" si="0"/>
        <v>Falta Completar</v>
      </c>
      <c r="AJ2" s="7" t="str">
        <f t="shared" si="0"/>
        <v>Falta Completar</v>
      </c>
      <c r="AK2" s="7" t="str">
        <f t="shared" si="0"/>
        <v>Falta Completar</v>
      </c>
      <c r="AL2" s="7" t="str">
        <f t="shared" si="0"/>
        <v>Falta Completar</v>
      </c>
      <c r="AM2" s="7" t="str">
        <f t="shared" si="0"/>
        <v>Falta Completar</v>
      </c>
      <c r="AN2" s="7" t="str">
        <f t="shared" si="0"/>
        <v>Falta Completar</v>
      </c>
      <c r="AO2" s="7" t="str">
        <f t="shared" si="0"/>
        <v>Falta Completar</v>
      </c>
      <c r="AP2" s="7" t="str">
        <f t="shared" si="0"/>
        <v>Falta Completar</v>
      </c>
      <c r="AQ2" s="7" t="str">
        <f t="shared" si="0"/>
        <v>Falta Completar</v>
      </c>
      <c r="AR2" s="7" t="str">
        <f t="shared" si="0"/>
        <v>Falta Completar</v>
      </c>
      <c r="AS2" s="7" t="str">
        <f t="shared" si="0"/>
        <v>Falta Completar</v>
      </c>
      <c r="AT2" s="7" t="str">
        <f t="shared" si="0"/>
        <v>Falta Completar</v>
      </c>
      <c r="AU2" s="7" t="str">
        <f t="shared" si="0"/>
        <v>Falta Completar</v>
      </c>
      <c r="AV2" s="7" t="str">
        <f t="shared" si="0"/>
        <v>Falta Completar</v>
      </c>
      <c r="AW2" s="7" t="str">
        <f t="shared" si="0"/>
        <v>Falta Completar</v>
      </c>
      <c r="AX2" s="7" t="str">
        <f t="shared" si="0"/>
        <v>Falta Completar</v>
      </c>
      <c r="AY2" s="7" t="str">
        <f t="shared" si="0"/>
        <v>Falta Completar</v>
      </c>
      <c r="AZ2" s="7" t="str">
        <f t="shared" si="0"/>
        <v>Falta Completar</v>
      </c>
      <c r="BA2" s="7" t="str">
        <f t="shared" si="0"/>
        <v>Falta Completar</v>
      </c>
      <c r="BB2" s="7" t="str">
        <f t="shared" si="0"/>
        <v>Falta Completar</v>
      </c>
      <c r="BC2" s="7" t="str">
        <f t="shared" si="0"/>
        <v>Falta Completar</v>
      </c>
      <c r="BD2" s="7" t="str">
        <f t="shared" si="0"/>
        <v>Falta Completar</v>
      </c>
    </row>
    <row r="3" spans="2:56" ht="13.5" customHeight="1" x14ac:dyDescent="0.3">
      <c r="B3" s="3"/>
      <c r="C3" s="3"/>
      <c r="D3" s="3"/>
      <c r="E3" s="3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2:56" ht="26.4" customHeight="1" x14ac:dyDescent="0.3">
      <c r="B4" s="62" t="s">
        <v>7</v>
      </c>
      <c r="C4" s="63"/>
      <c r="D4" s="63"/>
      <c r="E4" s="63"/>
      <c r="F4" s="64"/>
      <c r="G4" s="65" t="s">
        <v>8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</row>
    <row r="5" spans="2:56" ht="70.05" customHeight="1" x14ac:dyDescent="0.3">
      <c r="B5" s="55" t="s">
        <v>9</v>
      </c>
      <c r="C5" s="55" t="s">
        <v>10</v>
      </c>
      <c r="D5" s="55" t="s">
        <v>11</v>
      </c>
      <c r="E5" s="56" t="s">
        <v>12</v>
      </c>
      <c r="F5" s="56" t="s">
        <v>13</v>
      </c>
      <c r="G5" s="32" t="s">
        <v>14</v>
      </c>
      <c r="H5" s="32" t="s">
        <v>15</v>
      </c>
      <c r="I5" s="32" t="s">
        <v>16</v>
      </c>
      <c r="J5" s="32" t="s">
        <v>17</v>
      </c>
      <c r="K5" s="32" t="s">
        <v>18</v>
      </c>
      <c r="L5" s="32" t="s">
        <v>19</v>
      </c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 t="s">
        <v>25</v>
      </c>
      <c r="S5" s="32" t="s">
        <v>26</v>
      </c>
      <c r="T5" s="32" t="s">
        <v>27</v>
      </c>
      <c r="U5" s="32" t="s">
        <v>28</v>
      </c>
      <c r="V5" s="32" t="s">
        <v>29</v>
      </c>
      <c r="W5" s="32" t="s">
        <v>30</v>
      </c>
      <c r="X5" s="32" t="s">
        <v>31</v>
      </c>
      <c r="Y5" s="32" t="s">
        <v>32</v>
      </c>
      <c r="Z5" s="32" t="s">
        <v>33</v>
      </c>
      <c r="AA5" s="32" t="s">
        <v>34</v>
      </c>
      <c r="AB5" s="32" t="s">
        <v>35</v>
      </c>
      <c r="AC5" s="32" t="s">
        <v>36</v>
      </c>
      <c r="AD5" s="32" t="s">
        <v>37</v>
      </c>
      <c r="AE5" s="32" t="s">
        <v>38</v>
      </c>
      <c r="AF5" s="32" t="s">
        <v>39</v>
      </c>
      <c r="AG5" s="32" t="s">
        <v>40</v>
      </c>
      <c r="AH5" s="32" t="s">
        <v>41</v>
      </c>
      <c r="AI5" s="32" t="s">
        <v>42</v>
      </c>
      <c r="AJ5" s="32" t="s">
        <v>43</v>
      </c>
      <c r="AK5" s="32" t="s">
        <v>44</v>
      </c>
      <c r="AL5" s="32" t="s">
        <v>45</v>
      </c>
      <c r="AM5" s="32" t="s">
        <v>46</v>
      </c>
      <c r="AN5" s="32" t="s">
        <v>47</v>
      </c>
      <c r="AO5" s="32" t="s">
        <v>48</v>
      </c>
      <c r="AP5" s="32" t="s">
        <v>49</v>
      </c>
      <c r="AQ5" s="32" t="s">
        <v>50</v>
      </c>
      <c r="AR5" s="32" t="s">
        <v>51</v>
      </c>
      <c r="AS5" s="32" t="s">
        <v>52</v>
      </c>
      <c r="AT5" s="32" t="s">
        <v>53</v>
      </c>
      <c r="AU5" s="32" t="s">
        <v>54</v>
      </c>
      <c r="AV5" s="32" t="s">
        <v>55</v>
      </c>
      <c r="AW5" s="32" t="s">
        <v>56</v>
      </c>
      <c r="AX5" s="32" t="s">
        <v>57</v>
      </c>
      <c r="AY5" s="32" t="s">
        <v>58</v>
      </c>
      <c r="AZ5" s="32" t="s">
        <v>59</v>
      </c>
      <c r="BA5" s="32" t="s">
        <v>60</v>
      </c>
      <c r="BB5" s="32" t="s">
        <v>61</v>
      </c>
      <c r="BC5" s="32" t="s">
        <v>62</v>
      </c>
      <c r="BD5" s="32" t="s">
        <v>63</v>
      </c>
    </row>
    <row r="6" spans="2:56" ht="21" customHeight="1" x14ac:dyDescent="0.3">
      <c r="B6" s="67" t="s">
        <v>64</v>
      </c>
      <c r="C6" s="70" t="s">
        <v>65</v>
      </c>
      <c r="D6" s="10" t="s">
        <v>66</v>
      </c>
      <c r="E6" s="11">
        <v>1</v>
      </c>
      <c r="F6" s="10" t="s">
        <v>67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</row>
    <row r="7" spans="2:56" ht="14.4" x14ac:dyDescent="0.3">
      <c r="B7" s="69"/>
      <c r="C7" s="69"/>
      <c r="D7" s="10" t="s">
        <v>68</v>
      </c>
      <c r="E7" s="11">
        <v>2</v>
      </c>
      <c r="F7" s="10" t="s">
        <v>69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</row>
    <row r="8" spans="2:56" ht="21" customHeight="1" x14ac:dyDescent="0.3">
      <c r="B8" s="67" t="s">
        <v>64</v>
      </c>
      <c r="C8" s="70" t="s">
        <v>70</v>
      </c>
      <c r="D8" s="10" t="s">
        <v>71</v>
      </c>
      <c r="E8" s="11">
        <v>3</v>
      </c>
      <c r="F8" s="10" t="s">
        <v>72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</row>
    <row r="9" spans="2:56" ht="21" customHeight="1" x14ac:dyDescent="0.3">
      <c r="B9" s="68"/>
      <c r="C9" s="68"/>
      <c r="D9" s="10" t="s">
        <v>73</v>
      </c>
      <c r="E9" s="11">
        <v>4</v>
      </c>
      <c r="F9" s="10" t="s">
        <v>74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</row>
    <row r="10" spans="2:56" ht="21" customHeight="1" x14ac:dyDescent="0.3">
      <c r="B10" s="69"/>
      <c r="C10" s="69"/>
      <c r="D10" s="10" t="s">
        <v>75</v>
      </c>
      <c r="E10" s="11">
        <v>5</v>
      </c>
      <c r="F10" s="10" t="s">
        <v>76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</row>
    <row r="11" spans="2:56" ht="21" customHeight="1" x14ac:dyDescent="0.3">
      <c r="B11" s="67" t="s">
        <v>64</v>
      </c>
      <c r="C11" s="70" t="s">
        <v>77</v>
      </c>
      <c r="D11" s="10" t="s">
        <v>78</v>
      </c>
      <c r="E11" s="11">
        <v>6</v>
      </c>
      <c r="F11" s="10" t="s">
        <v>79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2:56" ht="21" customHeight="1" x14ac:dyDescent="0.3">
      <c r="B12" s="68"/>
      <c r="C12" s="68"/>
      <c r="D12" s="10" t="s">
        <v>80</v>
      </c>
      <c r="E12" s="11">
        <v>7</v>
      </c>
      <c r="F12" s="10" t="s">
        <v>81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2:56" ht="21" customHeight="1" x14ac:dyDescent="0.3">
      <c r="B13" s="69"/>
      <c r="C13" s="69"/>
      <c r="D13" s="10" t="s">
        <v>82</v>
      </c>
      <c r="E13" s="11">
        <v>8</v>
      </c>
      <c r="F13" s="10" t="s">
        <v>83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2:56" ht="21" customHeight="1" x14ac:dyDescent="0.3">
      <c r="B14" s="67" t="s">
        <v>64</v>
      </c>
      <c r="C14" s="70" t="s">
        <v>84</v>
      </c>
      <c r="D14" s="10" t="s">
        <v>85</v>
      </c>
      <c r="E14" s="11">
        <v>9</v>
      </c>
      <c r="F14" s="10" t="s">
        <v>86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</row>
    <row r="15" spans="2:56" ht="21" customHeight="1" x14ac:dyDescent="0.3">
      <c r="B15" s="68"/>
      <c r="C15" s="68"/>
      <c r="D15" s="10" t="s">
        <v>87</v>
      </c>
      <c r="E15" s="11">
        <v>10</v>
      </c>
      <c r="F15" s="10" t="s">
        <v>88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</row>
    <row r="16" spans="2:56" ht="21" customHeight="1" x14ac:dyDescent="0.3">
      <c r="B16" s="69"/>
      <c r="C16" s="69"/>
      <c r="D16" s="10" t="s">
        <v>89</v>
      </c>
      <c r="E16" s="11">
        <v>11</v>
      </c>
      <c r="F16" s="10" t="s">
        <v>90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</row>
    <row r="17" spans="2:56" ht="21" customHeight="1" x14ac:dyDescent="0.3">
      <c r="B17" s="67" t="s">
        <v>64</v>
      </c>
      <c r="C17" s="70" t="s">
        <v>91</v>
      </c>
      <c r="D17" s="10" t="s">
        <v>92</v>
      </c>
      <c r="E17" s="11">
        <v>12</v>
      </c>
      <c r="F17" s="10" t="s">
        <v>93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</row>
    <row r="18" spans="2:56" ht="21" customHeight="1" x14ac:dyDescent="0.3">
      <c r="B18" s="68"/>
      <c r="C18" s="68"/>
      <c r="D18" s="10" t="s">
        <v>94</v>
      </c>
      <c r="E18" s="11">
        <v>13</v>
      </c>
      <c r="F18" s="10" t="s">
        <v>95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</row>
    <row r="19" spans="2:56" ht="21" customHeight="1" x14ac:dyDescent="0.3">
      <c r="B19" s="69"/>
      <c r="C19" s="69"/>
      <c r="D19" s="10" t="s">
        <v>96</v>
      </c>
      <c r="E19" s="11">
        <v>14</v>
      </c>
      <c r="F19" s="10" t="s">
        <v>97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2:56" ht="21" customHeight="1" x14ac:dyDescent="0.3">
      <c r="B20" s="67" t="s">
        <v>64</v>
      </c>
      <c r="C20" s="70" t="s">
        <v>98</v>
      </c>
      <c r="D20" s="10" t="s">
        <v>99</v>
      </c>
      <c r="E20" s="11">
        <v>15</v>
      </c>
      <c r="F20" s="10" t="s">
        <v>100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</row>
    <row r="21" spans="2:56" ht="21" customHeight="1" x14ac:dyDescent="0.3">
      <c r="B21" s="68"/>
      <c r="C21" s="68"/>
      <c r="D21" s="10" t="s">
        <v>101</v>
      </c>
      <c r="E21" s="11">
        <v>16</v>
      </c>
      <c r="F21" s="10" t="s">
        <v>102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</row>
    <row r="22" spans="2:56" ht="21" customHeight="1" x14ac:dyDescent="0.3">
      <c r="B22" s="69"/>
      <c r="C22" s="69"/>
      <c r="D22" s="10" t="s">
        <v>103</v>
      </c>
      <c r="E22" s="11">
        <v>17</v>
      </c>
      <c r="F22" s="10" t="s">
        <v>104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</row>
    <row r="23" spans="2:56" ht="21" customHeight="1" x14ac:dyDescent="0.3">
      <c r="B23" s="67" t="s">
        <v>64</v>
      </c>
      <c r="C23" s="70" t="s">
        <v>105</v>
      </c>
      <c r="D23" s="10" t="s">
        <v>106</v>
      </c>
      <c r="E23" s="11">
        <v>18</v>
      </c>
      <c r="F23" s="10" t="s">
        <v>107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</row>
    <row r="24" spans="2:56" ht="21" customHeight="1" x14ac:dyDescent="0.3">
      <c r="B24" s="68"/>
      <c r="C24" s="68"/>
      <c r="D24" s="10" t="s">
        <v>108</v>
      </c>
      <c r="E24" s="11">
        <v>19</v>
      </c>
      <c r="F24" s="10" t="s">
        <v>109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</row>
    <row r="25" spans="2:56" ht="21" customHeight="1" x14ac:dyDescent="0.3">
      <c r="B25" s="69"/>
      <c r="C25" s="69"/>
      <c r="D25" s="10" t="s">
        <v>110</v>
      </c>
      <c r="E25" s="11">
        <v>20</v>
      </c>
      <c r="F25" s="10" t="s">
        <v>111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2:56" ht="21" customHeight="1" x14ac:dyDescent="0.3">
      <c r="B26" s="67" t="s">
        <v>64</v>
      </c>
      <c r="C26" s="70" t="s">
        <v>112</v>
      </c>
      <c r="D26" s="10" t="s">
        <v>113</v>
      </c>
      <c r="E26" s="11">
        <v>21</v>
      </c>
      <c r="F26" s="10" t="s">
        <v>114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</row>
    <row r="27" spans="2:56" ht="21" customHeight="1" x14ac:dyDescent="0.3">
      <c r="B27" s="68"/>
      <c r="C27" s="68"/>
      <c r="D27" s="10" t="s">
        <v>115</v>
      </c>
      <c r="E27" s="11">
        <v>22</v>
      </c>
      <c r="F27" s="10" t="s">
        <v>116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</row>
    <row r="28" spans="2:56" ht="21" customHeight="1" x14ac:dyDescent="0.3">
      <c r="B28" s="69"/>
      <c r="C28" s="69"/>
      <c r="D28" s="10" t="s">
        <v>117</v>
      </c>
      <c r="E28" s="11">
        <v>23</v>
      </c>
      <c r="F28" s="10" t="s">
        <v>118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</row>
    <row r="29" spans="2:56" ht="21" customHeight="1" x14ac:dyDescent="0.3">
      <c r="B29" s="67" t="s">
        <v>64</v>
      </c>
      <c r="C29" s="70" t="s">
        <v>119</v>
      </c>
      <c r="D29" s="10" t="s">
        <v>120</v>
      </c>
      <c r="E29" s="11">
        <v>24</v>
      </c>
      <c r="F29" s="10" t="s">
        <v>121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</row>
    <row r="30" spans="2:56" ht="21" customHeight="1" x14ac:dyDescent="0.3">
      <c r="B30" s="68"/>
      <c r="C30" s="68"/>
      <c r="D30" s="10" t="s">
        <v>122</v>
      </c>
      <c r="E30" s="11">
        <v>25</v>
      </c>
      <c r="F30" s="10" t="s">
        <v>123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</row>
    <row r="31" spans="2:56" ht="21" customHeight="1" x14ac:dyDescent="0.3">
      <c r="B31" s="69"/>
      <c r="C31" s="69"/>
      <c r="D31" s="10" t="s">
        <v>124</v>
      </c>
      <c r="E31" s="11">
        <v>26</v>
      </c>
      <c r="F31" s="10" t="s">
        <v>125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2:56" ht="21" customHeight="1" x14ac:dyDescent="0.3">
      <c r="B32" s="67" t="s">
        <v>64</v>
      </c>
      <c r="C32" s="70" t="s">
        <v>126</v>
      </c>
      <c r="D32" s="10" t="s">
        <v>127</v>
      </c>
      <c r="E32" s="11">
        <v>27</v>
      </c>
      <c r="F32" s="10" t="s">
        <v>128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</row>
    <row r="33" spans="2:56" ht="21" customHeight="1" x14ac:dyDescent="0.3">
      <c r="B33" s="69"/>
      <c r="C33" s="69"/>
      <c r="D33" s="10" t="s">
        <v>129</v>
      </c>
      <c r="E33" s="11">
        <v>28</v>
      </c>
      <c r="F33" s="10" t="s">
        <v>130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spans="2:56" ht="21" customHeight="1" x14ac:dyDescent="0.3">
      <c r="B34" s="67" t="s">
        <v>64</v>
      </c>
      <c r="C34" s="70" t="s">
        <v>131</v>
      </c>
      <c r="D34" s="10" t="s">
        <v>132</v>
      </c>
      <c r="E34" s="11">
        <v>29</v>
      </c>
      <c r="F34" s="10" t="s">
        <v>133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spans="2:56" ht="21" customHeight="1" x14ac:dyDescent="0.3">
      <c r="B35" s="68"/>
      <c r="C35" s="68"/>
      <c r="D35" s="10" t="s">
        <v>134</v>
      </c>
      <c r="E35" s="11">
        <v>30</v>
      </c>
      <c r="F35" s="10" t="s">
        <v>135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spans="2:56" ht="21" customHeight="1" x14ac:dyDescent="0.3">
      <c r="B36" s="69"/>
      <c r="C36" s="69"/>
      <c r="D36" s="10" t="s">
        <v>136</v>
      </c>
      <c r="E36" s="11">
        <v>31</v>
      </c>
      <c r="F36" s="10" t="s">
        <v>137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spans="2:56" ht="21" customHeight="1" x14ac:dyDescent="0.3">
      <c r="B37" s="67" t="s">
        <v>64</v>
      </c>
      <c r="C37" s="70" t="s">
        <v>138</v>
      </c>
      <c r="D37" s="10" t="s">
        <v>139</v>
      </c>
      <c r="E37" s="11">
        <v>32</v>
      </c>
      <c r="F37" s="10" t="s">
        <v>140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2:56" ht="21" customHeight="1" x14ac:dyDescent="0.3">
      <c r="B38" s="69"/>
      <c r="C38" s="69"/>
      <c r="D38" s="10" t="s">
        <v>141</v>
      </c>
      <c r="E38" s="11">
        <v>33</v>
      </c>
      <c r="F38" s="10" t="s">
        <v>142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</row>
    <row r="39" spans="2:56" ht="21" customHeight="1" x14ac:dyDescent="0.3">
      <c r="B39" s="67" t="s">
        <v>64</v>
      </c>
      <c r="C39" s="70" t="s">
        <v>143</v>
      </c>
      <c r="D39" s="10" t="s">
        <v>144</v>
      </c>
      <c r="E39" s="11">
        <v>34</v>
      </c>
      <c r="F39" s="10" t="s">
        <v>145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</row>
    <row r="40" spans="2:56" ht="21" customHeight="1" x14ac:dyDescent="0.3">
      <c r="B40" s="68"/>
      <c r="C40" s="68"/>
      <c r="D40" s="10" t="s">
        <v>146</v>
      </c>
      <c r="E40" s="11">
        <v>35</v>
      </c>
      <c r="F40" s="10" t="s">
        <v>147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</row>
    <row r="41" spans="2:56" ht="21" customHeight="1" x14ac:dyDescent="0.3">
      <c r="B41" s="69"/>
      <c r="C41" s="69"/>
      <c r="D41" s="10" t="s">
        <v>148</v>
      </c>
      <c r="E41" s="11">
        <v>36</v>
      </c>
      <c r="F41" s="10" t="s">
        <v>149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</row>
    <row r="42" spans="2:56" ht="21" customHeight="1" x14ac:dyDescent="0.3">
      <c r="B42" s="13" t="s">
        <v>150</v>
      </c>
      <c r="C42" s="72" t="s">
        <v>151</v>
      </c>
      <c r="D42" s="14" t="s">
        <v>152</v>
      </c>
      <c r="E42" s="15">
        <v>37</v>
      </c>
      <c r="F42" s="14" t="s">
        <v>153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</row>
    <row r="43" spans="2:56" ht="21" customHeight="1" x14ac:dyDescent="0.3">
      <c r="B43" s="13" t="s">
        <v>150</v>
      </c>
      <c r="C43" s="68"/>
      <c r="D43" s="14" t="s">
        <v>154</v>
      </c>
      <c r="E43" s="15">
        <v>38</v>
      </c>
      <c r="F43" s="14" t="s">
        <v>155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</row>
    <row r="44" spans="2:56" ht="21" customHeight="1" x14ac:dyDescent="0.3">
      <c r="B44" s="13" t="s">
        <v>150</v>
      </c>
      <c r="C44" s="69"/>
      <c r="D44" s="14" t="s">
        <v>156</v>
      </c>
      <c r="E44" s="15">
        <v>39</v>
      </c>
      <c r="F44" s="14" t="s">
        <v>157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</row>
    <row r="45" spans="2:56" ht="21" customHeight="1" x14ac:dyDescent="0.3">
      <c r="B45" s="13" t="s">
        <v>150</v>
      </c>
      <c r="C45" s="72" t="s">
        <v>158</v>
      </c>
      <c r="D45" s="14" t="s">
        <v>159</v>
      </c>
      <c r="E45" s="15">
        <v>40</v>
      </c>
      <c r="F45" s="14" t="s">
        <v>160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</row>
    <row r="46" spans="2:56" ht="21" customHeight="1" x14ac:dyDescent="0.3">
      <c r="B46" s="13" t="s">
        <v>150</v>
      </c>
      <c r="C46" s="68"/>
      <c r="D46" s="14" t="s">
        <v>161</v>
      </c>
      <c r="E46" s="15">
        <v>41</v>
      </c>
      <c r="F46" s="14" t="s">
        <v>162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</row>
    <row r="47" spans="2:56" ht="21" customHeight="1" x14ac:dyDescent="0.3">
      <c r="B47" s="13" t="s">
        <v>150</v>
      </c>
      <c r="C47" s="69"/>
      <c r="D47" s="14" t="s">
        <v>163</v>
      </c>
      <c r="E47" s="15">
        <v>42</v>
      </c>
      <c r="F47" s="14" t="s">
        <v>164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</row>
    <row r="48" spans="2:56" ht="21" customHeight="1" x14ac:dyDescent="0.3">
      <c r="B48" s="13" t="s">
        <v>150</v>
      </c>
      <c r="C48" s="72" t="s">
        <v>165</v>
      </c>
      <c r="D48" s="14" t="s">
        <v>166</v>
      </c>
      <c r="E48" s="15">
        <v>43</v>
      </c>
      <c r="F48" s="14" t="s">
        <v>167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</row>
    <row r="49" spans="2:56" ht="21" customHeight="1" x14ac:dyDescent="0.3">
      <c r="B49" s="13" t="s">
        <v>150</v>
      </c>
      <c r="C49" s="69"/>
      <c r="D49" s="14" t="s">
        <v>168</v>
      </c>
      <c r="E49" s="15">
        <v>44</v>
      </c>
      <c r="F49" s="14" t="s">
        <v>169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</row>
    <row r="50" spans="2:56" ht="21" customHeight="1" x14ac:dyDescent="0.3">
      <c r="B50" s="13" t="s">
        <v>150</v>
      </c>
      <c r="C50" s="72" t="s">
        <v>170</v>
      </c>
      <c r="D50" s="14" t="s">
        <v>171</v>
      </c>
      <c r="E50" s="15">
        <v>45</v>
      </c>
      <c r="F50" s="14" t="s">
        <v>172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</row>
    <row r="51" spans="2:56" ht="21" customHeight="1" x14ac:dyDescent="0.3">
      <c r="B51" s="13" t="s">
        <v>150</v>
      </c>
      <c r="C51" s="68"/>
      <c r="D51" s="14" t="s">
        <v>173</v>
      </c>
      <c r="E51" s="15">
        <v>46</v>
      </c>
      <c r="F51" s="14" t="s">
        <v>174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</row>
    <row r="52" spans="2:56" ht="21" customHeight="1" x14ac:dyDescent="0.3">
      <c r="B52" s="13" t="s">
        <v>150</v>
      </c>
      <c r="C52" s="69"/>
      <c r="D52" s="14" t="s">
        <v>175</v>
      </c>
      <c r="E52" s="15">
        <v>47</v>
      </c>
      <c r="F52" s="14" t="s">
        <v>176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</row>
    <row r="53" spans="2:56" ht="21" customHeight="1" x14ac:dyDescent="0.3">
      <c r="B53" s="13" t="s">
        <v>150</v>
      </c>
      <c r="C53" s="72" t="s">
        <v>177</v>
      </c>
      <c r="D53" s="14" t="s">
        <v>178</v>
      </c>
      <c r="E53" s="15">
        <v>48</v>
      </c>
      <c r="F53" s="14" t="s">
        <v>179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</row>
    <row r="54" spans="2:56" ht="21" customHeight="1" x14ac:dyDescent="0.3">
      <c r="B54" s="13" t="s">
        <v>150</v>
      </c>
      <c r="C54" s="68"/>
      <c r="D54" s="14" t="s">
        <v>180</v>
      </c>
      <c r="E54" s="15">
        <v>49</v>
      </c>
      <c r="F54" s="14" t="s">
        <v>181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</row>
    <row r="55" spans="2:56" ht="21" customHeight="1" x14ac:dyDescent="0.3">
      <c r="B55" s="13" t="s">
        <v>150</v>
      </c>
      <c r="C55" s="68"/>
      <c r="D55" s="14" t="s">
        <v>182</v>
      </c>
      <c r="E55" s="15">
        <v>50</v>
      </c>
      <c r="F55" s="14" t="s">
        <v>183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</row>
    <row r="56" spans="2:56" ht="21" customHeight="1" x14ac:dyDescent="0.3">
      <c r="B56" s="13" t="s">
        <v>150</v>
      </c>
      <c r="C56" s="69"/>
      <c r="D56" s="14" t="s">
        <v>184</v>
      </c>
      <c r="E56" s="15">
        <v>51</v>
      </c>
      <c r="F56" s="14" t="s">
        <v>185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</row>
    <row r="57" spans="2:56" ht="21" customHeight="1" x14ac:dyDescent="0.3">
      <c r="B57" s="13" t="s">
        <v>150</v>
      </c>
      <c r="C57" s="72" t="s">
        <v>186</v>
      </c>
      <c r="D57" s="14" t="s">
        <v>187</v>
      </c>
      <c r="E57" s="15">
        <v>52</v>
      </c>
      <c r="F57" s="14" t="s">
        <v>188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</row>
    <row r="58" spans="2:56" ht="21" customHeight="1" x14ac:dyDescent="0.3">
      <c r="B58" s="13" t="s">
        <v>150</v>
      </c>
      <c r="C58" s="68"/>
      <c r="D58" s="14" t="s">
        <v>189</v>
      </c>
      <c r="E58" s="15">
        <v>53</v>
      </c>
      <c r="F58" s="14" t="s">
        <v>190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</row>
    <row r="59" spans="2:56" ht="21" customHeight="1" x14ac:dyDescent="0.3">
      <c r="B59" s="13" t="s">
        <v>150</v>
      </c>
      <c r="C59" s="69"/>
      <c r="D59" s="14" t="s">
        <v>191</v>
      </c>
      <c r="E59" s="15">
        <v>54</v>
      </c>
      <c r="F59" s="14" t="s">
        <v>192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</row>
    <row r="60" spans="2:56" ht="21" customHeight="1" x14ac:dyDescent="0.3">
      <c r="B60" s="13" t="s">
        <v>150</v>
      </c>
      <c r="C60" s="14" t="s">
        <v>193</v>
      </c>
      <c r="D60" s="14" t="s">
        <v>194</v>
      </c>
      <c r="E60" s="15">
        <v>55</v>
      </c>
      <c r="F60" s="14" t="s">
        <v>195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</row>
    <row r="61" spans="2:56" ht="21" customHeight="1" x14ac:dyDescent="0.3">
      <c r="B61" s="13" t="s">
        <v>150</v>
      </c>
      <c r="C61" s="72" t="s">
        <v>196</v>
      </c>
      <c r="D61" s="14" t="s">
        <v>197</v>
      </c>
      <c r="E61" s="15">
        <v>56</v>
      </c>
      <c r="F61" s="14" t="s">
        <v>198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2:56" ht="21" customHeight="1" x14ac:dyDescent="0.3">
      <c r="B62" s="13" t="s">
        <v>150</v>
      </c>
      <c r="C62" s="68"/>
      <c r="D62" s="14" t="s">
        <v>199</v>
      </c>
      <c r="E62" s="15">
        <v>57</v>
      </c>
      <c r="F62" s="14" t="s">
        <v>200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</row>
    <row r="63" spans="2:56" ht="21" customHeight="1" x14ac:dyDescent="0.3">
      <c r="B63" s="13" t="s">
        <v>150</v>
      </c>
      <c r="C63" s="69"/>
      <c r="D63" s="14" t="s">
        <v>201</v>
      </c>
      <c r="E63" s="15">
        <v>58</v>
      </c>
      <c r="F63" s="14" t="s">
        <v>202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</row>
    <row r="64" spans="2:56" ht="21" customHeight="1" x14ac:dyDescent="0.3">
      <c r="B64" s="13" t="s">
        <v>150</v>
      </c>
      <c r="C64" s="71" t="s">
        <v>203</v>
      </c>
      <c r="D64" s="14" t="s">
        <v>204</v>
      </c>
      <c r="E64" s="15">
        <v>59</v>
      </c>
      <c r="F64" s="14" t="s">
        <v>205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</row>
    <row r="65" spans="2:56" ht="21" customHeight="1" x14ac:dyDescent="0.3">
      <c r="B65" s="13" t="s">
        <v>150</v>
      </c>
      <c r="C65" s="68"/>
      <c r="D65" s="14" t="s">
        <v>206</v>
      </c>
      <c r="E65" s="15">
        <v>60</v>
      </c>
      <c r="F65" s="14" t="s">
        <v>207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</row>
    <row r="66" spans="2:56" ht="21" customHeight="1" x14ac:dyDescent="0.3">
      <c r="B66" s="13" t="s">
        <v>150</v>
      </c>
      <c r="C66" s="68"/>
      <c r="D66" s="14" t="s">
        <v>208</v>
      </c>
      <c r="E66" s="15">
        <v>61</v>
      </c>
      <c r="F66" s="14" t="s">
        <v>209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</row>
    <row r="67" spans="2:56" ht="21" customHeight="1" x14ac:dyDescent="0.3">
      <c r="B67" s="13" t="s">
        <v>150</v>
      </c>
      <c r="C67" s="69"/>
      <c r="D67" s="14" t="s">
        <v>210</v>
      </c>
      <c r="E67" s="15">
        <v>62</v>
      </c>
      <c r="F67" s="14" t="s">
        <v>211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2:56" ht="21" customHeight="1" x14ac:dyDescent="0.3">
      <c r="B68" s="13" t="s">
        <v>150</v>
      </c>
      <c r="C68" s="71" t="s">
        <v>212</v>
      </c>
      <c r="D68" s="14" t="s">
        <v>213</v>
      </c>
      <c r="E68" s="15">
        <v>63</v>
      </c>
      <c r="F68" s="14" t="s">
        <v>214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</row>
    <row r="69" spans="2:56" ht="21" customHeight="1" x14ac:dyDescent="0.3">
      <c r="B69" s="13" t="s">
        <v>150</v>
      </c>
      <c r="C69" s="68"/>
      <c r="D69" s="14" t="s">
        <v>215</v>
      </c>
      <c r="E69" s="15">
        <v>64</v>
      </c>
      <c r="F69" s="14" t="s">
        <v>216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</row>
    <row r="70" spans="2:56" ht="21" customHeight="1" x14ac:dyDescent="0.3">
      <c r="B70" s="13" t="s">
        <v>150</v>
      </c>
      <c r="C70" s="68"/>
      <c r="D70" s="14" t="s">
        <v>217</v>
      </c>
      <c r="E70" s="15">
        <v>65</v>
      </c>
      <c r="F70" s="14" t="s">
        <v>218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</row>
    <row r="71" spans="2:56" ht="21" customHeight="1" x14ac:dyDescent="0.3">
      <c r="B71" s="13" t="s">
        <v>150</v>
      </c>
      <c r="C71" s="69"/>
      <c r="D71" s="14" t="s">
        <v>219</v>
      </c>
      <c r="E71" s="15">
        <v>66</v>
      </c>
      <c r="F71" s="14" t="s">
        <v>220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</row>
    <row r="72" spans="2:56" ht="21" customHeight="1" x14ac:dyDescent="0.3">
      <c r="B72" s="13" t="s">
        <v>150</v>
      </c>
      <c r="C72" s="71" t="s">
        <v>221</v>
      </c>
      <c r="D72" s="14" t="s">
        <v>222</v>
      </c>
      <c r="E72" s="15">
        <v>67</v>
      </c>
      <c r="F72" s="14" t="s">
        <v>223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</row>
    <row r="73" spans="2:56" ht="21" customHeight="1" x14ac:dyDescent="0.3">
      <c r="B73" s="13" t="s">
        <v>150</v>
      </c>
      <c r="C73" s="69"/>
      <c r="D73" s="14" t="s">
        <v>224</v>
      </c>
      <c r="E73" s="15">
        <v>68</v>
      </c>
      <c r="F73" s="14" t="s">
        <v>225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</sheetData>
  <mergeCells count="38">
    <mergeCell ref="C64:C67"/>
    <mergeCell ref="C68:C71"/>
    <mergeCell ref="C72:C73"/>
    <mergeCell ref="C42:C44"/>
    <mergeCell ref="C45:C47"/>
    <mergeCell ref="C48:C49"/>
    <mergeCell ref="C50:C52"/>
    <mergeCell ref="C53:C56"/>
    <mergeCell ref="C57:C59"/>
    <mergeCell ref="C61:C63"/>
    <mergeCell ref="B34:B36"/>
    <mergeCell ref="C34:C36"/>
    <mergeCell ref="B37:B38"/>
    <mergeCell ref="C37:C38"/>
    <mergeCell ref="B39:B41"/>
    <mergeCell ref="C39:C41"/>
    <mergeCell ref="B26:B28"/>
    <mergeCell ref="C26:C28"/>
    <mergeCell ref="B29:B31"/>
    <mergeCell ref="C29:C31"/>
    <mergeCell ref="C32:C33"/>
    <mergeCell ref="B32:B33"/>
    <mergeCell ref="B17:B19"/>
    <mergeCell ref="C17:C19"/>
    <mergeCell ref="B20:B22"/>
    <mergeCell ref="C20:C22"/>
    <mergeCell ref="B23:B25"/>
    <mergeCell ref="C23:C25"/>
    <mergeCell ref="B4:F4"/>
    <mergeCell ref="G4:BD4"/>
    <mergeCell ref="B11:B13"/>
    <mergeCell ref="B14:B16"/>
    <mergeCell ref="C14:C16"/>
    <mergeCell ref="B8:B10"/>
    <mergeCell ref="C8:C10"/>
    <mergeCell ref="C11:C13"/>
    <mergeCell ref="B6:B7"/>
    <mergeCell ref="C6:C7"/>
  </mergeCells>
  <conditionalFormatting sqref="G2:BD2">
    <cfRule type="containsText" dxfId="24" priority="2" operator="containsText" text="Falta Completar">
      <formula>NOT(ISERROR(SEARCH(("Falta Completar"),(G2))))</formula>
    </cfRule>
    <cfRule type="containsText" dxfId="23" priority="3" operator="containsText" text="Respuestas Completas">
      <formula>NOT(ISERROR(SEARCH(("Respuestas Completas"),(G2))))</formula>
    </cfRule>
  </conditionalFormatting>
  <conditionalFormatting sqref="G6:BD73">
    <cfRule type="containsText" dxfId="22" priority="1" operator="containsText" text="*">
      <formula>NOT(ISERROR(SEARCH(("*"),(G6))))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Back!$M$16:$M$20</xm:f>
          </x14:formula1>
          <xm:sqref>G6:BD73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B2:P46"/>
  <sheetViews>
    <sheetView workbookViewId="0"/>
  </sheetViews>
  <sheetFormatPr baseColWidth="10" defaultColWidth="14.44140625" defaultRowHeight="15" customHeight="1" x14ac:dyDescent="0.3"/>
  <cols>
    <col min="1" max="5" width="11.44140625" customWidth="1"/>
    <col min="6" max="6" width="18" customWidth="1"/>
    <col min="7" max="12" width="11.44140625" customWidth="1"/>
    <col min="13" max="13" width="18.109375" customWidth="1"/>
    <col min="14" max="26" width="11.44140625" customWidth="1"/>
  </cols>
  <sheetData>
    <row r="2" spans="2:16" ht="13.5" customHeight="1" x14ac:dyDescent="0.3">
      <c r="B2" s="16"/>
      <c r="C2" s="16" t="s">
        <v>226</v>
      </c>
      <c r="D2" s="16"/>
      <c r="E2" s="16"/>
      <c r="F2" s="16" t="s">
        <v>227</v>
      </c>
      <c r="G2" s="16">
        <v>1</v>
      </c>
      <c r="H2" s="16">
        <v>1.75</v>
      </c>
      <c r="I2" s="16" t="s">
        <v>228</v>
      </c>
      <c r="J2" s="16"/>
      <c r="K2" s="16"/>
      <c r="L2" s="16"/>
      <c r="M2" s="16" t="s">
        <v>229</v>
      </c>
      <c r="N2" s="16"/>
      <c r="O2" s="73" t="s">
        <v>230</v>
      </c>
      <c r="P2" s="74"/>
    </row>
    <row r="3" spans="2:16" ht="13.5" customHeight="1" x14ac:dyDescent="0.3">
      <c r="B3" s="16"/>
      <c r="C3" s="16" t="s">
        <v>231</v>
      </c>
      <c r="D3" s="16" t="s">
        <v>232</v>
      </c>
      <c r="E3" s="16"/>
      <c r="F3" s="16" t="s">
        <v>233</v>
      </c>
      <c r="G3" s="16">
        <v>2</v>
      </c>
      <c r="H3" s="16">
        <v>3.25</v>
      </c>
      <c r="I3" s="16" t="s">
        <v>234</v>
      </c>
      <c r="J3" s="16"/>
      <c r="K3" s="16"/>
      <c r="L3" s="16"/>
      <c r="M3" s="16" t="s">
        <v>235</v>
      </c>
      <c r="N3" s="16" t="s">
        <v>236</v>
      </c>
      <c r="O3" s="17" t="s">
        <v>237</v>
      </c>
      <c r="P3" s="17" t="s">
        <v>238</v>
      </c>
    </row>
    <row r="4" spans="2:16" ht="13.5" customHeight="1" x14ac:dyDescent="0.3">
      <c r="B4" s="16"/>
      <c r="C4" s="16"/>
      <c r="D4" s="16" t="s">
        <v>239</v>
      </c>
      <c r="E4" s="16"/>
      <c r="F4" s="16" t="s">
        <v>240</v>
      </c>
      <c r="G4" s="16">
        <v>3</v>
      </c>
      <c r="H4" s="16">
        <v>3.25</v>
      </c>
      <c r="I4" s="16" t="s">
        <v>241</v>
      </c>
      <c r="J4" s="16"/>
      <c r="K4" s="16"/>
      <c r="L4" s="16"/>
      <c r="M4" s="16" t="s">
        <v>242</v>
      </c>
      <c r="N4" s="16" t="s">
        <v>243</v>
      </c>
      <c r="O4" s="18" t="s">
        <v>244</v>
      </c>
      <c r="P4" s="18" t="s">
        <v>245</v>
      </c>
    </row>
    <row r="5" spans="2:16" ht="13.5" customHeight="1" x14ac:dyDescent="0.3">
      <c r="B5" s="16"/>
      <c r="C5" s="16"/>
      <c r="D5" s="16" t="s">
        <v>246</v>
      </c>
      <c r="E5" s="16"/>
      <c r="F5" s="16" t="s">
        <v>247</v>
      </c>
      <c r="G5" s="16">
        <v>4</v>
      </c>
      <c r="H5" s="16"/>
      <c r="I5" s="16"/>
      <c r="J5" s="16"/>
      <c r="K5" s="16"/>
      <c r="L5" s="16"/>
      <c r="M5" s="16" t="s">
        <v>248</v>
      </c>
      <c r="N5" s="16" t="s">
        <v>249</v>
      </c>
      <c r="O5" s="19" t="s">
        <v>250</v>
      </c>
      <c r="P5" s="19" t="s">
        <v>251</v>
      </c>
    </row>
    <row r="6" spans="2:16" ht="13.5" customHeight="1" x14ac:dyDescent="0.3">
      <c r="B6" s="16"/>
      <c r="C6" s="16"/>
      <c r="D6" s="16"/>
      <c r="E6" s="16"/>
      <c r="F6" s="16" t="s">
        <v>252</v>
      </c>
      <c r="G6" s="16">
        <v>0</v>
      </c>
      <c r="H6" s="16"/>
      <c r="I6" s="16"/>
      <c r="J6" s="16"/>
      <c r="K6" s="16"/>
      <c r="L6" s="16"/>
      <c r="M6" s="16"/>
      <c r="N6" s="16"/>
      <c r="O6" s="20" t="s">
        <v>253</v>
      </c>
      <c r="P6" s="20" t="s">
        <v>254</v>
      </c>
    </row>
    <row r="7" spans="2:16" ht="13.5" customHeight="1" x14ac:dyDescent="0.3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2:16" ht="13.5" customHeight="1" x14ac:dyDescent="0.3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2:16" ht="13.5" customHeight="1" x14ac:dyDescent="0.3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2:16" ht="13.5" customHeight="1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2:16" ht="13.5" customHeight="1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2:16" ht="13.5" customHeight="1" x14ac:dyDescent="0.3">
      <c r="B12" s="16"/>
      <c r="C12" s="16"/>
      <c r="D12" s="16"/>
      <c r="E12" s="16"/>
      <c r="F12" s="16"/>
      <c r="G12" s="16"/>
      <c r="H12" s="16" t="s">
        <v>255</v>
      </c>
      <c r="I12" s="16"/>
      <c r="J12" s="16"/>
      <c r="K12" s="16"/>
      <c r="L12" s="16"/>
      <c r="M12" s="16"/>
      <c r="N12" s="16"/>
      <c r="O12" s="16"/>
      <c r="P12" s="16"/>
    </row>
    <row r="13" spans="2:16" ht="13.5" customHeight="1" x14ac:dyDescent="0.3">
      <c r="B13" s="16" t="s">
        <v>256</v>
      </c>
      <c r="C13" s="16" t="s">
        <v>257</v>
      </c>
      <c r="D13" s="16"/>
      <c r="E13" s="16"/>
      <c r="F13" s="16"/>
      <c r="G13" s="16"/>
      <c r="H13" s="16" t="s">
        <v>258</v>
      </c>
      <c r="I13" s="16"/>
      <c r="J13" s="16"/>
      <c r="K13" s="16"/>
      <c r="L13" s="16"/>
      <c r="M13" s="16"/>
      <c r="N13" s="16"/>
      <c r="O13" s="16"/>
      <c r="P13" s="16"/>
    </row>
    <row r="14" spans="2:16" ht="13.5" customHeight="1" x14ac:dyDescent="0.3">
      <c r="B14" s="16" t="s">
        <v>256</v>
      </c>
      <c r="C14" s="16" t="s">
        <v>257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2:16" ht="13.5" customHeight="1" x14ac:dyDescent="0.3">
      <c r="B15" s="16" t="s">
        <v>259</v>
      </c>
      <c r="C15" s="16" t="s">
        <v>260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ht="13.5" customHeight="1" x14ac:dyDescent="0.3">
      <c r="B16" s="16" t="s">
        <v>261</v>
      </c>
      <c r="C16" s="16" t="s">
        <v>262</v>
      </c>
      <c r="D16" s="16"/>
      <c r="E16" s="16"/>
      <c r="F16" s="16"/>
      <c r="G16" s="16"/>
      <c r="H16" s="21" t="s">
        <v>11</v>
      </c>
      <c r="I16" s="21" t="s">
        <v>263</v>
      </c>
      <c r="J16" s="22" t="s">
        <v>264</v>
      </c>
      <c r="K16" s="21" t="s">
        <v>265</v>
      </c>
      <c r="L16" s="16"/>
      <c r="M16" s="16" t="s">
        <v>266</v>
      </c>
      <c r="N16" s="16">
        <v>1</v>
      </c>
      <c r="O16" s="16"/>
      <c r="P16" s="16"/>
    </row>
    <row r="17" spans="2:14" ht="13.5" customHeight="1" x14ac:dyDescent="0.3">
      <c r="B17" s="16" t="s">
        <v>267</v>
      </c>
      <c r="C17" s="16" t="s">
        <v>268</v>
      </c>
      <c r="D17" s="16"/>
      <c r="E17" s="16"/>
      <c r="F17" s="16"/>
      <c r="G17" s="16"/>
      <c r="H17" s="75">
        <v>1.1000000000000001</v>
      </c>
      <c r="I17" s="77">
        <v>1</v>
      </c>
      <c r="J17" s="23" t="s">
        <v>256</v>
      </c>
      <c r="K17" s="21">
        <v>1</v>
      </c>
      <c r="L17" s="16"/>
      <c r="M17" s="16" t="s">
        <v>269</v>
      </c>
      <c r="N17" s="16">
        <v>2</v>
      </c>
    </row>
    <row r="18" spans="2:14" ht="13.5" customHeight="1" x14ac:dyDescent="0.3">
      <c r="B18" s="16" t="s">
        <v>261</v>
      </c>
      <c r="C18" s="16" t="s">
        <v>262</v>
      </c>
      <c r="D18" s="16"/>
      <c r="E18" s="16"/>
      <c r="F18" s="16"/>
      <c r="G18" s="16"/>
      <c r="H18" s="76"/>
      <c r="I18" s="78"/>
      <c r="J18" s="24" t="s">
        <v>257</v>
      </c>
      <c r="K18" s="21">
        <v>0</v>
      </c>
      <c r="L18" s="16"/>
      <c r="M18" s="16" t="s">
        <v>270</v>
      </c>
      <c r="N18" s="16">
        <v>3</v>
      </c>
    </row>
    <row r="19" spans="2:14" ht="13.5" customHeight="1" x14ac:dyDescent="0.3">
      <c r="B19" s="16" t="s">
        <v>261</v>
      </c>
      <c r="C19" s="16" t="s">
        <v>262</v>
      </c>
      <c r="D19" s="16"/>
      <c r="E19" s="16"/>
      <c r="F19" s="16"/>
      <c r="G19" s="16"/>
      <c r="H19" s="76"/>
      <c r="I19" s="77">
        <v>2</v>
      </c>
      <c r="J19" s="23" t="s">
        <v>256</v>
      </c>
      <c r="K19" s="21">
        <v>1</v>
      </c>
      <c r="L19" s="16"/>
      <c r="M19" s="16" t="s">
        <v>271</v>
      </c>
      <c r="N19" s="16">
        <v>4</v>
      </c>
    </row>
    <row r="20" spans="2:14" ht="13.5" customHeight="1" x14ac:dyDescent="0.3">
      <c r="B20" s="16" t="s">
        <v>272</v>
      </c>
      <c r="C20" s="16" t="s">
        <v>273</v>
      </c>
      <c r="D20" s="16"/>
      <c r="E20" s="16"/>
      <c r="F20" s="16"/>
      <c r="G20" s="16"/>
      <c r="H20" s="76"/>
      <c r="I20" s="78"/>
      <c r="J20" s="24" t="s">
        <v>257</v>
      </c>
      <c r="K20" s="21">
        <v>0</v>
      </c>
      <c r="L20" s="16"/>
      <c r="M20" s="16" t="s">
        <v>274</v>
      </c>
      <c r="N20" s="16" t="s">
        <v>275</v>
      </c>
    </row>
    <row r="21" spans="2:14" ht="13.5" customHeight="1" x14ac:dyDescent="0.3">
      <c r="B21" s="16" t="s">
        <v>276</v>
      </c>
      <c r="C21" s="16" t="s">
        <v>277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2:14" ht="13.5" customHeight="1" x14ac:dyDescent="0.3">
      <c r="B22" s="16" t="s">
        <v>278</v>
      </c>
      <c r="C22" s="16" t="s">
        <v>279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2:14" ht="13.5" customHeight="1" x14ac:dyDescent="0.3">
      <c r="B23" s="16" t="s">
        <v>280</v>
      </c>
      <c r="C23" s="16" t="s">
        <v>281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2:14" ht="13.5" customHeight="1" x14ac:dyDescent="0.3">
      <c r="B24" s="16" t="s">
        <v>282</v>
      </c>
      <c r="C24" s="16" t="s">
        <v>283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 ht="13.5" customHeight="1" x14ac:dyDescent="0.3">
      <c r="B25" s="16" t="s">
        <v>284</v>
      </c>
      <c r="C25" s="16" t="s">
        <v>285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2:14" ht="13.5" customHeight="1" x14ac:dyDescent="0.3">
      <c r="B26" s="16" t="s">
        <v>286</v>
      </c>
      <c r="C26" s="16" t="s">
        <v>287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2:14" ht="13.5" customHeight="1" x14ac:dyDescent="0.3">
      <c r="B27" s="16" t="s">
        <v>288</v>
      </c>
      <c r="C27" s="16" t="s">
        <v>289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2:14" ht="13.5" customHeight="1" x14ac:dyDescent="0.3">
      <c r="B28" s="16" t="s">
        <v>290</v>
      </c>
      <c r="C28" s="16" t="s">
        <v>291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2:14" ht="13.5" customHeight="1" x14ac:dyDescent="0.3">
      <c r="B29" s="16" t="s">
        <v>292</v>
      </c>
      <c r="C29" s="16" t="s">
        <v>293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2:14" ht="13.5" customHeight="1" x14ac:dyDescent="0.3">
      <c r="B30" s="16" t="s">
        <v>294</v>
      </c>
      <c r="C30" s="16" t="s">
        <v>295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2:14" ht="13.5" customHeight="1" x14ac:dyDescent="0.3">
      <c r="B31" s="16" t="s">
        <v>288</v>
      </c>
      <c r="C31" s="16" t="s">
        <v>289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2:14" ht="13.5" customHeight="1" x14ac:dyDescent="0.3">
      <c r="B32" s="16" t="s">
        <v>296</v>
      </c>
      <c r="C32" s="16" t="s">
        <v>297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2:6" ht="13.5" customHeight="1" x14ac:dyDescent="0.3">
      <c r="B33" s="16" t="s">
        <v>298</v>
      </c>
      <c r="C33" s="16" t="s">
        <v>299</v>
      </c>
      <c r="D33" s="16"/>
      <c r="E33" s="16"/>
      <c r="F33" s="16"/>
    </row>
    <row r="34" spans="2:6" ht="13.5" customHeight="1" x14ac:dyDescent="0.3">
      <c r="B34" s="16" t="s">
        <v>300</v>
      </c>
      <c r="C34" s="16" t="s">
        <v>301</v>
      </c>
      <c r="D34" s="16"/>
      <c r="E34" s="16"/>
      <c r="F34" s="16"/>
    </row>
    <row r="35" spans="2:6" ht="13.5" customHeight="1" x14ac:dyDescent="0.3">
      <c r="B35" s="16" t="s">
        <v>302</v>
      </c>
      <c r="C35" s="16" t="s">
        <v>303</v>
      </c>
      <c r="D35" s="16" t="s">
        <v>304</v>
      </c>
      <c r="E35" s="16" t="s">
        <v>305</v>
      </c>
      <c r="F35" s="16" t="s">
        <v>306</v>
      </c>
    </row>
    <row r="36" spans="2:6" ht="13.5" customHeight="1" x14ac:dyDescent="0.3">
      <c r="B36" s="16" t="s">
        <v>307</v>
      </c>
      <c r="C36" s="16" t="s">
        <v>308</v>
      </c>
      <c r="D36" s="16" t="s">
        <v>309</v>
      </c>
      <c r="E36" s="16"/>
      <c r="F36" s="16"/>
    </row>
    <row r="37" spans="2:6" ht="13.5" customHeight="1" x14ac:dyDescent="0.3">
      <c r="B37" s="16" t="s">
        <v>310</v>
      </c>
      <c r="C37" s="16" t="s">
        <v>311</v>
      </c>
      <c r="D37" s="16"/>
      <c r="E37" s="16"/>
      <c r="F37" s="16"/>
    </row>
    <row r="38" spans="2:6" ht="13.5" customHeight="1" x14ac:dyDescent="0.3">
      <c r="B38" s="16" t="s">
        <v>312</v>
      </c>
      <c r="C38" s="16" t="s">
        <v>313</v>
      </c>
      <c r="D38" s="16" t="s">
        <v>314</v>
      </c>
      <c r="E38" s="16"/>
      <c r="F38" s="16"/>
    </row>
    <row r="39" spans="2:6" ht="13.5" customHeight="1" x14ac:dyDescent="0.3">
      <c r="B39" s="16" t="s">
        <v>315</v>
      </c>
      <c r="C39" s="16" t="s">
        <v>316</v>
      </c>
      <c r="D39" s="16" t="s">
        <v>317</v>
      </c>
      <c r="E39" s="16" t="s">
        <v>318</v>
      </c>
      <c r="F39" s="16"/>
    </row>
    <row r="40" spans="2:6" ht="13.5" customHeight="1" x14ac:dyDescent="0.3">
      <c r="B40" s="16" t="s">
        <v>319</v>
      </c>
      <c r="C40" s="16" t="s">
        <v>320</v>
      </c>
      <c r="D40" s="16" t="s">
        <v>321</v>
      </c>
      <c r="E40" s="16" t="s">
        <v>322</v>
      </c>
      <c r="F40" s="16"/>
    </row>
    <row r="41" spans="2:6" ht="13.5" customHeight="1" x14ac:dyDescent="0.3">
      <c r="B41" s="16" t="s">
        <v>323</v>
      </c>
      <c r="C41" s="16" t="s">
        <v>324</v>
      </c>
      <c r="D41" s="16" t="s">
        <v>325</v>
      </c>
      <c r="E41" s="16"/>
      <c r="F41" s="16"/>
    </row>
    <row r="42" spans="2:6" ht="13.5" customHeight="1" x14ac:dyDescent="0.3">
      <c r="B42" s="16" t="s">
        <v>326</v>
      </c>
      <c r="C42" s="16" t="s">
        <v>327</v>
      </c>
      <c r="D42" s="16" t="s">
        <v>328</v>
      </c>
      <c r="E42" s="16"/>
      <c r="F42" s="16"/>
    </row>
    <row r="43" spans="2:6" ht="13.5" customHeight="1" x14ac:dyDescent="0.3">
      <c r="B43" s="16" t="s">
        <v>329</v>
      </c>
      <c r="C43" s="16" t="s">
        <v>330</v>
      </c>
      <c r="D43" s="16" t="s">
        <v>331</v>
      </c>
      <c r="E43" s="16"/>
      <c r="F43" s="16"/>
    </row>
    <row r="44" spans="2:6" ht="13.5" customHeight="1" x14ac:dyDescent="0.3">
      <c r="B44" s="16" t="s">
        <v>332</v>
      </c>
      <c r="C44" s="16" t="s">
        <v>333</v>
      </c>
      <c r="D44" s="16" t="s">
        <v>334</v>
      </c>
      <c r="E44" s="16"/>
      <c r="F44" s="16"/>
    </row>
    <row r="45" spans="2:6" ht="13.5" customHeight="1" x14ac:dyDescent="0.3">
      <c r="B45" s="16" t="s">
        <v>335</v>
      </c>
      <c r="C45" s="16" t="s">
        <v>336</v>
      </c>
      <c r="D45" s="16"/>
      <c r="E45" s="16"/>
      <c r="F45" s="16"/>
    </row>
    <row r="46" spans="2:6" ht="13.5" customHeight="1" x14ac:dyDescent="0.3">
      <c r="B46" s="16" t="s">
        <v>337</v>
      </c>
      <c r="C46" s="16" t="s">
        <v>338</v>
      </c>
      <c r="D46" s="16"/>
      <c r="E46" s="16"/>
      <c r="F46" s="16"/>
    </row>
  </sheetData>
  <mergeCells count="4">
    <mergeCell ref="O2:P2"/>
    <mergeCell ref="H17:H20"/>
    <mergeCell ref="I17:I18"/>
    <mergeCell ref="I19:I20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1"/>
  <dimension ref="B2:BE52"/>
  <sheetViews>
    <sheetView showGridLines="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baseColWidth="10" defaultColWidth="14.44140625" defaultRowHeight="15" customHeight="1" x14ac:dyDescent="0.3"/>
  <cols>
    <col min="1" max="1" width="1" customWidth="1"/>
    <col min="2" max="2" width="10.33203125" customWidth="1"/>
    <col min="3" max="3" width="15" customWidth="1"/>
    <col min="4" max="4" width="54" customWidth="1"/>
    <col min="5" max="5" width="7.109375" customWidth="1"/>
    <col min="6" max="6" width="53.5546875" customWidth="1"/>
    <col min="7" max="7" width="0.6640625" customWidth="1"/>
    <col min="8" max="57" width="23.44140625" customWidth="1"/>
  </cols>
  <sheetData>
    <row r="2" spans="2:57" ht="13.5" customHeight="1" x14ac:dyDescent="0.3">
      <c r="B2" s="80" t="s">
        <v>7</v>
      </c>
      <c r="C2" s="81"/>
      <c r="D2" s="81"/>
      <c r="E2" s="81"/>
      <c r="F2" s="74"/>
      <c r="G2" s="8"/>
      <c r="H2" s="65" t="s">
        <v>8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</row>
    <row r="3" spans="2:57" ht="13.5" customHeight="1" x14ac:dyDescent="0.3">
      <c r="B3" s="82" t="s">
        <v>9</v>
      </c>
      <c r="C3" s="82" t="s">
        <v>10</v>
      </c>
      <c r="D3" s="82" t="s">
        <v>11</v>
      </c>
      <c r="E3" s="83" t="s">
        <v>12</v>
      </c>
      <c r="F3" s="83" t="s">
        <v>13</v>
      </c>
      <c r="G3" s="8"/>
      <c r="H3" s="79" t="s">
        <v>14</v>
      </c>
      <c r="I3" s="79" t="s">
        <v>15</v>
      </c>
      <c r="J3" s="79" t="s">
        <v>16</v>
      </c>
      <c r="K3" s="79" t="s">
        <v>17</v>
      </c>
      <c r="L3" s="79" t="s">
        <v>18</v>
      </c>
      <c r="M3" s="79" t="s">
        <v>19</v>
      </c>
      <c r="N3" s="79" t="s">
        <v>20</v>
      </c>
      <c r="O3" s="79" t="s">
        <v>21</v>
      </c>
      <c r="P3" s="79" t="s">
        <v>22</v>
      </c>
      <c r="Q3" s="79" t="s">
        <v>23</v>
      </c>
      <c r="R3" s="79" t="s">
        <v>24</v>
      </c>
      <c r="S3" s="79" t="s">
        <v>25</v>
      </c>
      <c r="T3" s="79" t="s">
        <v>26</v>
      </c>
      <c r="U3" s="79" t="s">
        <v>27</v>
      </c>
      <c r="V3" s="79" t="s">
        <v>28</v>
      </c>
      <c r="W3" s="79" t="s">
        <v>29</v>
      </c>
      <c r="X3" s="79" t="s">
        <v>30</v>
      </c>
      <c r="Y3" s="79" t="s">
        <v>31</v>
      </c>
      <c r="Z3" s="79" t="s">
        <v>32</v>
      </c>
      <c r="AA3" s="79" t="s">
        <v>33</v>
      </c>
      <c r="AB3" s="79" t="s">
        <v>34</v>
      </c>
      <c r="AC3" s="79" t="s">
        <v>35</v>
      </c>
      <c r="AD3" s="79" t="s">
        <v>36</v>
      </c>
      <c r="AE3" s="79" t="s">
        <v>37</v>
      </c>
      <c r="AF3" s="79" t="s">
        <v>38</v>
      </c>
      <c r="AG3" s="79" t="s">
        <v>39</v>
      </c>
      <c r="AH3" s="79" t="s">
        <v>40</v>
      </c>
      <c r="AI3" s="79" t="s">
        <v>41</v>
      </c>
      <c r="AJ3" s="79" t="s">
        <v>42</v>
      </c>
      <c r="AK3" s="79" t="s">
        <v>43</v>
      </c>
      <c r="AL3" s="79" t="s">
        <v>44</v>
      </c>
      <c r="AM3" s="79" t="s">
        <v>45</v>
      </c>
      <c r="AN3" s="79" t="s">
        <v>46</v>
      </c>
      <c r="AO3" s="79" t="s">
        <v>47</v>
      </c>
      <c r="AP3" s="79" t="s">
        <v>48</v>
      </c>
      <c r="AQ3" s="79" t="s">
        <v>49</v>
      </c>
      <c r="AR3" s="79" t="s">
        <v>50</v>
      </c>
      <c r="AS3" s="79" t="s">
        <v>51</v>
      </c>
      <c r="AT3" s="79" t="s">
        <v>52</v>
      </c>
      <c r="AU3" s="79" t="s">
        <v>53</v>
      </c>
      <c r="AV3" s="79" t="s">
        <v>54</v>
      </c>
      <c r="AW3" s="79" t="s">
        <v>55</v>
      </c>
      <c r="AX3" s="79" t="s">
        <v>56</v>
      </c>
      <c r="AY3" s="79" t="s">
        <v>57</v>
      </c>
      <c r="AZ3" s="79" t="s">
        <v>58</v>
      </c>
      <c r="BA3" s="79" t="s">
        <v>59</v>
      </c>
      <c r="BB3" s="79" t="s">
        <v>60</v>
      </c>
      <c r="BC3" s="79" t="s">
        <v>61</v>
      </c>
      <c r="BD3" s="79" t="s">
        <v>62</v>
      </c>
      <c r="BE3" s="79" t="s">
        <v>63</v>
      </c>
    </row>
    <row r="4" spans="2:57" ht="13.5" customHeight="1" x14ac:dyDescent="0.3">
      <c r="B4" s="68"/>
      <c r="C4" s="68"/>
      <c r="D4" s="68"/>
      <c r="E4" s="68"/>
      <c r="F4" s="68"/>
      <c r="G4" s="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</row>
    <row r="5" spans="2:57" ht="13.5" customHeight="1" x14ac:dyDescent="0.3">
      <c r="B5" s="67" t="s">
        <v>64</v>
      </c>
      <c r="C5" s="67" t="s">
        <v>65</v>
      </c>
      <c r="D5" s="10" t="s">
        <v>339</v>
      </c>
      <c r="E5" s="11">
        <v>1</v>
      </c>
      <c r="F5" s="10" t="s">
        <v>340</v>
      </c>
      <c r="G5" s="12"/>
      <c r="H5" s="11" t="e">
        <f>+VLOOKUP(Base_de_respuestas!G6,Back!$M$16:$N$20,2,0)</f>
        <v>#N/A</v>
      </c>
      <c r="I5" s="11" t="e">
        <f>+VLOOKUP(Base_de_respuestas!H6,Back!$M$16:$N$20,2,0)</f>
        <v>#N/A</v>
      </c>
      <c r="J5" s="11" t="e">
        <f>+VLOOKUP(Base_de_respuestas!I6,Back!$M$16:$N$20,2,0)</f>
        <v>#N/A</v>
      </c>
      <c r="K5" s="11" t="e">
        <f>+VLOOKUP(Base_de_respuestas!J6,Back!$M$16:$N$20,2,0)</f>
        <v>#N/A</v>
      </c>
      <c r="L5" s="11" t="e">
        <f>+VLOOKUP(Base_de_respuestas!K6,Back!$M$16:$N$20,2,0)</f>
        <v>#N/A</v>
      </c>
      <c r="M5" s="11" t="e">
        <f>+VLOOKUP(Base_de_respuestas!L6,Back!$M$16:$N$20,2,0)</f>
        <v>#N/A</v>
      </c>
      <c r="N5" s="11" t="e">
        <f>+VLOOKUP(Base_de_respuestas!M6,Back!$M$16:$N$20,2,0)</f>
        <v>#N/A</v>
      </c>
      <c r="O5" s="11" t="e">
        <f>+VLOOKUP(Base_de_respuestas!N6,Back!$M$16:$N$20,2,0)</f>
        <v>#N/A</v>
      </c>
      <c r="P5" s="11" t="e">
        <f>+VLOOKUP(Base_de_respuestas!O6,Back!$M$16:$N$20,2,0)</f>
        <v>#N/A</v>
      </c>
      <c r="Q5" s="11" t="e">
        <f>+VLOOKUP(Base_de_respuestas!P6,Back!$M$16:$N$20,2,0)</f>
        <v>#N/A</v>
      </c>
      <c r="R5" s="11" t="e">
        <f>+VLOOKUP(Base_de_respuestas!Q6,Back!$M$16:$N$20,2,0)</f>
        <v>#N/A</v>
      </c>
      <c r="S5" s="11" t="e">
        <f>+VLOOKUP(Base_de_respuestas!R6,Back!$M$16:$N$20,2,0)</f>
        <v>#N/A</v>
      </c>
      <c r="T5" s="11" t="e">
        <f>+VLOOKUP(Base_de_respuestas!S6,Back!$M$16:$N$20,2,0)</f>
        <v>#N/A</v>
      </c>
      <c r="U5" s="11" t="e">
        <f>+VLOOKUP(Base_de_respuestas!T6,Back!$M$16:$N$20,2,0)</f>
        <v>#N/A</v>
      </c>
      <c r="V5" s="11" t="e">
        <f>+VLOOKUP(Base_de_respuestas!U6,Back!$M$16:$N$20,2,0)</f>
        <v>#N/A</v>
      </c>
      <c r="W5" s="11" t="e">
        <f>+VLOOKUP(Base_de_respuestas!V6,Back!$M$16:$N$20,2,0)</f>
        <v>#N/A</v>
      </c>
      <c r="X5" s="11" t="e">
        <f>+VLOOKUP(Base_de_respuestas!W6,Back!$M$16:$N$20,2,0)</f>
        <v>#N/A</v>
      </c>
      <c r="Y5" s="11" t="e">
        <f>+VLOOKUP(Base_de_respuestas!X6,Back!$M$16:$N$20,2,0)</f>
        <v>#N/A</v>
      </c>
      <c r="Z5" s="11" t="e">
        <f>+VLOOKUP(Base_de_respuestas!Y6,Back!$M$16:$N$20,2,0)</f>
        <v>#N/A</v>
      </c>
      <c r="AA5" s="11" t="e">
        <f>+VLOOKUP(Base_de_respuestas!Z6,Back!$M$16:$N$20,2,0)</f>
        <v>#N/A</v>
      </c>
      <c r="AB5" s="11" t="e">
        <f>+VLOOKUP(Base_de_respuestas!AA6,Back!$M$16:$N$20,2,0)</f>
        <v>#N/A</v>
      </c>
      <c r="AC5" s="11" t="e">
        <f>+VLOOKUP(Base_de_respuestas!AB6,Back!$M$16:$N$20,2,0)</f>
        <v>#N/A</v>
      </c>
      <c r="AD5" s="11" t="e">
        <f>+VLOOKUP(Base_de_respuestas!AC6,Back!$M$16:$N$20,2,0)</f>
        <v>#N/A</v>
      </c>
      <c r="AE5" s="11" t="e">
        <f>+VLOOKUP(Base_de_respuestas!AD6,Back!$M$16:$N$20,2,0)</f>
        <v>#N/A</v>
      </c>
      <c r="AF5" s="11" t="e">
        <f>+VLOOKUP(Base_de_respuestas!AE6,Back!$M$16:$N$20,2,0)</f>
        <v>#N/A</v>
      </c>
      <c r="AG5" s="11" t="e">
        <f>+VLOOKUP(Base_de_respuestas!AF6,Back!$M$16:$N$20,2,0)</f>
        <v>#N/A</v>
      </c>
      <c r="AH5" s="11" t="e">
        <f>+VLOOKUP(Base_de_respuestas!AG6,Back!$M$16:$N$20,2,0)</f>
        <v>#N/A</v>
      </c>
      <c r="AI5" s="11" t="e">
        <f>+VLOOKUP(Base_de_respuestas!AH6,Back!$M$16:$N$20,2,0)</f>
        <v>#N/A</v>
      </c>
      <c r="AJ5" s="11" t="e">
        <f>+VLOOKUP(Base_de_respuestas!AI6,Back!$M$16:$N$20,2,0)</f>
        <v>#N/A</v>
      </c>
      <c r="AK5" s="11" t="e">
        <f>+VLOOKUP(Base_de_respuestas!AJ6,Back!$M$16:$N$20,2,0)</f>
        <v>#N/A</v>
      </c>
      <c r="AL5" s="11" t="e">
        <f>+VLOOKUP(Base_de_respuestas!AK6,Back!$M$16:$N$20,2,0)</f>
        <v>#N/A</v>
      </c>
      <c r="AM5" s="11" t="e">
        <f>+VLOOKUP(Base_de_respuestas!AL6,Back!$M$16:$N$20,2,0)</f>
        <v>#N/A</v>
      </c>
      <c r="AN5" s="11" t="e">
        <f>+VLOOKUP(Base_de_respuestas!AM6,Back!$M$16:$N$20,2,0)</f>
        <v>#N/A</v>
      </c>
      <c r="AO5" s="11" t="e">
        <f>+VLOOKUP(Base_de_respuestas!AN6,Back!$M$16:$N$20,2,0)</f>
        <v>#N/A</v>
      </c>
      <c r="AP5" s="11" t="e">
        <f>+VLOOKUP(Base_de_respuestas!AO6,Back!$M$16:$N$20,2,0)</f>
        <v>#N/A</v>
      </c>
      <c r="AQ5" s="11" t="e">
        <f>+VLOOKUP(Base_de_respuestas!AP6,Back!$M$16:$N$20,2,0)</f>
        <v>#N/A</v>
      </c>
      <c r="AR5" s="11" t="e">
        <f>+VLOOKUP(Base_de_respuestas!AQ6,Back!$M$16:$N$20,2,0)</f>
        <v>#N/A</v>
      </c>
      <c r="AS5" s="11" t="e">
        <f>+VLOOKUP(Base_de_respuestas!AR6,Back!$M$16:$N$20,2,0)</f>
        <v>#N/A</v>
      </c>
      <c r="AT5" s="11" t="e">
        <f>+VLOOKUP(Base_de_respuestas!AS6,Back!$M$16:$N$20,2,0)</f>
        <v>#N/A</v>
      </c>
      <c r="AU5" s="11" t="e">
        <f>+VLOOKUP(Base_de_respuestas!AT6,Back!$M$16:$N$20,2,0)</f>
        <v>#N/A</v>
      </c>
      <c r="AV5" s="11" t="e">
        <f>+VLOOKUP(Base_de_respuestas!AU6,Back!$M$16:$N$20,2,0)</f>
        <v>#N/A</v>
      </c>
      <c r="AW5" s="11" t="e">
        <f>+VLOOKUP(Base_de_respuestas!AV6,Back!$M$16:$N$20,2,0)</f>
        <v>#N/A</v>
      </c>
      <c r="AX5" s="11" t="e">
        <f>+VLOOKUP(Base_de_respuestas!AW6,Back!$M$16:$N$20,2,0)</f>
        <v>#N/A</v>
      </c>
      <c r="AY5" s="11" t="e">
        <f>+VLOOKUP(Base_de_respuestas!AX6,Back!$M$16:$N$20,2,0)</f>
        <v>#N/A</v>
      </c>
      <c r="AZ5" s="11" t="e">
        <f>+VLOOKUP(Base_de_respuestas!AY6,Back!$M$16:$N$20,2,0)</f>
        <v>#N/A</v>
      </c>
      <c r="BA5" s="11" t="e">
        <f>+VLOOKUP(Base_de_respuestas!AZ6,Back!$M$16:$N$20,2,0)</f>
        <v>#N/A</v>
      </c>
      <c r="BB5" s="11" t="e">
        <f>+VLOOKUP(Base_de_respuestas!BA6,Back!$M$16:$N$20,2,0)</f>
        <v>#N/A</v>
      </c>
      <c r="BC5" s="11" t="e">
        <f>+VLOOKUP(Base_de_respuestas!BB6,Back!$M$16:$N$20,2,0)</f>
        <v>#N/A</v>
      </c>
      <c r="BD5" s="11" t="e">
        <f>+VLOOKUP(Base_de_respuestas!BC6,Back!$M$16:$N$20,2,0)</f>
        <v>#N/A</v>
      </c>
      <c r="BE5" s="11" t="e">
        <f>+VLOOKUP(Base_de_respuestas!BD6,Back!$M$16:$N$20,2,0)</f>
        <v>#N/A</v>
      </c>
    </row>
    <row r="6" spans="2:57" ht="15" customHeight="1" x14ac:dyDescent="0.3">
      <c r="B6" s="68"/>
      <c r="C6" s="68"/>
      <c r="D6" s="10" t="s">
        <v>341</v>
      </c>
      <c r="E6" s="11">
        <v>2</v>
      </c>
      <c r="F6" s="10" t="s">
        <v>342</v>
      </c>
      <c r="G6" s="12"/>
      <c r="H6" s="11" t="e">
        <f>+VLOOKUP(Base_de_respuestas!G7,Back!$M$16:$N$20,2,0)</f>
        <v>#N/A</v>
      </c>
      <c r="I6" s="11" t="e">
        <f>+VLOOKUP(Base_de_respuestas!H7,Back!$M$16:$N$20,2,0)</f>
        <v>#N/A</v>
      </c>
      <c r="J6" s="11" t="e">
        <f>+VLOOKUP(Base_de_respuestas!I7,Back!$M$16:$N$20,2,0)</f>
        <v>#N/A</v>
      </c>
      <c r="K6" s="11" t="e">
        <f>+VLOOKUP(Base_de_respuestas!J7,Back!$M$16:$N$20,2,0)</f>
        <v>#N/A</v>
      </c>
      <c r="L6" s="11" t="e">
        <f>+VLOOKUP(Base_de_respuestas!K7,Back!$M$16:$N$20,2,0)</f>
        <v>#N/A</v>
      </c>
      <c r="M6" s="11" t="e">
        <f>+VLOOKUP(Base_de_respuestas!L7,Back!$M$16:$N$20,2,0)</f>
        <v>#N/A</v>
      </c>
      <c r="N6" s="11" t="e">
        <f>+VLOOKUP(Base_de_respuestas!M7,Back!$M$16:$N$20,2,0)</f>
        <v>#N/A</v>
      </c>
      <c r="O6" s="11" t="e">
        <f>+VLOOKUP(Base_de_respuestas!N7,Back!$M$16:$N$20,2,0)</f>
        <v>#N/A</v>
      </c>
      <c r="P6" s="11" t="e">
        <f>+VLOOKUP(Base_de_respuestas!O7,Back!$M$16:$N$20,2,0)</f>
        <v>#N/A</v>
      </c>
      <c r="Q6" s="11" t="e">
        <f>+VLOOKUP(Base_de_respuestas!P7,Back!$M$16:$N$20,2,0)</f>
        <v>#N/A</v>
      </c>
      <c r="R6" s="11" t="e">
        <f>+VLOOKUP(Base_de_respuestas!Q7,Back!$M$16:$N$20,2,0)</f>
        <v>#N/A</v>
      </c>
      <c r="S6" s="11" t="e">
        <f>+VLOOKUP(Base_de_respuestas!R7,Back!$M$16:$N$20,2,0)</f>
        <v>#N/A</v>
      </c>
      <c r="T6" s="11" t="e">
        <f>+VLOOKUP(Base_de_respuestas!S7,Back!$M$16:$N$20,2,0)</f>
        <v>#N/A</v>
      </c>
      <c r="U6" s="11" t="e">
        <f>+VLOOKUP(Base_de_respuestas!T7,Back!$M$16:$N$20,2,0)</f>
        <v>#N/A</v>
      </c>
      <c r="V6" s="11" t="e">
        <f>+VLOOKUP(Base_de_respuestas!U7,Back!$M$16:$N$20,2,0)</f>
        <v>#N/A</v>
      </c>
      <c r="W6" s="11" t="e">
        <f>+VLOOKUP(Base_de_respuestas!V7,Back!$M$16:$N$20,2,0)</f>
        <v>#N/A</v>
      </c>
      <c r="X6" s="11" t="e">
        <f>+VLOOKUP(Base_de_respuestas!W7,Back!$M$16:$N$20,2,0)</f>
        <v>#N/A</v>
      </c>
      <c r="Y6" s="11" t="e">
        <f>+VLOOKUP(Base_de_respuestas!X7,Back!$M$16:$N$20,2,0)</f>
        <v>#N/A</v>
      </c>
      <c r="Z6" s="11" t="e">
        <f>+VLOOKUP(Base_de_respuestas!Y7,Back!$M$16:$N$20,2,0)</f>
        <v>#N/A</v>
      </c>
      <c r="AA6" s="11" t="e">
        <f>+VLOOKUP(Base_de_respuestas!Z7,Back!$M$16:$N$20,2,0)</f>
        <v>#N/A</v>
      </c>
      <c r="AB6" s="11" t="e">
        <f>+VLOOKUP(Base_de_respuestas!AA7,Back!$M$16:$N$20,2,0)</f>
        <v>#N/A</v>
      </c>
      <c r="AC6" s="11" t="e">
        <f>+VLOOKUP(Base_de_respuestas!AB7,Back!$M$16:$N$20,2,0)</f>
        <v>#N/A</v>
      </c>
      <c r="AD6" s="11" t="e">
        <f>+VLOOKUP(Base_de_respuestas!AC7,Back!$M$16:$N$20,2,0)</f>
        <v>#N/A</v>
      </c>
      <c r="AE6" s="11" t="e">
        <f>+VLOOKUP(Base_de_respuestas!AD7,Back!$M$16:$N$20,2,0)</f>
        <v>#N/A</v>
      </c>
      <c r="AF6" s="11" t="e">
        <f>+VLOOKUP(Base_de_respuestas!AE7,Back!$M$16:$N$20,2,0)</f>
        <v>#N/A</v>
      </c>
      <c r="AG6" s="11" t="e">
        <f>+VLOOKUP(Base_de_respuestas!AF7,Back!$M$16:$N$20,2,0)</f>
        <v>#N/A</v>
      </c>
      <c r="AH6" s="11" t="e">
        <f>+VLOOKUP(Base_de_respuestas!AG7,Back!$M$16:$N$20,2,0)</f>
        <v>#N/A</v>
      </c>
      <c r="AI6" s="11" t="e">
        <f>+VLOOKUP(Base_de_respuestas!AH7,Back!$M$16:$N$20,2,0)</f>
        <v>#N/A</v>
      </c>
      <c r="AJ6" s="11" t="e">
        <f>+VLOOKUP(Base_de_respuestas!AI7,Back!$M$16:$N$20,2,0)</f>
        <v>#N/A</v>
      </c>
      <c r="AK6" s="11" t="e">
        <f>+VLOOKUP(Base_de_respuestas!AJ7,Back!$M$16:$N$20,2,0)</f>
        <v>#N/A</v>
      </c>
      <c r="AL6" s="11" t="e">
        <f>+VLOOKUP(Base_de_respuestas!AK7,Back!$M$16:$N$20,2,0)</f>
        <v>#N/A</v>
      </c>
      <c r="AM6" s="11" t="e">
        <f>+VLOOKUP(Base_de_respuestas!AL7,Back!$M$16:$N$20,2,0)</f>
        <v>#N/A</v>
      </c>
      <c r="AN6" s="11" t="e">
        <f>+VLOOKUP(Base_de_respuestas!AM7,Back!$M$16:$N$20,2,0)</f>
        <v>#N/A</v>
      </c>
      <c r="AO6" s="11" t="e">
        <f>+VLOOKUP(Base_de_respuestas!AN7,Back!$M$16:$N$20,2,0)</f>
        <v>#N/A</v>
      </c>
      <c r="AP6" s="11" t="e">
        <f>+VLOOKUP(Base_de_respuestas!AO7,Back!$M$16:$N$20,2,0)</f>
        <v>#N/A</v>
      </c>
      <c r="AQ6" s="11" t="e">
        <f>+VLOOKUP(Base_de_respuestas!AP7,Back!$M$16:$N$20,2,0)</f>
        <v>#N/A</v>
      </c>
      <c r="AR6" s="11" t="e">
        <f>+VLOOKUP(Base_de_respuestas!AQ7,Back!$M$16:$N$20,2,0)</f>
        <v>#N/A</v>
      </c>
      <c r="AS6" s="11" t="e">
        <f>+VLOOKUP(Base_de_respuestas!AR7,Back!$M$16:$N$20,2,0)</f>
        <v>#N/A</v>
      </c>
      <c r="AT6" s="11" t="e">
        <f>+VLOOKUP(Base_de_respuestas!AS7,Back!$M$16:$N$20,2,0)</f>
        <v>#N/A</v>
      </c>
      <c r="AU6" s="11" t="e">
        <f>+VLOOKUP(Base_de_respuestas!AT7,Back!$M$16:$N$20,2,0)</f>
        <v>#N/A</v>
      </c>
      <c r="AV6" s="11" t="e">
        <f>+VLOOKUP(Base_de_respuestas!AU7,Back!$M$16:$N$20,2,0)</f>
        <v>#N/A</v>
      </c>
      <c r="AW6" s="11" t="e">
        <f>+VLOOKUP(Base_de_respuestas!AV7,Back!$M$16:$N$20,2,0)</f>
        <v>#N/A</v>
      </c>
      <c r="AX6" s="11" t="e">
        <f>+VLOOKUP(Base_de_respuestas!AW7,Back!$M$16:$N$20,2,0)</f>
        <v>#N/A</v>
      </c>
      <c r="AY6" s="11" t="e">
        <f>+VLOOKUP(Base_de_respuestas!AX7,Back!$M$16:$N$20,2,0)</f>
        <v>#N/A</v>
      </c>
      <c r="AZ6" s="11" t="e">
        <f>+VLOOKUP(Base_de_respuestas!AY7,Back!$M$16:$N$20,2,0)</f>
        <v>#N/A</v>
      </c>
      <c r="BA6" s="11" t="e">
        <f>+VLOOKUP(Base_de_respuestas!AZ7,Back!$M$16:$N$20,2,0)</f>
        <v>#N/A</v>
      </c>
      <c r="BB6" s="11" t="e">
        <f>+VLOOKUP(Base_de_respuestas!BA7,Back!$M$16:$N$20,2,0)</f>
        <v>#N/A</v>
      </c>
      <c r="BC6" s="11" t="e">
        <f>+VLOOKUP(Base_de_respuestas!BB7,Back!$M$16:$N$20,2,0)</f>
        <v>#N/A</v>
      </c>
      <c r="BD6" s="11" t="e">
        <f>+VLOOKUP(Base_de_respuestas!BC7,Back!$M$16:$N$20,2,0)</f>
        <v>#N/A</v>
      </c>
      <c r="BE6" s="11" t="e">
        <f>+VLOOKUP(Base_de_respuestas!BD7,Back!$M$16:$N$20,2,0)</f>
        <v>#N/A</v>
      </c>
    </row>
    <row r="7" spans="2:57" ht="13.5" customHeight="1" x14ac:dyDescent="0.3">
      <c r="B7" s="69"/>
      <c r="C7" s="69"/>
      <c r="D7" s="10" t="s">
        <v>343</v>
      </c>
      <c r="E7" s="11">
        <v>3</v>
      </c>
      <c r="F7" s="10" t="s">
        <v>344</v>
      </c>
      <c r="G7" s="12"/>
      <c r="H7" s="11" t="e">
        <f>+VLOOKUP(Base_de_respuestas!G8,Back!$M$16:$N$20,2,0)</f>
        <v>#N/A</v>
      </c>
      <c r="I7" s="11" t="e">
        <f>+VLOOKUP(Base_de_respuestas!H8,Back!$M$16:$N$20,2,0)</f>
        <v>#N/A</v>
      </c>
      <c r="J7" s="11" t="e">
        <f>+VLOOKUP(Base_de_respuestas!I8,Back!$M$16:$N$20,2,0)</f>
        <v>#N/A</v>
      </c>
      <c r="K7" s="11" t="e">
        <f>+VLOOKUP(Base_de_respuestas!J8,Back!$M$16:$N$20,2,0)</f>
        <v>#N/A</v>
      </c>
      <c r="L7" s="11" t="e">
        <f>+VLOOKUP(Base_de_respuestas!K8,Back!$M$16:$N$20,2,0)</f>
        <v>#N/A</v>
      </c>
      <c r="M7" s="11" t="e">
        <f>+VLOOKUP(Base_de_respuestas!L8,Back!$M$16:$N$20,2,0)</f>
        <v>#N/A</v>
      </c>
      <c r="N7" s="11" t="e">
        <f>+VLOOKUP(Base_de_respuestas!M8,Back!$M$16:$N$20,2,0)</f>
        <v>#N/A</v>
      </c>
      <c r="O7" s="11" t="e">
        <f>+VLOOKUP(Base_de_respuestas!N8,Back!$M$16:$N$20,2,0)</f>
        <v>#N/A</v>
      </c>
      <c r="P7" s="11" t="e">
        <f>+VLOOKUP(Base_de_respuestas!O8,Back!$M$16:$N$20,2,0)</f>
        <v>#N/A</v>
      </c>
      <c r="Q7" s="11" t="e">
        <f>+VLOOKUP(Base_de_respuestas!P8,Back!$M$16:$N$20,2,0)</f>
        <v>#N/A</v>
      </c>
      <c r="R7" s="11" t="e">
        <f>+VLOOKUP(Base_de_respuestas!Q8,Back!$M$16:$N$20,2,0)</f>
        <v>#N/A</v>
      </c>
      <c r="S7" s="11" t="e">
        <f>+VLOOKUP(Base_de_respuestas!R8,Back!$M$16:$N$20,2,0)</f>
        <v>#N/A</v>
      </c>
      <c r="T7" s="11" t="e">
        <f>+VLOOKUP(Base_de_respuestas!S8,Back!$M$16:$N$20,2,0)</f>
        <v>#N/A</v>
      </c>
      <c r="U7" s="11" t="e">
        <f>+VLOOKUP(Base_de_respuestas!T8,Back!$M$16:$N$20,2,0)</f>
        <v>#N/A</v>
      </c>
      <c r="V7" s="11" t="e">
        <f>+VLOOKUP(Base_de_respuestas!U8,Back!$M$16:$N$20,2,0)</f>
        <v>#N/A</v>
      </c>
      <c r="W7" s="11" t="e">
        <f>+VLOOKUP(Base_de_respuestas!V8,Back!$M$16:$N$20,2,0)</f>
        <v>#N/A</v>
      </c>
      <c r="X7" s="11" t="e">
        <f>+VLOOKUP(Base_de_respuestas!W8,Back!$M$16:$N$20,2,0)</f>
        <v>#N/A</v>
      </c>
      <c r="Y7" s="11" t="e">
        <f>+VLOOKUP(Base_de_respuestas!X8,Back!$M$16:$N$20,2,0)</f>
        <v>#N/A</v>
      </c>
      <c r="Z7" s="11" t="e">
        <f>+VLOOKUP(Base_de_respuestas!Y8,Back!$M$16:$N$20,2,0)</f>
        <v>#N/A</v>
      </c>
      <c r="AA7" s="11" t="e">
        <f>+VLOOKUP(Base_de_respuestas!Z8,Back!$M$16:$N$20,2,0)</f>
        <v>#N/A</v>
      </c>
      <c r="AB7" s="11" t="e">
        <f>+VLOOKUP(Base_de_respuestas!AA8,Back!$M$16:$N$20,2,0)</f>
        <v>#N/A</v>
      </c>
      <c r="AC7" s="11" t="e">
        <f>+VLOOKUP(Base_de_respuestas!AB8,Back!$M$16:$N$20,2,0)</f>
        <v>#N/A</v>
      </c>
      <c r="AD7" s="11" t="e">
        <f>+VLOOKUP(Base_de_respuestas!AC8,Back!$M$16:$N$20,2,0)</f>
        <v>#N/A</v>
      </c>
      <c r="AE7" s="11" t="e">
        <f>+VLOOKUP(Base_de_respuestas!AD8,Back!$M$16:$N$20,2,0)</f>
        <v>#N/A</v>
      </c>
      <c r="AF7" s="11" t="e">
        <f>+VLOOKUP(Base_de_respuestas!AE8,Back!$M$16:$N$20,2,0)</f>
        <v>#N/A</v>
      </c>
      <c r="AG7" s="11" t="e">
        <f>+VLOOKUP(Base_de_respuestas!AF8,Back!$M$16:$N$20,2,0)</f>
        <v>#N/A</v>
      </c>
      <c r="AH7" s="11" t="e">
        <f>+VLOOKUP(Base_de_respuestas!AG8,Back!$M$16:$N$20,2,0)</f>
        <v>#N/A</v>
      </c>
      <c r="AI7" s="11" t="e">
        <f>+VLOOKUP(Base_de_respuestas!AH8,Back!$M$16:$N$20,2,0)</f>
        <v>#N/A</v>
      </c>
      <c r="AJ7" s="11" t="e">
        <f>+VLOOKUP(Base_de_respuestas!AI8,Back!$M$16:$N$20,2,0)</f>
        <v>#N/A</v>
      </c>
      <c r="AK7" s="11" t="e">
        <f>+VLOOKUP(Base_de_respuestas!AJ8,Back!$M$16:$N$20,2,0)</f>
        <v>#N/A</v>
      </c>
      <c r="AL7" s="11" t="e">
        <f>+VLOOKUP(Base_de_respuestas!AK8,Back!$M$16:$N$20,2,0)</f>
        <v>#N/A</v>
      </c>
      <c r="AM7" s="11" t="e">
        <f>+VLOOKUP(Base_de_respuestas!AL8,Back!$M$16:$N$20,2,0)</f>
        <v>#N/A</v>
      </c>
      <c r="AN7" s="11" t="e">
        <f>+VLOOKUP(Base_de_respuestas!AM8,Back!$M$16:$N$20,2,0)</f>
        <v>#N/A</v>
      </c>
      <c r="AO7" s="11" t="e">
        <f>+VLOOKUP(Base_de_respuestas!AN8,Back!$M$16:$N$20,2,0)</f>
        <v>#N/A</v>
      </c>
      <c r="AP7" s="11" t="e">
        <f>+VLOOKUP(Base_de_respuestas!AO8,Back!$M$16:$N$20,2,0)</f>
        <v>#N/A</v>
      </c>
      <c r="AQ7" s="11" t="e">
        <f>+VLOOKUP(Base_de_respuestas!AP8,Back!$M$16:$N$20,2,0)</f>
        <v>#N/A</v>
      </c>
      <c r="AR7" s="11" t="e">
        <f>+VLOOKUP(Base_de_respuestas!AQ8,Back!$M$16:$N$20,2,0)</f>
        <v>#N/A</v>
      </c>
      <c r="AS7" s="11" t="e">
        <f>+VLOOKUP(Base_de_respuestas!AR8,Back!$M$16:$N$20,2,0)</f>
        <v>#N/A</v>
      </c>
      <c r="AT7" s="11" t="e">
        <f>+VLOOKUP(Base_de_respuestas!AS8,Back!$M$16:$N$20,2,0)</f>
        <v>#N/A</v>
      </c>
      <c r="AU7" s="11" t="e">
        <f>+VLOOKUP(Base_de_respuestas!AT8,Back!$M$16:$N$20,2,0)</f>
        <v>#N/A</v>
      </c>
      <c r="AV7" s="11" t="e">
        <f>+VLOOKUP(Base_de_respuestas!AU8,Back!$M$16:$N$20,2,0)</f>
        <v>#N/A</v>
      </c>
      <c r="AW7" s="11" t="e">
        <f>+VLOOKUP(Base_de_respuestas!AV8,Back!$M$16:$N$20,2,0)</f>
        <v>#N/A</v>
      </c>
      <c r="AX7" s="11" t="e">
        <f>+VLOOKUP(Base_de_respuestas!AW8,Back!$M$16:$N$20,2,0)</f>
        <v>#N/A</v>
      </c>
      <c r="AY7" s="11" t="e">
        <f>+VLOOKUP(Base_de_respuestas!AX8,Back!$M$16:$N$20,2,0)</f>
        <v>#N/A</v>
      </c>
      <c r="AZ7" s="11" t="e">
        <f>+VLOOKUP(Base_de_respuestas!AY8,Back!$M$16:$N$20,2,0)</f>
        <v>#N/A</v>
      </c>
      <c r="BA7" s="11" t="e">
        <f>+VLOOKUP(Base_de_respuestas!AZ8,Back!$M$16:$N$20,2,0)</f>
        <v>#N/A</v>
      </c>
      <c r="BB7" s="11" t="e">
        <f>+VLOOKUP(Base_de_respuestas!BA8,Back!$M$16:$N$20,2,0)</f>
        <v>#N/A</v>
      </c>
      <c r="BC7" s="11" t="e">
        <f>+VLOOKUP(Base_de_respuestas!BB8,Back!$M$16:$N$20,2,0)</f>
        <v>#N/A</v>
      </c>
      <c r="BD7" s="11" t="e">
        <f>+VLOOKUP(Base_de_respuestas!BC8,Back!$M$16:$N$20,2,0)</f>
        <v>#N/A</v>
      </c>
      <c r="BE7" s="11" t="e">
        <f>+VLOOKUP(Base_de_respuestas!BD8,Back!$M$16:$N$20,2,0)</f>
        <v>#N/A</v>
      </c>
    </row>
    <row r="8" spans="2:57" ht="13.5" customHeight="1" x14ac:dyDescent="0.3">
      <c r="B8" s="90" t="s">
        <v>64</v>
      </c>
      <c r="C8" s="67" t="s">
        <v>70</v>
      </c>
      <c r="D8" s="10" t="s">
        <v>345</v>
      </c>
      <c r="E8" s="11">
        <v>4</v>
      </c>
      <c r="F8" s="10" t="s">
        <v>346</v>
      </c>
      <c r="G8" s="12"/>
      <c r="H8" s="11" t="e">
        <f>+VLOOKUP(Base_de_respuestas!G9,Back!$M$16:$N$20,2,0)</f>
        <v>#N/A</v>
      </c>
      <c r="I8" s="11" t="e">
        <f>+VLOOKUP(Base_de_respuestas!H9,Back!$M$16:$N$20,2,0)</f>
        <v>#N/A</v>
      </c>
      <c r="J8" s="11" t="e">
        <f>+VLOOKUP(Base_de_respuestas!I9,Back!$M$16:$N$20,2,0)</f>
        <v>#N/A</v>
      </c>
      <c r="K8" s="11" t="e">
        <f>+VLOOKUP(Base_de_respuestas!J9,Back!$M$16:$N$20,2,0)</f>
        <v>#N/A</v>
      </c>
      <c r="L8" s="11" t="e">
        <f>+VLOOKUP(Base_de_respuestas!K9,Back!$M$16:$N$20,2,0)</f>
        <v>#N/A</v>
      </c>
      <c r="M8" s="11" t="e">
        <f>+VLOOKUP(Base_de_respuestas!L9,Back!$M$16:$N$20,2,0)</f>
        <v>#N/A</v>
      </c>
      <c r="N8" s="11" t="e">
        <f>+VLOOKUP(Base_de_respuestas!M9,Back!$M$16:$N$20,2,0)</f>
        <v>#N/A</v>
      </c>
      <c r="O8" s="11" t="e">
        <f>+VLOOKUP(Base_de_respuestas!N9,Back!$M$16:$N$20,2,0)</f>
        <v>#N/A</v>
      </c>
      <c r="P8" s="11" t="e">
        <f>+VLOOKUP(Base_de_respuestas!O9,Back!$M$16:$N$20,2,0)</f>
        <v>#N/A</v>
      </c>
      <c r="Q8" s="11" t="e">
        <f>+VLOOKUP(Base_de_respuestas!P9,Back!$M$16:$N$20,2,0)</f>
        <v>#N/A</v>
      </c>
      <c r="R8" s="11" t="e">
        <f>+VLOOKUP(Base_de_respuestas!Q9,Back!$M$16:$N$20,2,0)</f>
        <v>#N/A</v>
      </c>
      <c r="S8" s="11" t="e">
        <f>+VLOOKUP(Base_de_respuestas!R9,Back!$M$16:$N$20,2,0)</f>
        <v>#N/A</v>
      </c>
      <c r="T8" s="11" t="e">
        <f>+VLOOKUP(Base_de_respuestas!S9,Back!$M$16:$N$20,2,0)</f>
        <v>#N/A</v>
      </c>
      <c r="U8" s="11" t="e">
        <f>+VLOOKUP(Base_de_respuestas!T9,Back!$M$16:$N$20,2,0)</f>
        <v>#N/A</v>
      </c>
      <c r="V8" s="11" t="e">
        <f>+VLOOKUP(Base_de_respuestas!U9,Back!$M$16:$N$20,2,0)</f>
        <v>#N/A</v>
      </c>
      <c r="W8" s="11" t="e">
        <f>+VLOOKUP(Base_de_respuestas!V9,Back!$M$16:$N$20,2,0)</f>
        <v>#N/A</v>
      </c>
      <c r="X8" s="11" t="e">
        <f>+VLOOKUP(Base_de_respuestas!W9,Back!$M$16:$N$20,2,0)</f>
        <v>#N/A</v>
      </c>
      <c r="Y8" s="11" t="e">
        <f>+VLOOKUP(Base_de_respuestas!X9,Back!$M$16:$N$20,2,0)</f>
        <v>#N/A</v>
      </c>
      <c r="Z8" s="11" t="e">
        <f>+VLOOKUP(Base_de_respuestas!Y9,Back!$M$16:$N$20,2,0)</f>
        <v>#N/A</v>
      </c>
      <c r="AA8" s="11" t="e">
        <f>+VLOOKUP(Base_de_respuestas!Z9,Back!$M$16:$N$20,2,0)</f>
        <v>#N/A</v>
      </c>
      <c r="AB8" s="11" t="e">
        <f>+VLOOKUP(Base_de_respuestas!AA9,Back!$M$16:$N$20,2,0)</f>
        <v>#N/A</v>
      </c>
      <c r="AC8" s="11" t="e">
        <f>+VLOOKUP(Base_de_respuestas!AB9,Back!$M$16:$N$20,2,0)</f>
        <v>#N/A</v>
      </c>
      <c r="AD8" s="11" t="e">
        <f>+VLOOKUP(Base_de_respuestas!AC9,Back!$M$16:$N$20,2,0)</f>
        <v>#N/A</v>
      </c>
      <c r="AE8" s="11" t="e">
        <f>+VLOOKUP(Base_de_respuestas!AD9,Back!$M$16:$N$20,2,0)</f>
        <v>#N/A</v>
      </c>
      <c r="AF8" s="11" t="e">
        <f>+VLOOKUP(Base_de_respuestas!AE9,Back!$M$16:$N$20,2,0)</f>
        <v>#N/A</v>
      </c>
      <c r="AG8" s="11" t="e">
        <f>+VLOOKUP(Base_de_respuestas!AF9,Back!$M$16:$N$20,2,0)</f>
        <v>#N/A</v>
      </c>
      <c r="AH8" s="11" t="e">
        <f>+VLOOKUP(Base_de_respuestas!AG9,Back!$M$16:$N$20,2,0)</f>
        <v>#N/A</v>
      </c>
      <c r="AI8" s="11" t="e">
        <f>+VLOOKUP(Base_de_respuestas!AH9,Back!$M$16:$N$20,2,0)</f>
        <v>#N/A</v>
      </c>
      <c r="AJ8" s="11" t="e">
        <f>+VLOOKUP(Base_de_respuestas!AI9,Back!$M$16:$N$20,2,0)</f>
        <v>#N/A</v>
      </c>
      <c r="AK8" s="11" t="e">
        <f>+VLOOKUP(Base_de_respuestas!AJ9,Back!$M$16:$N$20,2,0)</f>
        <v>#N/A</v>
      </c>
      <c r="AL8" s="11" t="e">
        <f>+VLOOKUP(Base_de_respuestas!AK9,Back!$M$16:$N$20,2,0)</f>
        <v>#N/A</v>
      </c>
      <c r="AM8" s="11" t="e">
        <f>+VLOOKUP(Base_de_respuestas!AL9,Back!$M$16:$N$20,2,0)</f>
        <v>#N/A</v>
      </c>
      <c r="AN8" s="11" t="e">
        <f>+VLOOKUP(Base_de_respuestas!AM9,Back!$M$16:$N$20,2,0)</f>
        <v>#N/A</v>
      </c>
      <c r="AO8" s="11" t="e">
        <f>+VLOOKUP(Base_de_respuestas!AN9,Back!$M$16:$N$20,2,0)</f>
        <v>#N/A</v>
      </c>
      <c r="AP8" s="11" t="e">
        <f>+VLOOKUP(Base_de_respuestas!AO9,Back!$M$16:$N$20,2,0)</f>
        <v>#N/A</v>
      </c>
      <c r="AQ8" s="11" t="e">
        <f>+VLOOKUP(Base_de_respuestas!AP9,Back!$M$16:$N$20,2,0)</f>
        <v>#N/A</v>
      </c>
      <c r="AR8" s="11" t="e">
        <f>+VLOOKUP(Base_de_respuestas!AQ9,Back!$M$16:$N$20,2,0)</f>
        <v>#N/A</v>
      </c>
      <c r="AS8" s="11" t="e">
        <f>+VLOOKUP(Base_de_respuestas!AR9,Back!$M$16:$N$20,2,0)</f>
        <v>#N/A</v>
      </c>
      <c r="AT8" s="11" t="e">
        <f>+VLOOKUP(Base_de_respuestas!AS9,Back!$M$16:$N$20,2,0)</f>
        <v>#N/A</v>
      </c>
      <c r="AU8" s="11" t="e">
        <f>+VLOOKUP(Base_de_respuestas!AT9,Back!$M$16:$N$20,2,0)</f>
        <v>#N/A</v>
      </c>
      <c r="AV8" s="11" t="e">
        <f>+VLOOKUP(Base_de_respuestas!AU9,Back!$M$16:$N$20,2,0)</f>
        <v>#N/A</v>
      </c>
      <c r="AW8" s="11" t="e">
        <f>+VLOOKUP(Base_de_respuestas!AV9,Back!$M$16:$N$20,2,0)</f>
        <v>#N/A</v>
      </c>
      <c r="AX8" s="11" t="e">
        <f>+VLOOKUP(Base_de_respuestas!AW9,Back!$M$16:$N$20,2,0)</f>
        <v>#N/A</v>
      </c>
      <c r="AY8" s="11" t="e">
        <f>+VLOOKUP(Base_de_respuestas!AX9,Back!$M$16:$N$20,2,0)</f>
        <v>#N/A</v>
      </c>
      <c r="AZ8" s="11" t="e">
        <f>+VLOOKUP(Base_de_respuestas!AY9,Back!$M$16:$N$20,2,0)</f>
        <v>#N/A</v>
      </c>
      <c r="BA8" s="11" t="e">
        <f>+VLOOKUP(Base_de_respuestas!AZ9,Back!$M$16:$N$20,2,0)</f>
        <v>#N/A</v>
      </c>
      <c r="BB8" s="11" t="e">
        <f>+VLOOKUP(Base_de_respuestas!BA9,Back!$M$16:$N$20,2,0)</f>
        <v>#N/A</v>
      </c>
      <c r="BC8" s="11" t="e">
        <f>+VLOOKUP(Base_de_respuestas!BB9,Back!$M$16:$N$20,2,0)</f>
        <v>#N/A</v>
      </c>
      <c r="BD8" s="11" t="e">
        <f>+VLOOKUP(Base_de_respuestas!BC9,Back!$M$16:$N$20,2,0)</f>
        <v>#N/A</v>
      </c>
      <c r="BE8" s="11" t="e">
        <f>+VLOOKUP(Base_de_respuestas!BD9,Back!$M$16:$N$20,2,0)</f>
        <v>#N/A</v>
      </c>
    </row>
    <row r="9" spans="2:57" ht="13.5" customHeight="1" x14ac:dyDescent="0.3">
      <c r="B9" s="91"/>
      <c r="C9" s="68"/>
      <c r="D9" s="10" t="s">
        <v>347</v>
      </c>
      <c r="E9" s="11">
        <v>5</v>
      </c>
      <c r="F9" s="10" t="s">
        <v>348</v>
      </c>
      <c r="G9" s="12"/>
      <c r="H9" s="11" t="e">
        <f>+VLOOKUP(Base_de_respuestas!G10,Back!$M$16:$N$20,2,0)</f>
        <v>#N/A</v>
      </c>
      <c r="I9" s="11" t="e">
        <f>+VLOOKUP(Base_de_respuestas!H10,Back!$M$16:$N$20,2,0)</f>
        <v>#N/A</v>
      </c>
      <c r="J9" s="11" t="e">
        <f>+VLOOKUP(Base_de_respuestas!I10,Back!$M$16:$N$20,2,0)</f>
        <v>#N/A</v>
      </c>
      <c r="K9" s="11" t="e">
        <f>+VLOOKUP(Base_de_respuestas!J10,Back!$M$16:$N$20,2,0)</f>
        <v>#N/A</v>
      </c>
      <c r="L9" s="11" t="e">
        <f>+VLOOKUP(Base_de_respuestas!K10,Back!$M$16:$N$20,2,0)</f>
        <v>#N/A</v>
      </c>
      <c r="M9" s="11" t="e">
        <f>+VLOOKUP(Base_de_respuestas!L10,Back!$M$16:$N$20,2,0)</f>
        <v>#N/A</v>
      </c>
      <c r="N9" s="11" t="e">
        <f>+VLOOKUP(Base_de_respuestas!M10,Back!$M$16:$N$20,2,0)</f>
        <v>#N/A</v>
      </c>
      <c r="O9" s="11" t="e">
        <f>+VLOOKUP(Base_de_respuestas!N10,Back!$M$16:$N$20,2,0)</f>
        <v>#N/A</v>
      </c>
      <c r="P9" s="11" t="e">
        <f>+VLOOKUP(Base_de_respuestas!O10,Back!$M$16:$N$20,2,0)</f>
        <v>#N/A</v>
      </c>
      <c r="Q9" s="11" t="e">
        <f>+VLOOKUP(Base_de_respuestas!P10,Back!$M$16:$N$20,2,0)</f>
        <v>#N/A</v>
      </c>
      <c r="R9" s="11" t="e">
        <f>+VLOOKUP(Base_de_respuestas!Q10,Back!$M$16:$N$20,2,0)</f>
        <v>#N/A</v>
      </c>
      <c r="S9" s="11" t="e">
        <f>+VLOOKUP(Base_de_respuestas!R10,Back!$M$16:$N$20,2,0)</f>
        <v>#N/A</v>
      </c>
      <c r="T9" s="11" t="e">
        <f>+VLOOKUP(Base_de_respuestas!S10,Back!$M$16:$N$20,2,0)</f>
        <v>#N/A</v>
      </c>
      <c r="U9" s="11" t="e">
        <f>+VLOOKUP(Base_de_respuestas!T10,Back!$M$16:$N$20,2,0)</f>
        <v>#N/A</v>
      </c>
      <c r="V9" s="11" t="e">
        <f>+VLOOKUP(Base_de_respuestas!U10,Back!$M$16:$N$20,2,0)</f>
        <v>#N/A</v>
      </c>
      <c r="W9" s="11" t="e">
        <f>+VLOOKUP(Base_de_respuestas!V10,Back!$M$16:$N$20,2,0)</f>
        <v>#N/A</v>
      </c>
      <c r="X9" s="11" t="e">
        <f>+VLOOKUP(Base_de_respuestas!W10,Back!$M$16:$N$20,2,0)</f>
        <v>#N/A</v>
      </c>
      <c r="Y9" s="11" t="e">
        <f>+VLOOKUP(Base_de_respuestas!X10,Back!$M$16:$N$20,2,0)</f>
        <v>#N/A</v>
      </c>
      <c r="Z9" s="11" t="e">
        <f>+VLOOKUP(Base_de_respuestas!Y10,Back!$M$16:$N$20,2,0)</f>
        <v>#N/A</v>
      </c>
      <c r="AA9" s="11" t="e">
        <f>+VLOOKUP(Base_de_respuestas!Z10,Back!$M$16:$N$20,2,0)</f>
        <v>#N/A</v>
      </c>
      <c r="AB9" s="11" t="e">
        <f>+VLOOKUP(Base_de_respuestas!AA10,Back!$M$16:$N$20,2,0)</f>
        <v>#N/A</v>
      </c>
      <c r="AC9" s="11" t="e">
        <f>+VLOOKUP(Base_de_respuestas!AB10,Back!$M$16:$N$20,2,0)</f>
        <v>#N/A</v>
      </c>
      <c r="AD9" s="11" t="e">
        <f>+VLOOKUP(Base_de_respuestas!AC10,Back!$M$16:$N$20,2,0)</f>
        <v>#N/A</v>
      </c>
      <c r="AE9" s="11" t="e">
        <f>+VLOOKUP(Base_de_respuestas!AD10,Back!$M$16:$N$20,2,0)</f>
        <v>#N/A</v>
      </c>
      <c r="AF9" s="11" t="e">
        <f>+VLOOKUP(Base_de_respuestas!AE10,Back!$M$16:$N$20,2,0)</f>
        <v>#N/A</v>
      </c>
      <c r="AG9" s="11" t="e">
        <f>+VLOOKUP(Base_de_respuestas!AF10,Back!$M$16:$N$20,2,0)</f>
        <v>#N/A</v>
      </c>
      <c r="AH9" s="11" t="e">
        <f>+VLOOKUP(Base_de_respuestas!AG10,Back!$M$16:$N$20,2,0)</f>
        <v>#N/A</v>
      </c>
      <c r="AI9" s="11" t="e">
        <f>+VLOOKUP(Base_de_respuestas!AH10,Back!$M$16:$N$20,2,0)</f>
        <v>#N/A</v>
      </c>
      <c r="AJ9" s="11" t="e">
        <f>+VLOOKUP(Base_de_respuestas!AI10,Back!$M$16:$N$20,2,0)</f>
        <v>#N/A</v>
      </c>
      <c r="AK9" s="11" t="e">
        <f>+VLOOKUP(Base_de_respuestas!AJ10,Back!$M$16:$N$20,2,0)</f>
        <v>#N/A</v>
      </c>
      <c r="AL9" s="11" t="e">
        <f>+VLOOKUP(Base_de_respuestas!AK10,Back!$M$16:$N$20,2,0)</f>
        <v>#N/A</v>
      </c>
      <c r="AM9" s="11" t="e">
        <f>+VLOOKUP(Base_de_respuestas!AL10,Back!$M$16:$N$20,2,0)</f>
        <v>#N/A</v>
      </c>
      <c r="AN9" s="11" t="e">
        <f>+VLOOKUP(Base_de_respuestas!AM10,Back!$M$16:$N$20,2,0)</f>
        <v>#N/A</v>
      </c>
      <c r="AO9" s="11" t="e">
        <f>+VLOOKUP(Base_de_respuestas!AN10,Back!$M$16:$N$20,2,0)</f>
        <v>#N/A</v>
      </c>
      <c r="AP9" s="11" t="e">
        <f>+VLOOKUP(Base_de_respuestas!AO10,Back!$M$16:$N$20,2,0)</f>
        <v>#N/A</v>
      </c>
      <c r="AQ9" s="11" t="e">
        <f>+VLOOKUP(Base_de_respuestas!AP10,Back!$M$16:$N$20,2,0)</f>
        <v>#N/A</v>
      </c>
      <c r="AR9" s="11" t="e">
        <f>+VLOOKUP(Base_de_respuestas!AQ10,Back!$M$16:$N$20,2,0)</f>
        <v>#N/A</v>
      </c>
      <c r="AS9" s="11" t="e">
        <f>+VLOOKUP(Base_de_respuestas!AR10,Back!$M$16:$N$20,2,0)</f>
        <v>#N/A</v>
      </c>
      <c r="AT9" s="11" t="e">
        <f>+VLOOKUP(Base_de_respuestas!AS10,Back!$M$16:$N$20,2,0)</f>
        <v>#N/A</v>
      </c>
      <c r="AU9" s="11" t="e">
        <f>+VLOOKUP(Base_de_respuestas!AT10,Back!$M$16:$N$20,2,0)</f>
        <v>#N/A</v>
      </c>
      <c r="AV9" s="11" t="e">
        <f>+VLOOKUP(Base_de_respuestas!AU10,Back!$M$16:$N$20,2,0)</f>
        <v>#N/A</v>
      </c>
      <c r="AW9" s="11" t="e">
        <f>+VLOOKUP(Base_de_respuestas!AV10,Back!$M$16:$N$20,2,0)</f>
        <v>#N/A</v>
      </c>
      <c r="AX9" s="11" t="e">
        <f>+VLOOKUP(Base_de_respuestas!AW10,Back!$M$16:$N$20,2,0)</f>
        <v>#N/A</v>
      </c>
      <c r="AY9" s="11" t="e">
        <f>+VLOOKUP(Base_de_respuestas!AX10,Back!$M$16:$N$20,2,0)</f>
        <v>#N/A</v>
      </c>
      <c r="AZ9" s="11" t="e">
        <f>+VLOOKUP(Base_de_respuestas!AY10,Back!$M$16:$N$20,2,0)</f>
        <v>#N/A</v>
      </c>
      <c r="BA9" s="11" t="e">
        <f>+VLOOKUP(Base_de_respuestas!AZ10,Back!$M$16:$N$20,2,0)</f>
        <v>#N/A</v>
      </c>
      <c r="BB9" s="11" t="e">
        <f>+VLOOKUP(Base_de_respuestas!BA10,Back!$M$16:$N$20,2,0)</f>
        <v>#N/A</v>
      </c>
      <c r="BC9" s="11" t="e">
        <f>+VLOOKUP(Base_de_respuestas!BB10,Back!$M$16:$N$20,2,0)</f>
        <v>#N/A</v>
      </c>
      <c r="BD9" s="11" t="e">
        <f>+VLOOKUP(Base_de_respuestas!BC10,Back!$M$16:$N$20,2,0)</f>
        <v>#N/A</v>
      </c>
      <c r="BE9" s="11" t="e">
        <f>+VLOOKUP(Base_de_respuestas!BD10,Back!$M$16:$N$20,2,0)</f>
        <v>#N/A</v>
      </c>
    </row>
    <row r="10" spans="2:57" ht="15" customHeight="1" x14ac:dyDescent="0.3">
      <c r="B10" s="92"/>
      <c r="C10" s="69"/>
      <c r="D10" s="10" t="s">
        <v>349</v>
      </c>
      <c r="E10" s="11">
        <v>6</v>
      </c>
      <c r="F10" s="10" t="s">
        <v>350</v>
      </c>
      <c r="G10" s="12"/>
      <c r="H10" s="11" t="e">
        <f>+VLOOKUP(Base_de_respuestas!G11,Back!$M$16:$N$20,2,0)</f>
        <v>#N/A</v>
      </c>
      <c r="I10" s="11" t="e">
        <f>+VLOOKUP(Base_de_respuestas!H11,Back!$M$16:$N$20,2,0)</f>
        <v>#N/A</v>
      </c>
      <c r="J10" s="11" t="e">
        <f>+VLOOKUP(Base_de_respuestas!I11,Back!$M$16:$N$20,2,0)</f>
        <v>#N/A</v>
      </c>
      <c r="K10" s="11" t="e">
        <f>+VLOOKUP(Base_de_respuestas!J11,Back!$M$16:$N$20,2,0)</f>
        <v>#N/A</v>
      </c>
      <c r="L10" s="11" t="e">
        <f>+VLOOKUP(Base_de_respuestas!K11,Back!$M$16:$N$20,2,0)</f>
        <v>#N/A</v>
      </c>
      <c r="M10" s="11" t="e">
        <f>+VLOOKUP(Base_de_respuestas!L11,Back!$M$16:$N$20,2,0)</f>
        <v>#N/A</v>
      </c>
      <c r="N10" s="11" t="e">
        <f>+VLOOKUP(Base_de_respuestas!M11,Back!$M$16:$N$20,2,0)</f>
        <v>#N/A</v>
      </c>
      <c r="O10" s="11" t="e">
        <f>+VLOOKUP(Base_de_respuestas!N11,Back!$M$16:$N$20,2,0)</f>
        <v>#N/A</v>
      </c>
      <c r="P10" s="11" t="e">
        <f>+VLOOKUP(Base_de_respuestas!O11,Back!$M$16:$N$20,2,0)</f>
        <v>#N/A</v>
      </c>
      <c r="Q10" s="11" t="e">
        <f>+VLOOKUP(Base_de_respuestas!P11,Back!$M$16:$N$20,2,0)</f>
        <v>#N/A</v>
      </c>
      <c r="R10" s="11" t="e">
        <f>+VLOOKUP(Base_de_respuestas!Q11,Back!$M$16:$N$20,2,0)</f>
        <v>#N/A</v>
      </c>
      <c r="S10" s="11" t="e">
        <f>+VLOOKUP(Base_de_respuestas!R11,Back!$M$16:$N$20,2,0)</f>
        <v>#N/A</v>
      </c>
      <c r="T10" s="11" t="e">
        <f>+VLOOKUP(Base_de_respuestas!S11,Back!$M$16:$N$20,2,0)</f>
        <v>#N/A</v>
      </c>
      <c r="U10" s="11" t="e">
        <f>+VLOOKUP(Base_de_respuestas!T11,Back!$M$16:$N$20,2,0)</f>
        <v>#N/A</v>
      </c>
      <c r="V10" s="11" t="e">
        <f>+VLOOKUP(Base_de_respuestas!U11,Back!$M$16:$N$20,2,0)</f>
        <v>#N/A</v>
      </c>
      <c r="W10" s="11" t="e">
        <f>+VLOOKUP(Base_de_respuestas!V11,Back!$M$16:$N$20,2,0)</f>
        <v>#N/A</v>
      </c>
      <c r="X10" s="11" t="e">
        <f>+VLOOKUP(Base_de_respuestas!W11,Back!$M$16:$N$20,2,0)</f>
        <v>#N/A</v>
      </c>
      <c r="Y10" s="11" t="e">
        <f>+VLOOKUP(Base_de_respuestas!X11,Back!$M$16:$N$20,2,0)</f>
        <v>#N/A</v>
      </c>
      <c r="Z10" s="11" t="e">
        <f>+VLOOKUP(Base_de_respuestas!Y11,Back!$M$16:$N$20,2,0)</f>
        <v>#N/A</v>
      </c>
      <c r="AA10" s="11" t="e">
        <f>+VLOOKUP(Base_de_respuestas!Z11,Back!$M$16:$N$20,2,0)</f>
        <v>#N/A</v>
      </c>
      <c r="AB10" s="11" t="e">
        <f>+VLOOKUP(Base_de_respuestas!AA11,Back!$M$16:$N$20,2,0)</f>
        <v>#N/A</v>
      </c>
      <c r="AC10" s="11" t="e">
        <f>+VLOOKUP(Base_de_respuestas!AB11,Back!$M$16:$N$20,2,0)</f>
        <v>#N/A</v>
      </c>
      <c r="AD10" s="11" t="e">
        <f>+VLOOKUP(Base_de_respuestas!AC11,Back!$M$16:$N$20,2,0)</f>
        <v>#N/A</v>
      </c>
      <c r="AE10" s="11" t="e">
        <f>+VLOOKUP(Base_de_respuestas!AD11,Back!$M$16:$N$20,2,0)</f>
        <v>#N/A</v>
      </c>
      <c r="AF10" s="11" t="e">
        <f>+VLOOKUP(Base_de_respuestas!AE11,Back!$M$16:$N$20,2,0)</f>
        <v>#N/A</v>
      </c>
      <c r="AG10" s="11" t="e">
        <f>+VLOOKUP(Base_de_respuestas!AF11,Back!$M$16:$N$20,2,0)</f>
        <v>#N/A</v>
      </c>
      <c r="AH10" s="11" t="e">
        <f>+VLOOKUP(Base_de_respuestas!AG11,Back!$M$16:$N$20,2,0)</f>
        <v>#N/A</v>
      </c>
      <c r="AI10" s="11" t="e">
        <f>+VLOOKUP(Base_de_respuestas!AH11,Back!$M$16:$N$20,2,0)</f>
        <v>#N/A</v>
      </c>
      <c r="AJ10" s="11" t="e">
        <f>+VLOOKUP(Base_de_respuestas!AI11,Back!$M$16:$N$20,2,0)</f>
        <v>#N/A</v>
      </c>
      <c r="AK10" s="11" t="e">
        <f>+VLOOKUP(Base_de_respuestas!AJ11,Back!$M$16:$N$20,2,0)</f>
        <v>#N/A</v>
      </c>
      <c r="AL10" s="11" t="e">
        <f>+VLOOKUP(Base_de_respuestas!AK11,Back!$M$16:$N$20,2,0)</f>
        <v>#N/A</v>
      </c>
      <c r="AM10" s="11" t="e">
        <f>+VLOOKUP(Base_de_respuestas!AL11,Back!$M$16:$N$20,2,0)</f>
        <v>#N/A</v>
      </c>
      <c r="AN10" s="11" t="e">
        <f>+VLOOKUP(Base_de_respuestas!AM11,Back!$M$16:$N$20,2,0)</f>
        <v>#N/A</v>
      </c>
      <c r="AO10" s="11" t="e">
        <f>+VLOOKUP(Base_de_respuestas!AN11,Back!$M$16:$N$20,2,0)</f>
        <v>#N/A</v>
      </c>
      <c r="AP10" s="11" t="e">
        <f>+VLOOKUP(Base_de_respuestas!AO11,Back!$M$16:$N$20,2,0)</f>
        <v>#N/A</v>
      </c>
      <c r="AQ10" s="11" t="e">
        <f>+VLOOKUP(Base_de_respuestas!AP11,Back!$M$16:$N$20,2,0)</f>
        <v>#N/A</v>
      </c>
      <c r="AR10" s="11" t="e">
        <f>+VLOOKUP(Base_de_respuestas!AQ11,Back!$M$16:$N$20,2,0)</f>
        <v>#N/A</v>
      </c>
      <c r="AS10" s="11" t="e">
        <f>+VLOOKUP(Base_de_respuestas!AR11,Back!$M$16:$N$20,2,0)</f>
        <v>#N/A</v>
      </c>
      <c r="AT10" s="11" t="e">
        <f>+VLOOKUP(Base_de_respuestas!AS11,Back!$M$16:$N$20,2,0)</f>
        <v>#N/A</v>
      </c>
      <c r="AU10" s="11" t="e">
        <f>+VLOOKUP(Base_de_respuestas!AT11,Back!$M$16:$N$20,2,0)</f>
        <v>#N/A</v>
      </c>
      <c r="AV10" s="11" t="e">
        <f>+VLOOKUP(Base_de_respuestas!AU11,Back!$M$16:$N$20,2,0)</f>
        <v>#N/A</v>
      </c>
      <c r="AW10" s="11" t="e">
        <f>+VLOOKUP(Base_de_respuestas!AV11,Back!$M$16:$N$20,2,0)</f>
        <v>#N/A</v>
      </c>
      <c r="AX10" s="11" t="e">
        <f>+VLOOKUP(Base_de_respuestas!AW11,Back!$M$16:$N$20,2,0)</f>
        <v>#N/A</v>
      </c>
      <c r="AY10" s="11" t="e">
        <f>+VLOOKUP(Base_de_respuestas!AX11,Back!$M$16:$N$20,2,0)</f>
        <v>#N/A</v>
      </c>
      <c r="AZ10" s="11" t="e">
        <f>+VLOOKUP(Base_de_respuestas!AY11,Back!$M$16:$N$20,2,0)</f>
        <v>#N/A</v>
      </c>
      <c r="BA10" s="11" t="e">
        <f>+VLOOKUP(Base_de_respuestas!AZ11,Back!$M$16:$N$20,2,0)</f>
        <v>#N/A</v>
      </c>
      <c r="BB10" s="11" t="e">
        <f>+VLOOKUP(Base_de_respuestas!BA11,Back!$M$16:$N$20,2,0)</f>
        <v>#N/A</v>
      </c>
      <c r="BC10" s="11" t="e">
        <f>+VLOOKUP(Base_de_respuestas!BB11,Back!$M$16:$N$20,2,0)</f>
        <v>#N/A</v>
      </c>
      <c r="BD10" s="11" t="e">
        <f>+VLOOKUP(Base_de_respuestas!BC11,Back!$M$16:$N$20,2,0)</f>
        <v>#N/A</v>
      </c>
      <c r="BE10" s="11" t="e">
        <f>+VLOOKUP(Base_de_respuestas!BD11,Back!$M$16:$N$20,2,0)</f>
        <v>#N/A</v>
      </c>
    </row>
    <row r="11" spans="2:57" ht="13.5" customHeight="1" x14ac:dyDescent="0.3">
      <c r="B11" s="67" t="s">
        <v>64</v>
      </c>
      <c r="C11" s="70" t="s">
        <v>351</v>
      </c>
      <c r="D11" s="10" t="s">
        <v>352</v>
      </c>
      <c r="E11" s="11">
        <v>7</v>
      </c>
      <c r="F11" s="10" t="s">
        <v>353</v>
      </c>
      <c r="G11" s="12"/>
      <c r="H11" s="11" t="e">
        <f>+VLOOKUP(Base_de_respuestas!G12,Back!$M$16:$N$20,2,0)</f>
        <v>#N/A</v>
      </c>
      <c r="I11" s="11" t="e">
        <f>+VLOOKUP(Base_de_respuestas!H12,Back!$M$16:$N$20,2,0)</f>
        <v>#N/A</v>
      </c>
      <c r="J11" s="11" t="e">
        <f>+VLOOKUP(Base_de_respuestas!I12,Back!$M$16:$N$20,2,0)</f>
        <v>#N/A</v>
      </c>
      <c r="K11" s="11" t="e">
        <f>+VLOOKUP(Base_de_respuestas!J12,Back!$M$16:$N$20,2,0)</f>
        <v>#N/A</v>
      </c>
      <c r="L11" s="11" t="e">
        <f>+VLOOKUP(Base_de_respuestas!K12,Back!$M$16:$N$20,2,0)</f>
        <v>#N/A</v>
      </c>
      <c r="M11" s="11" t="e">
        <f>+VLOOKUP(Base_de_respuestas!L12,Back!$M$16:$N$20,2,0)</f>
        <v>#N/A</v>
      </c>
      <c r="N11" s="11" t="e">
        <f>+VLOOKUP(Base_de_respuestas!M12,Back!$M$16:$N$20,2,0)</f>
        <v>#N/A</v>
      </c>
      <c r="O11" s="11" t="e">
        <f>+VLOOKUP(Base_de_respuestas!N12,Back!$M$16:$N$20,2,0)</f>
        <v>#N/A</v>
      </c>
      <c r="P11" s="11" t="e">
        <f>+VLOOKUP(Base_de_respuestas!O12,Back!$M$16:$N$20,2,0)</f>
        <v>#N/A</v>
      </c>
      <c r="Q11" s="11" t="e">
        <f>+VLOOKUP(Base_de_respuestas!P12,Back!$M$16:$N$20,2,0)</f>
        <v>#N/A</v>
      </c>
      <c r="R11" s="11" t="e">
        <f>+VLOOKUP(Base_de_respuestas!Q12,Back!$M$16:$N$20,2,0)</f>
        <v>#N/A</v>
      </c>
      <c r="S11" s="11" t="e">
        <f>+VLOOKUP(Base_de_respuestas!R12,Back!$M$16:$N$20,2,0)</f>
        <v>#N/A</v>
      </c>
      <c r="T11" s="11" t="e">
        <f>+VLOOKUP(Base_de_respuestas!S12,Back!$M$16:$N$20,2,0)</f>
        <v>#N/A</v>
      </c>
      <c r="U11" s="11" t="e">
        <f>+VLOOKUP(Base_de_respuestas!T12,Back!$M$16:$N$20,2,0)</f>
        <v>#N/A</v>
      </c>
      <c r="V11" s="11" t="e">
        <f>+VLOOKUP(Base_de_respuestas!U12,Back!$M$16:$N$20,2,0)</f>
        <v>#N/A</v>
      </c>
      <c r="W11" s="11" t="e">
        <f>+VLOOKUP(Base_de_respuestas!V12,Back!$M$16:$N$20,2,0)</f>
        <v>#N/A</v>
      </c>
      <c r="X11" s="11" t="e">
        <f>+VLOOKUP(Base_de_respuestas!W12,Back!$M$16:$N$20,2,0)</f>
        <v>#N/A</v>
      </c>
      <c r="Y11" s="11" t="e">
        <f>+VLOOKUP(Base_de_respuestas!X12,Back!$M$16:$N$20,2,0)</f>
        <v>#N/A</v>
      </c>
      <c r="Z11" s="11" t="e">
        <f>+VLOOKUP(Base_de_respuestas!Y12,Back!$M$16:$N$20,2,0)</f>
        <v>#N/A</v>
      </c>
      <c r="AA11" s="11" t="e">
        <f>+VLOOKUP(Base_de_respuestas!Z12,Back!$M$16:$N$20,2,0)</f>
        <v>#N/A</v>
      </c>
      <c r="AB11" s="11" t="e">
        <f>+VLOOKUP(Base_de_respuestas!AA12,Back!$M$16:$N$20,2,0)</f>
        <v>#N/A</v>
      </c>
      <c r="AC11" s="11" t="e">
        <f>+VLOOKUP(Base_de_respuestas!AB12,Back!$M$16:$N$20,2,0)</f>
        <v>#N/A</v>
      </c>
      <c r="AD11" s="11" t="e">
        <f>+VLOOKUP(Base_de_respuestas!AC12,Back!$M$16:$N$20,2,0)</f>
        <v>#N/A</v>
      </c>
      <c r="AE11" s="11" t="e">
        <f>+VLOOKUP(Base_de_respuestas!AD12,Back!$M$16:$N$20,2,0)</f>
        <v>#N/A</v>
      </c>
      <c r="AF11" s="11" t="e">
        <f>+VLOOKUP(Base_de_respuestas!AE12,Back!$M$16:$N$20,2,0)</f>
        <v>#N/A</v>
      </c>
      <c r="AG11" s="11" t="e">
        <f>+VLOOKUP(Base_de_respuestas!AF12,Back!$M$16:$N$20,2,0)</f>
        <v>#N/A</v>
      </c>
      <c r="AH11" s="11" t="e">
        <f>+VLOOKUP(Base_de_respuestas!AG12,Back!$M$16:$N$20,2,0)</f>
        <v>#N/A</v>
      </c>
      <c r="AI11" s="11" t="e">
        <f>+VLOOKUP(Base_de_respuestas!AH12,Back!$M$16:$N$20,2,0)</f>
        <v>#N/A</v>
      </c>
      <c r="AJ11" s="11" t="e">
        <f>+VLOOKUP(Base_de_respuestas!AI12,Back!$M$16:$N$20,2,0)</f>
        <v>#N/A</v>
      </c>
      <c r="AK11" s="11" t="e">
        <f>+VLOOKUP(Base_de_respuestas!AJ12,Back!$M$16:$N$20,2,0)</f>
        <v>#N/A</v>
      </c>
      <c r="AL11" s="11" t="e">
        <f>+VLOOKUP(Base_de_respuestas!AK12,Back!$M$16:$N$20,2,0)</f>
        <v>#N/A</v>
      </c>
      <c r="AM11" s="11" t="e">
        <f>+VLOOKUP(Base_de_respuestas!AL12,Back!$M$16:$N$20,2,0)</f>
        <v>#N/A</v>
      </c>
      <c r="AN11" s="11" t="e">
        <f>+VLOOKUP(Base_de_respuestas!AM12,Back!$M$16:$N$20,2,0)</f>
        <v>#N/A</v>
      </c>
      <c r="AO11" s="11" t="e">
        <f>+VLOOKUP(Base_de_respuestas!AN12,Back!$M$16:$N$20,2,0)</f>
        <v>#N/A</v>
      </c>
      <c r="AP11" s="11" t="e">
        <f>+VLOOKUP(Base_de_respuestas!AO12,Back!$M$16:$N$20,2,0)</f>
        <v>#N/A</v>
      </c>
      <c r="AQ11" s="11" t="e">
        <f>+VLOOKUP(Base_de_respuestas!AP12,Back!$M$16:$N$20,2,0)</f>
        <v>#N/A</v>
      </c>
      <c r="AR11" s="11" t="e">
        <f>+VLOOKUP(Base_de_respuestas!AQ12,Back!$M$16:$N$20,2,0)</f>
        <v>#N/A</v>
      </c>
      <c r="AS11" s="11" t="e">
        <f>+VLOOKUP(Base_de_respuestas!AR12,Back!$M$16:$N$20,2,0)</f>
        <v>#N/A</v>
      </c>
      <c r="AT11" s="11" t="e">
        <f>+VLOOKUP(Base_de_respuestas!AS12,Back!$M$16:$N$20,2,0)</f>
        <v>#N/A</v>
      </c>
      <c r="AU11" s="11" t="e">
        <f>+VLOOKUP(Base_de_respuestas!AT12,Back!$M$16:$N$20,2,0)</f>
        <v>#N/A</v>
      </c>
      <c r="AV11" s="11" t="e">
        <f>+VLOOKUP(Base_de_respuestas!AU12,Back!$M$16:$N$20,2,0)</f>
        <v>#N/A</v>
      </c>
      <c r="AW11" s="11" t="e">
        <f>+VLOOKUP(Base_de_respuestas!AV12,Back!$M$16:$N$20,2,0)</f>
        <v>#N/A</v>
      </c>
      <c r="AX11" s="11" t="e">
        <f>+VLOOKUP(Base_de_respuestas!AW12,Back!$M$16:$N$20,2,0)</f>
        <v>#N/A</v>
      </c>
      <c r="AY11" s="11" t="e">
        <f>+VLOOKUP(Base_de_respuestas!AX12,Back!$M$16:$N$20,2,0)</f>
        <v>#N/A</v>
      </c>
      <c r="AZ11" s="11" t="e">
        <f>+VLOOKUP(Base_de_respuestas!AY12,Back!$M$16:$N$20,2,0)</f>
        <v>#N/A</v>
      </c>
      <c r="BA11" s="11" t="e">
        <f>+VLOOKUP(Base_de_respuestas!AZ12,Back!$M$16:$N$20,2,0)</f>
        <v>#N/A</v>
      </c>
      <c r="BB11" s="11" t="e">
        <f>+VLOOKUP(Base_de_respuestas!BA12,Back!$M$16:$N$20,2,0)</f>
        <v>#N/A</v>
      </c>
      <c r="BC11" s="11" t="e">
        <f>+VLOOKUP(Base_de_respuestas!BB12,Back!$M$16:$N$20,2,0)</f>
        <v>#N/A</v>
      </c>
      <c r="BD11" s="11" t="e">
        <f>+VLOOKUP(Base_de_respuestas!BC12,Back!$M$16:$N$20,2,0)</f>
        <v>#N/A</v>
      </c>
      <c r="BE11" s="11" t="e">
        <f>+VLOOKUP(Base_de_respuestas!BD12,Back!$M$16:$N$20,2,0)</f>
        <v>#N/A</v>
      </c>
    </row>
    <row r="12" spans="2:57" ht="13.5" customHeight="1" x14ac:dyDescent="0.3">
      <c r="B12" s="68"/>
      <c r="C12" s="68"/>
      <c r="D12" s="10" t="s">
        <v>354</v>
      </c>
      <c r="E12" s="11">
        <v>8</v>
      </c>
      <c r="F12" s="10" t="s">
        <v>355</v>
      </c>
      <c r="G12" s="12"/>
      <c r="H12" s="11" t="e">
        <f>+VLOOKUP(Base_de_respuestas!G13,Back!$M$16:$N$20,2,0)</f>
        <v>#N/A</v>
      </c>
      <c r="I12" s="11" t="e">
        <f>+VLOOKUP(Base_de_respuestas!H13,Back!$M$16:$N$20,2,0)</f>
        <v>#N/A</v>
      </c>
      <c r="J12" s="11" t="e">
        <f>+VLOOKUP(Base_de_respuestas!I13,Back!$M$16:$N$20,2,0)</f>
        <v>#N/A</v>
      </c>
      <c r="K12" s="11" t="e">
        <f>+VLOOKUP(Base_de_respuestas!J13,Back!$M$16:$N$20,2,0)</f>
        <v>#N/A</v>
      </c>
      <c r="L12" s="11" t="e">
        <f>+VLOOKUP(Base_de_respuestas!K13,Back!$M$16:$N$20,2,0)</f>
        <v>#N/A</v>
      </c>
      <c r="M12" s="11" t="e">
        <f>+VLOOKUP(Base_de_respuestas!L13,Back!$M$16:$N$20,2,0)</f>
        <v>#N/A</v>
      </c>
      <c r="N12" s="11" t="e">
        <f>+VLOOKUP(Base_de_respuestas!M13,Back!$M$16:$N$20,2,0)</f>
        <v>#N/A</v>
      </c>
      <c r="O12" s="11" t="e">
        <f>+VLOOKUP(Base_de_respuestas!N13,Back!$M$16:$N$20,2,0)</f>
        <v>#N/A</v>
      </c>
      <c r="P12" s="11" t="e">
        <f>+VLOOKUP(Base_de_respuestas!O13,Back!$M$16:$N$20,2,0)</f>
        <v>#N/A</v>
      </c>
      <c r="Q12" s="11" t="e">
        <f>+VLOOKUP(Base_de_respuestas!P13,Back!$M$16:$N$20,2,0)</f>
        <v>#N/A</v>
      </c>
      <c r="R12" s="11" t="e">
        <f>+VLOOKUP(Base_de_respuestas!Q13,Back!$M$16:$N$20,2,0)</f>
        <v>#N/A</v>
      </c>
      <c r="S12" s="11" t="e">
        <f>+VLOOKUP(Base_de_respuestas!R13,Back!$M$16:$N$20,2,0)</f>
        <v>#N/A</v>
      </c>
      <c r="T12" s="11" t="e">
        <f>+VLOOKUP(Base_de_respuestas!S13,Back!$M$16:$N$20,2,0)</f>
        <v>#N/A</v>
      </c>
      <c r="U12" s="11" t="e">
        <f>+VLOOKUP(Base_de_respuestas!T13,Back!$M$16:$N$20,2,0)</f>
        <v>#N/A</v>
      </c>
      <c r="V12" s="11" t="e">
        <f>+VLOOKUP(Base_de_respuestas!U13,Back!$M$16:$N$20,2,0)</f>
        <v>#N/A</v>
      </c>
      <c r="W12" s="11" t="e">
        <f>+VLOOKUP(Base_de_respuestas!V13,Back!$M$16:$N$20,2,0)</f>
        <v>#N/A</v>
      </c>
      <c r="X12" s="11" t="e">
        <f>+VLOOKUP(Base_de_respuestas!W13,Back!$M$16:$N$20,2,0)</f>
        <v>#N/A</v>
      </c>
      <c r="Y12" s="11" t="e">
        <f>+VLOOKUP(Base_de_respuestas!X13,Back!$M$16:$N$20,2,0)</f>
        <v>#N/A</v>
      </c>
      <c r="Z12" s="11" t="e">
        <f>+VLOOKUP(Base_de_respuestas!Y13,Back!$M$16:$N$20,2,0)</f>
        <v>#N/A</v>
      </c>
      <c r="AA12" s="11" t="e">
        <f>+VLOOKUP(Base_de_respuestas!Z13,Back!$M$16:$N$20,2,0)</f>
        <v>#N/A</v>
      </c>
      <c r="AB12" s="11" t="e">
        <f>+VLOOKUP(Base_de_respuestas!AA13,Back!$M$16:$N$20,2,0)</f>
        <v>#N/A</v>
      </c>
      <c r="AC12" s="11" t="e">
        <f>+VLOOKUP(Base_de_respuestas!AB13,Back!$M$16:$N$20,2,0)</f>
        <v>#N/A</v>
      </c>
      <c r="AD12" s="11" t="e">
        <f>+VLOOKUP(Base_de_respuestas!AC13,Back!$M$16:$N$20,2,0)</f>
        <v>#N/A</v>
      </c>
      <c r="AE12" s="11" t="e">
        <f>+VLOOKUP(Base_de_respuestas!AD13,Back!$M$16:$N$20,2,0)</f>
        <v>#N/A</v>
      </c>
      <c r="AF12" s="11" t="e">
        <f>+VLOOKUP(Base_de_respuestas!AE13,Back!$M$16:$N$20,2,0)</f>
        <v>#N/A</v>
      </c>
      <c r="AG12" s="11" t="e">
        <f>+VLOOKUP(Base_de_respuestas!AF13,Back!$M$16:$N$20,2,0)</f>
        <v>#N/A</v>
      </c>
      <c r="AH12" s="11" t="e">
        <f>+VLOOKUP(Base_de_respuestas!AG13,Back!$M$16:$N$20,2,0)</f>
        <v>#N/A</v>
      </c>
      <c r="AI12" s="11" t="e">
        <f>+VLOOKUP(Base_de_respuestas!AH13,Back!$M$16:$N$20,2,0)</f>
        <v>#N/A</v>
      </c>
      <c r="AJ12" s="11" t="e">
        <f>+VLOOKUP(Base_de_respuestas!AI13,Back!$M$16:$N$20,2,0)</f>
        <v>#N/A</v>
      </c>
      <c r="AK12" s="11" t="e">
        <f>+VLOOKUP(Base_de_respuestas!AJ13,Back!$M$16:$N$20,2,0)</f>
        <v>#N/A</v>
      </c>
      <c r="AL12" s="11" t="e">
        <f>+VLOOKUP(Base_de_respuestas!AK13,Back!$M$16:$N$20,2,0)</f>
        <v>#N/A</v>
      </c>
      <c r="AM12" s="11" t="e">
        <f>+VLOOKUP(Base_de_respuestas!AL13,Back!$M$16:$N$20,2,0)</f>
        <v>#N/A</v>
      </c>
      <c r="AN12" s="11" t="e">
        <f>+VLOOKUP(Base_de_respuestas!AM13,Back!$M$16:$N$20,2,0)</f>
        <v>#N/A</v>
      </c>
      <c r="AO12" s="11" t="e">
        <f>+VLOOKUP(Base_de_respuestas!AN13,Back!$M$16:$N$20,2,0)</f>
        <v>#N/A</v>
      </c>
      <c r="AP12" s="11" t="e">
        <f>+VLOOKUP(Base_de_respuestas!AO13,Back!$M$16:$N$20,2,0)</f>
        <v>#N/A</v>
      </c>
      <c r="AQ12" s="11" t="e">
        <f>+VLOOKUP(Base_de_respuestas!AP13,Back!$M$16:$N$20,2,0)</f>
        <v>#N/A</v>
      </c>
      <c r="AR12" s="11" t="e">
        <f>+VLOOKUP(Base_de_respuestas!AQ13,Back!$M$16:$N$20,2,0)</f>
        <v>#N/A</v>
      </c>
      <c r="AS12" s="11" t="e">
        <f>+VLOOKUP(Base_de_respuestas!AR13,Back!$M$16:$N$20,2,0)</f>
        <v>#N/A</v>
      </c>
      <c r="AT12" s="11" t="e">
        <f>+VLOOKUP(Base_de_respuestas!AS13,Back!$M$16:$N$20,2,0)</f>
        <v>#N/A</v>
      </c>
      <c r="AU12" s="11" t="e">
        <f>+VLOOKUP(Base_de_respuestas!AT13,Back!$M$16:$N$20,2,0)</f>
        <v>#N/A</v>
      </c>
      <c r="AV12" s="11" t="e">
        <f>+VLOOKUP(Base_de_respuestas!AU13,Back!$M$16:$N$20,2,0)</f>
        <v>#N/A</v>
      </c>
      <c r="AW12" s="11" t="e">
        <f>+VLOOKUP(Base_de_respuestas!AV13,Back!$M$16:$N$20,2,0)</f>
        <v>#N/A</v>
      </c>
      <c r="AX12" s="11" t="e">
        <f>+VLOOKUP(Base_de_respuestas!AW13,Back!$M$16:$N$20,2,0)</f>
        <v>#N/A</v>
      </c>
      <c r="AY12" s="11" t="e">
        <f>+VLOOKUP(Base_de_respuestas!AX13,Back!$M$16:$N$20,2,0)</f>
        <v>#N/A</v>
      </c>
      <c r="AZ12" s="11" t="e">
        <f>+VLOOKUP(Base_de_respuestas!AY13,Back!$M$16:$N$20,2,0)</f>
        <v>#N/A</v>
      </c>
      <c r="BA12" s="11" t="e">
        <f>+VLOOKUP(Base_de_respuestas!AZ13,Back!$M$16:$N$20,2,0)</f>
        <v>#N/A</v>
      </c>
      <c r="BB12" s="11" t="e">
        <f>+VLOOKUP(Base_de_respuestas!BA13,Back!$M$16:$N$20,2,0)</f>
        <v>#N/A</v>
      </c>
      <c r="BC12" s="11" t="e">
        <f>+VLOOKUP(Base_de_respuestas!BB13,Back!$M$16:$N$20,2,0)</f>
        <v>#N/A</v>
      </c>
      <c r="BD12" s="11" t="e">
        <f>+VLOOKUP(Base_de_respuestas!BC13,Back!$M$16:$N$20,2,0)</f>
        <v>#N/A</v>
      </c>
      <c r="BE12" s="11" t="e">
        <f>+VLOOKUP(Base_de_respuestas!BD13,Back!$M$16:$N$20,2,0)</f>
        <v>#N/A</v>
      </c>
    </row>
    <row r="13" spans="2:57" ht="13.5" customHeight="1" x14ac:dyDescent="0.3">
      <c r="B13" s="69"/>
      <c r="C13" s="69"/>
      <c r="D13" s="10" t="s">
        <v>356</v>
      </c>
      <c r="E13" s="11">
        <v>9</v>
      </c>
      <c r="F13" s="10" t="s">
        <v>357</v>
      </c>
      <c r="G13" s="12"/>
      <c r="H13" s="11" t="e">
        <f>+VLOOKUP(Base_de_respuestas!G14,Back!$M$16:$N$20,2,0)</f>
        <v>#N/A</v>
      </c>
      <c r="I13" s="11" t="e">
        <f>+VLOOKUP(Base_de_respuestas!H14,Back!$M$16:$N$20,2,0)</f>
        <v>#N/A</v>
      </c>
      <c r="J13" s="11" t="e">
        <f>+VLOOKUP(Base_de_respuestas!I14,Back!$M$16:$N$20,2,0)</f>
        <v>#N/A</v>
      </c>
      <c r="K13" s="11" t="e">
        <f>+VLOOKUP(Base_de_respuestas!J14,Back!$M$16:$N$20,2,0)</f>
        <v>#N/A</v>
      </c>
      <c r="L13" s="11" t="e">
        <f>+VLOOKUP(Base_de_respuestas!K14,Back!$M$16:$N$20,2,0)</f>
        <v>#N/A</v>
      </c>
      <c r="M13" s="11" t="e">
        <f>+VLOOKUP(Base_de_respuestas!L14,Back!$M$16:$N$20,2,0)</f>
        <v>#N/A</v>
      </c>
      <c r="N13" s="11" t="e">
        <f>+VLOOKUP(Base_de_respuestas!M14,Back!$M$16:$N$20,2,0)</f>
        <v>#N/A</v>
      </c>
      <c r="O13" s="11" t="e">
        <f>+VLOOKUP(Base_de_respuestas!N14,Back!$M$16:$N$20,2,0)</f>
        <v>#N/A</v>
      </c>
      <c r="P13" s="11" t="e">
        <f>+VLOOKUP(Base_de_respuestas!O14,Back!$M$16:$N$20,2,0)</f>
        <v>#N/A</v>
      </c>
      <c r="Q13" s="11" t="e">
        <f>+VLOOKUP(Base_de_respuestas!P14,Back!$M$16:$N$20,2,0)</f>
        <v>#N/A</v>
      </c>
      <c r="R13" s="11" t="e">
        <f>+VLOOKUP(Base_de_respuestas!Q14,Back!$M$16:$N$20,2,0)</f>
        <v>#N/A</v>
      </c>
      <c r="S13" s="11" t="e">
        <f>+VLOOKUP(Base_de_respuestas!R14,Back!$M$16:$N$20,2,0)</f>
        <v>#N/A</v>
      </c>
      <c r="T13" s="11" t="e">
        <f>+VLOOKUP(Base_de_respuestas!S14,Back!$M$16:$N$20,2,0)</f>
        <v>#N/A</v>
      </c>
      <c r="U13" s="11" t="e">
        <f>+VLOOKUP(Base_de_respuestas!T14,Back!$M$16:$N$20,2,0)</f>
        <v>#N/A</v>
      </c>
      <c r="V13" s="11" t="e">
        <f>+VLOOKUP(Base_de_respuestas!U14,Back!$M$16:$N$20,2,0)</f>
        <v>#N/A</v>
      </c>
      <c r="W13" s="11" t="e">
        <f>+VLOOKUP(Base_de_respuestas!V14,Back!$M$16:$N$20,2,0)</f>
        <v>#N/A</v>
      </c>
      <c r="X13" s="11" t="e">
        <f>+VLOOKUP(Base_de_respuestas!W14,Back!$M$16:$N$20,2,0)</f>
        <v>#N/A</v>
      </c>
      <c r="Y13" s="11" t="e">
        <f>+VLOOKUP(Base_de_respuestas!X14,Back!$M$16:$N$20,2,0)</f>
        <v>#N/A</v>
      </c>
      <c r="Z13" s="11" t="e">
        <f>+VLOOKUP(Base_de_respuestas!Y14,Back!$M$16:$N$20,2,0)</f>
        <v>#N/A</v>
      </c>
      <c r="AA13" s="11" t="e">
        <f>+VLOOKUP(Base_de_respuestas!Z14,Back!$M$16:$N$20,2,0)</f>
        <v>#N/A</v>
      </c>
      <c r="AB13" s="11" t="e">
        <f>+VLOOKUP(Base_de_respuestas!AA14,Back!$M$16:$N$20,2,0)</f>
        <v>#N/A</v>
      </c>
      <c r="AC13" s="11" t="e">
        <f>+VLOOKUP(Base_de_respuestas!AB14,Back!$M$16:$N$20,2,0)</f>
        <v>#N/A</v>
      </c>
      <c r="AD13" s="11" t="e">
        <f>+VLOOKUP(Base_de_respuestas!AC14,Back!$M$16:$N$20,2,0)</f>
        <v>#N/A</v>
      </c>
      <c r="AE13" s="11" t="e">
        <f>+VLOOKUP(Base_de_respuestas!AD14,Back!$M$16:$N$20,2,0)</f>
        <v>#N/A</v>
      </c>
      <c r="AF13" s="11" t="e">
        <f>+VLOOKUP(Base_de_respuestas!AE14,Back!$M$16:$N$20,2,0)</f>
        <v>#N/A</v>
      </c>
      <c r="AG13" s="11" t="e">
        <f>+VLOOKUP(Base_de_respuestas!AF14,Back!$M$16:$N$20,2,0)</f>
        <v>#N/A</v>
      </c>
      <c r="AH13" s="11" t="e">
        <f>+VLOOKUP(Base_de_respuestas!AG14,Back!$M$16:$N$20,2,0)</f>
        <v>#N/A</v>
      </c>
      <c r="AI13" s="11" t="e">
        <f>+VLOOKUP(Base_de_respuestas!AH14,Back!$M$16:$N$20,2,0)</f>
        <v>#N/A</v>
      </c>
      <c r="AJ13" s="11" t="e">
        <f>+VLOOKUP(Base_de_respuestas!AI14,Back!$M$16:$N$20,2,0)</f>
        <v>#N/A</v>
      </c>
      <c r="AK13" s="11" t="e">
        <f>+VLOOKUP(Base_de_respuestas!AJ14,Back!$M$16:$N$20,2,0)</f>
        <v>#N/A</v>
      </c>
      <c r="AL13" s="11" t="e">
        <f>+VLOOKUP(Base_de_respuestas!AK14,Back!$M$16:$N$20,2,0)</f>
        <v>#N/A</v>
      </c>
      <c r="AM13" s="11" t="e">
        <f>+VLOOKUP(Base_de_respuestas!AL14,Back!$M$16:$N$20,2,0)</f>
        <v>#N/A</v>
      </c>
      <c r="AN13" s="11" t="e">
        <f>+VLOOKUP(Base_de_respuestas!AM14,Back!$M$16:$N$20,2,0)</f>
        <v>#N/A</v>
      </c>
      <c r="AO13" s="11" t="e">
        <f>+VLOOKUP(Base_de_respuestas!AN14,Back!$M$16:$N$20,2,0)</f>
        <v>#N/A</v>
      </c>
      <c r="AP13" s="11" t="e">
        <f>+VLOOKUP(Base_de_respuestas!AO14,Back!$M$16:$N$20,2,0)</f>
        <v>#N/A</v>
      </c>
      <c r="AQ13" s="11" t="e">
        <f>+VLOOKUP(Base_de_respuestas!AP14,Back!$M$16:$N$20,2,0)</f>
        <v>#N/A</v>
      </c>
      <c r="AR13" s="11" t="e">
        <f>+VLOOKUP(Base_de_respuestas!AQ14,Back!$M$16:$N$20,2,0)</f>
        <v>#N/A</v>
      </c>
      <c r="AS13" s="11" t="e">
        <f>+VLOOKUP(Base_de_respuestas!AR14,Back!$M$16:$N$20,2,0)</f>
        <v>#N/A</v>
      </c>
      <c r="AT13" s="11" t="e">
        <f>+VLOOKUP(Base_de_respuestas!AS14,Back!$M$16:$N$20,2,0)</f>
        <v>#N/A</v>
      </c>
      <c r="AU13" s="11" t="e">
        <f>+VLOOKUP(Base_de_respuestas!AT14,Back!$M$16:$N$20,2,0)</f>
        <v>#N/A</v>
      </c>
      <c r="AV13" s="11" t="e">
        <f>+VLOOKUP(Base_de_respuestas!AU14,Back!$M$16:$N$20,2,0)</f>
        <v>#N/A</v>
      </c>
      <c r="AW13" s="11" t="e">
        <f>+VLOOKUP(Base_de_respuestas!AV14,Back!$M$16:$N$20,2,0)</f>
        <v>#N/A</v>
      </c>
      <c r="AX13" s="11" t="e">
        <f>+VLOOKUP(Base_de_respuestas!AW14,Back!$M$16:$N$20,2,0)</f>
        <v>#N/A</v>
      </c>
      <c r="AY13" s="11" t="e">
        <f>+VLOOKUP(Base_de_respuestas!AX14,Back!$M$16:$N$20,2,0)</f>
        <v>#N/A</v>
      </c>
      <c r="AZ13" s="11" t="e">
        <f>+VLOOKUP(Base_de_respuestas!AY14,Back!$M$16:$N$20,2,0)</f>
        <v>#N/A</v>
      </c>
      <c r="BA13" s="11" t="e">
        <f>+VLOOKUP(Base_de_respuestas!AZ14,Back!$M$16:$N$20,2,0)</f>
        <v>#N/A</v>
      </c>
      <c r="BB13" s="11" t="e">
        <f>+VLOOKUP(Base_de_respuestas!BA14,Back!$M$16:$N$20,2,0)</f>
        <v>#N/A</v>
      </c>
      <c r="BC13" s="11" t="e">
        <f>+VLOOKUP(Base_de_respuestas!BB14,Back!$M$16:$N$20,2,0)</f>
        <v>#N/A</v>
      </c>
      <c r="BD13" s="11" t="e">
        <f>+VLOOKUP(Base_de_respuestas!BC14,Back!$M$16:$N$20,2,0)</f>
        <v>#N/A</v>
      </c>
      <c r="BE13" s="11" t="e">
        <f>+VLOOKUP(Base_de_respuestas!BD14,Back!$M$16:$N$20,2,0)</f>
        <v>#N/A</v>
      </c>
    </row>
    <row r="14" spans="2:57" ht="13.5" customHeight="1" x14ac:dyDescent="0.3">
      <c r="B14" s="67" t="s">
        <v>64</v>
      </c>
      <c r="C14" s="70" t="s">
        <v>358</v>
      </c>
      <c r="D14" s="10" t="s">
        <v>359</v>
      </c>
      <c r="E14" s="11">
        <v>10</v>
      </c>
      <c r="F14" s="10" t="s">
        <v>360</v>
      </c>
      <c r="G14" s="12"/>
      <c r="H14" s="11" t="e">
        <f>+VLOOKUP(Base_de_respuestas!G15,Back!$M$16:$N$20,2,0)</f>
        <v>#N/A</v>
      </c>
      <c r="I14" s="11" t="e">
        <f>+VLOOKUP(Base_de_respuestas!H15,Back!$M$16:$N$20,2,0)</f>
        <v>#N/A</v>
      </c>
      <c r="J14" s="11" t="e">
        <f>+VLOOKUP(Base_de_respuestas!I15,Back!$M$16:$N$20,2,0)</f>
        <v>#N/A</v>
      </c>
      <c r="K14" s="11" t="e">
        <f>+VLOOKUP(Base_de_respuestas!J15,Back!$M$16:$N$20,2,0)</f>
        <v>#N/A</v>
      </c>
      <c r="L14" s="11" t="e">
        <f>+VLOOKUP(Base_de_respuestas!K15,Back!$M$16:$N$20,2,0)</f>
        <v>#N/A</v>
      </c>
      <c r="M14" s="11" t="e">
        <f>+VLOOKUP(Base_de_respuestas!L15,Back!$M$16:$N$20,2,0)</f>
        <v>#N/A</v>
      </c>
      <c r="N14" s="11" t="e">
        <f>+VLOOKUP(Base_de_respuestas!M15,Back!$M$16:$N$20,2,0)</f>
        <v>#N/A</v>
      </c>
      <c r="O14" s="11" t="e">
        <f>+VLOOKUP(Base_de_respuestas!N15,Back!$M$16:$N$20,2,0)</f>
        <v>#N/A</v>
      </c>
      <c r="P14" s="11" t="e">
        <f>+VLOOKUP(Base_de_respuestas!O15,Back!$M$16:$N$20,2,0)</f>
        <v>#N/A</v>
      </c>
      <c r="Q14" s="11" t="e">
        <f>+VLOOKUP(Base_de_respuestas!P15,Back!$M$16:$N$20,2,0)</f>
        <v>#N/A</v>
      </c>
      <c r="R14" s="11" t="e">
        <f>+VLOOKUP(Base_de_respuestas!Q15,Back!$M$16:$N$20,2,0)</f>
        <v>#N/A</v>
      </c>
      <c r="S14" s="11" t="e">
        <f>+VLOOKUP(Base_de_respuestas!R15,Back!$M$16:$N$20,2,0)</f>
        <v>#N/A</v>
      </c>
      <c r="T14" s="11" t="e">
        <f>+VLOOKUP(Base_de_respuestas!S15,Back!$M$16:$N$20,2,0)</f>
        <v>#N/A</v>
      </c>
      <c r="U14" s="11" t="e">
        <f>+VLOOKUP(Base_de_respuestas!T15,Back!$M$16:$N$20,2,0)</f>
        <v>#N/A</v>
      </c>
      <c r="V14" s="11" t="e">
        <f>+VLOOKUP(Base_de_respuestas!U15,Back!$M$16:$N$20,2,0)</f>
        <v>#N/A</v>
      </c>
      <c r="W14" s="11" t="e">
        <f>+VLOOKUP(Base_de_respuestas!V15,Back!$M$16:$N$20,2,0)</f>
        <v>#N/A</v>
      </c>
      <c r="X14" s="11" t="e">
        <f>+VLOOKUP(Base_de_respuestas!W15,Back!$M$16:$N$20,2,0)</f>
        <v>#N/A</v>
      </c>
      <c r="Y14" s="11" t="e">
        <f>+VLOOKUP(Base_de_respuestas!X15,Back!$M$16:$N$20,2,0)</f>
        <v>#N/A</v>
      </c>
      <c r="Z14" s="11" t="e">
        <f>+VLOOKUP(Base_de_respuestas!Y15,Back!$M$16:$N$20,2,0)</f>
        <v>#N/A</v>
      </c>
      <c r="AA14" s="11" t="e">
        <f>+VLOOKUP(Base_de_respuestas!Z15,Back!$M$16:$N$20,2,0)</f>
        <v>#N/A</v>
      </c>
      <c r="AB14" s="11" t="e">
        <f>+VLOOKUP(Base_de_respuestas!AA15,Back!$M$16:$N$20,2,0)</f>
        <v>#N/A</v>
      </c>
      <c r="AC14" s="11" t="e">
        <f>+VLOOKUP(Base_de_respuestas!AB15,Back!$M$16:$N$20,2,0)</f>
        <v>#N/A</v>
      </c>
      <c r="AD14" s="11" t="e">
        <f>+VLOOKUP(Base_de_respuestas!AC15,Back!$M$16:$N$20,2,0)</f>
        <v>#N/A</v>
      </c>
      <c r="AE14" s="11" t="e">
        <f>+VLOOKUP(Base_de_respuestas!AD15,Back!$M$16:$N$20,2,0)</f>
        <v>#N/A</v>
      </c>
      <c r="AF14" s="11" t="e">
        <f>+VLOOKUP(Base_de_respuestas!AE15,Back!$M$16:$N$20,2,0)</f>
        <v>#N/A</v>
      </c>
      <c r="AG14" s="11" t="e">
        <f>+VLOOKUP(Base_de_respuestas!AF15,Back!$M$16:$N$20,2,0)</f>
        <v>#N/A</v>
      </c>
      <c r="AH14" s="11" t="e">
        <f>+VLOOKUP(Base_de_respuestas!AG15,Back!$M$16:$N$20,2,0)</f>
        <v>#N/A</v>
      </c>
      <c r="AI14" s="11" t="e">
        <f>+VLOOKUP(Base_de_respuestas!AH15,Back!$M$16:$N$20,2,0)</f>
        <v>#N/A</v>
      </c>
      <c r="AJ14" s="11" t="e">
        <f>+VLOOKUP(Base_de_respuestas!AI15,Back!$M$16:$N$20,2,0)</f>
        <v>#N/A</v>
      </c>
      <c r="AK14" s="11" t="e">
        <f>+VLOOKUP(Base_de_respuestas!AJ15,Back!$M$16:$N$20,2,0)</f>
        <v>#N/A</v>
      </c>
      <c r="AL14" s="11" t="e">
        <f>+VLOOKUP(Base_de_respuestas!AK15,Back!$M$16:$N$20,2,0)</f>
        <v>#N/A</v>
      </c>
      <c r="AM14" s="11" t="e">
        <f>+VLOOKUP(Base_de_respuestas!AL15,Back!$M$16:$N$20,2,0)</f>
        <v>#N/A</v>
      </c>
      <c r="AN14" s="11" t="e">
        <f>+VLOOKUP(Base_de_respuestas!AM15,Back!$M$16:$N$20,2,0)</f>
        <v>#N/A</v>
      </c>
      <c r="AO14" s="11" t="e">
        <f>+VLOOKUP(Base_de_respuestas!AN15,Back!$M$16:$N$20,2,0)</f>
        <v>#N/A</v>
      </c>
      <c r="AP14" s="11" t="e">
        <f>+VLOOKUP(Base_de_respuestas!AO15,Back!$M$16:$N$20,2,0)</f>
        <v>#N/A</v>
      </c>
      <c r="AQ14" s="11" t="e">
        <f>+VLOOKUP(Base_de_respuestas!AP15,Back!$M$16:$N$20,2,0)</f>
        <v>#N/A</v>
      </c>
      <c r="AR14" s="11" t="e">
        <f>+VLOOKUP(Base_de_respuestas!AQ15,Back!$M$16:$N$20,2,0)</f>
        <v>#N/A</v>
      </c>
      <c r="AS14" s="11" t="e">
        <f>+VLOOKUP(Base_de_respuestas!AR15,Back!$M$16:$N$20,2,0)</f>
        <v>#N/A</v>
      </c>
      <c r="AT14" s="11" t="e">
        <f>+VLOOKUP(Base_de_respuestas!AS15,Back!$M$16:$N$20,2,0)</f>
        <v>#N/A</v>
      </c>
      <c r="AU14" s="11" t="e">
        <f>+VLOOKUP(Base_de_respuestas!AT15,Back!$M$16:$N$20,2,0)</f>
        <v>#N/A</v>
      </c>
      <c r="AV14" s="11" t="e">
        <f>+VLOOKUP(Base_de_respuestas!AU15,Back!$M$16:$N$20,2,0)</f>
        <v>#N/A</v>
      </c>
      <c r="AW14" s="11" t="e">
        <f>+VLOOKUP(Base_de_respuestas!AV15,Back!$M$16:$N$20,2,0)</f>
        <v>#N/A</v>
      </c>
      <c r="AX14" s="11" t="e">
        <f>+VLOOKUP(Base_de_respuestas!AW15,Back!$M$16:$N$20,2,0)</f>
        <v>#N/A</v>
      </c>
      <c r="AY14" s="11" t="e">
        <f>+VLOOKUP(Base_de_respuestas!AX15,Back!$M$16:$N$20,2,0)</f>
        <v>#N/A</v>
      </c>
      <c r="AZ14" s="11" t="e">
        <f>+VLOOKUP(Base_de_respuestas!AY15,Back!$M$16:$N$20,2,0)</f>
        <v>#N/A</v>
      </c>
      <c r="BA14" s="11" t="e">
        <f>+VLOOKUP(Base_de_respuestas!AZ15,Back!$M$16:$N$20,2,0)</f>
        <v>#N/A</v>
      </c>
      <c r="BB14" s="11" t="e">
        <f>+VLOOKUP(Base_de_respuestas!BA15,Back!$M$16:$N$20,2,0)</f>
        <v>#N/A</v>
      </c>
      <c r="BC14" s="11" t="e">
        <f>+VLOOKUP(Base_de_respuestas!BB15,Back!$M$16:$N$20,2,0)</f>
        <v>#N/A</v>
      </c>
      <c r="BD14" s="11" t="e">
        <f>+VLOOKUP(Base_de_respuestas!BC15,Back!$M$16:$N$20,2,0)</f>
        <v>#N/A</v>
      </c>
      <c r="BE14" s="11" t="e">
        <f>+VLOOKUP(Base_de_respuestas!BD15,Back!$M$16:$N$20,2,0)</f>
        <v>#N/A</v>
      </c>
    </row>
    <row r="15" spans="2:57" ht="13.5" customHeight="1" x14ac:dyDescent="0.3">
      <c r="B15" s="68"/>
      <c r="C15" s="69"/>
      <c r="D15" s="10" t="s">
        <v>361</v>
      </c>
      <c r="E15" s="11">
        <v>11</v>
      </c>
      <c r="F15" s="10" t="s">
        <v>362</v>
      </c>
      <c r="G15" s="12"/>
      <c r="H15" s="11" t="e">
        <f>+VLOOKUP(Base_de_respuestas!G16,Back!$M$16:$N$20,2,0)</f>
        <v>#N/A</v>
      </c>
      <c r="I15" s="11" t="e">
        <f>+VLOOKUP(Base_de_respuestas!H16,Back!$M$16:$N$20,2,0)</f>
        <v>#N/A</v>
      </c>
      <c r="J15" s="11" t="e">
        <f>+VLOOKUP(Base_de_respuestas!I16,Back!$M$16:$N$20,2,0)</f>
        <v>#N/A</v>
      </c>
      <c r="K15" s="11" t="e">
        <f>+VLOOKUP(Base_de_respuestas!J16,Back!$M$16:$N$20,2,0)</f>
        <v>#N/A</v>
      </c>
      <c r="L15" s="11" t="e">
        <f>+VLOOKUP(Base_de_respuestas!K16,Back!$M$16:$N$20,2,0)</f>
        <v>#N/A</v>
      </c>
      <c r="M15" s="11" t="e">
        <f>+VLOOKUP(Base_de_respuestas!L16,Back!$M$16:$N$20,2,0)</f>
        <v>#N/A</v>
      </c>
      <c r="N15" s="11" t="e">
        <f>+VLOOKUP(Base_de_respuestas!M16,Back!$M$16:$N$20,2,0)</f>
        <v>#N/A</v>
      </c>
      <c r="O15" s="11" t="e">
        <f>+VLOOKUP(Base_de_respuestas!N16,Back!$M$16:$N$20,2,0)</f>
        <v>#N/A</v>
      </c>
      <c r="P15" s="11" t="e">
        <f>+VLOOKUP(Base_de_respuestas!O16,Back!$M$16:$N$20,2,0)</f>
        <v>#N/A</v>
      </c>
      <c r="Q15" s="11" t="e">
        <f>+VLOOKUP(Base_de_respuestas!P16,Back!$M$16:$N$20,2,0)</f>
        <v>#N/A</v>
      </c>
      <c r="R15" s="11" t="e">
        <f>+VLOOKUP(Base_de_respuestas!Q16,Back!$M$16:$N$20,2,0)</f>
        <v>#N/A</v>
      </c>
      <c r="S15" s="11" t="e">
        <f>+VLOOKUP(Base_de_respuestas!R16,Back!$M$16:$N$20,2,0)</f>
        <v>#N/A</v>
      </c>
      <c r="T15" s="11" t="e">
        <f>+VLOOKUP(Base_de_respuestas!S16,Back!$M$16:$N$20,2,0)</f>
        <v>#N/A</v>
      </c>
      <c r="U15" s="11" t="e">
        <f>+VLOOKUP(Base_de_respuestas!T16,Back!$M$16:$N$20,2,0)</f>
        <v>#N/A</v>
      </c>
      <c r="V15" s="11" t="e">
        <f>+VLOOKUP(Base_de_respuestas!U16,Back!$M$16:$N$20,2,0)</f>
        <v>#N/A</v>
      </c>
      <c r="W15" s="11" t="e">
        <f>+VLOOKUP(Base_de_respuestas!V16,Back!$M$16:$N$20,2,0)</f>
        <v>#N/A</v>
      </c>
      <c r="X15" s="11" t="e">
        <f>+VLOOKUP(Base_de_respuestas!W16,Back!$M$16:$N$20,2,0)</f>
        <v>#N/A</v>
      </c>
      <c r="Y15" s="11" t="e">
        <f>+VLOOKUP(Base_de_respuestas!X16,Back!$M$16:$N$20,2,0)</f>
        <v>#N/A</v>
      </c>
      <c r="Z15" s="11" t="e">
        <f>+VLOOKUP(Base_de_respuestas!Y16,Back!$M$16:$N$20,2,0)</f>
        <v>#N/A</v>
      </c>
      <c r="AA15" s="11" t="e">
        <f>+VLOOKUP(Base_de_respuestas!Z16,Back!$M$16:$N$20,2,0)</f>
        <v>#N/A</v>
      </c>
      <c r="AB15" s="11" t="e">
        <f>+VLOOKUP(Base_de_respuestas!AA16,Back!$M$16:$N$20,2,0)</f>
        <v>#N/A</v>
      </c>
      <c r="AC15" s="11" t="e">
        <f>+VLOOKUP(Base_de_respuestas!AB16,Back!$M$16:$N$20,2,0)</f>
        <v>#N/A</v>
      </c>
      <c r="AD15" s="11" t="e">
        <f>+VLOOKUP(Base_de_respuestas!AC16,Back!$M$16:$N$20,2,0)</f>
        <v>#N/A</v>
      </c>
      <c r="AE15" s="11" t="e">
        <f>+VLOOKUP(Base_de_respuestas!AD16,Back!$M$16:$N$20,2,0)</f>
        <v>#N/A</v>
      </c>
      <c r="AF15" s="11" t="e">
        <f>+VLOOKUP(Base_de_respuestas!AE16,Back!$M$16:$N$20,2,0)</f>
        <v>#N/A</v>
      </c>
      <c r="AG15" s="11" t="e">
        <f>+VLOOKUP(Base_de_respuestas!AF16,Back!$M$16:$N$20,2,0)</f>
        <v>#N/A</v>
      </c>
      <c r="AH15" s="11" t="e">
        <f>+VLOOKUP(Base_de_respuestas!AG16,Back!$M$16:$N$20,2,0)</f>
        <v>#N/A</v>
      </c>
      <c r="AI15" s="11" t="e">
        <f>+VLOOKUP(Base_de_respuestas!AH16,Back!$M$16:$N$20,2,0)</f>
        <v>#N/A</v>
      </c>
      <c r="AJ15" s="11" t="e">
        <f>+VLOOKUP(Base_de_respuestas!AI16,Back!$M$16:$N$20,2,0)</f>
        <v>#N/A</v>
      </c>
      <c r="AK15" s="11" t="e">
        <f>+VLOOKUP(Base_de_respuestas!AJ16,Back!$M$16:$N$20,2,0)</f>
        <v>#N/A</v>
      </c>
      <c r="AL15" s="11" t="e">
        <f>+VLOOKUP(Base_de_respuestas!AK16,Back!$M$16:$N$20,2,0)</f>
        <v>#N/A</v>
      </c>
      <c r="AM15" s="11" t="e">
        <f>+VLOOKUP(Base_de_respuestas!AL16,Back!$M$16:$N$20,2,0)</f>
        <v>#N/A</v>
      </c>
      <c r="AN15" s="11" t="e">
        <f>+VLOOKUP(Base_de_respuestas!AM16,Back!$M$16:$N$20,2,0)</f>
        <v>#N/A</v>
      </c>
      <c r="AO15" s="11" t="e">
        <f>+VLOOKUP(Base_de_respuestas!AN16,Back!$M$16:$N$20,2,0)</f>
        <v>#N/A</v>
      </c>
      <c r="AP15" s="11" t="e">
        <f>+VLOOKUP(Base_de_respuestas!AO16,Back!$M$16:$N$20,2,0)</f>
        <v>#N/A</v>
      </c>
      <c r="AQ15" s="11" t="e">
        <f>+VLOOKUP(Base_de_respuestas!AP16,Back!$M$16:$N$20,2,0)</f>
        <v>#N/A</v>
      </c>
      <c r="AR15" s="11" t="e">
        <f>+VLOOKUP(Base_de_respuestas!AQ16,Back!$M$16:$N$20,2,0)</f>
        <v>#N/A</v>
      </c>
      <c r="AS15" s="11" t="e">
        <f>+VLOOKUP(Base_de_respuestas!AR16,Back!$M$16:$N$20,2,0)</f>
        <v>#N/A</v>
      </c>
      <c r="AT15" s="11" t="e">
        <f>+VLOOKUP(Base_de_respuestas!AS16,Back!$M$16:$N$20,2,0)</f>
        <v>#N/A</v>
      </c>
      <c r="AU15" s="11" t="e">
        <f>+VLOOKUP(Base_de_respuestas!AT16,Back!$M$16:$N$20,2,0)</f>
        <v>#N/A</v>
      </c>
      <c r="AV15" s="11" t="e">
        <f>+VLOOKUP(Base_de_respuestas!AU16,Back!$M$16:$N$20,2,0)</f>
        <v>#N/A</v>
      </c>
      <c r="AW15" s="11" t="e">
        <f>+VLOOKUP(Base_de_respuestas!AV16,Back!$M$16:$N$20,2,0)</f>
        <v>#N/A</v>
      </c>
      <c r="AX15" s="11" t="e">
        <f>+VLOOKUP(Base_de_respuestas!AW16,Back!$M$16:$N$20,2,0)</f>
        <v>#N/A</v>
      </c>
      <c r="AY15" s="11" t="e">
        <f>+VLOOKUP(Base_de_respuestas!AX16,Back!$M$16:$N$20,2,0)</f>
        <v>#N/A</v>
      </c>
      <c r="AZ15" s="11" t="e">
        <f>+VLOOKUP(Base_de_respuestas!AY16,Back!$M$16:$N$20,2,0)</f>
        <v>#N/A</v>
      </c>
      <c r="BA15" s="11" t="e">
        <f>+VLOOKUP(Base_de_respuestas!AZ16,Back!$M$16:$N$20,2,0)</f>
        <v>#N/A</v>
      </c>
      <c r="BB15" s="11" t="e">
        <f>+VLOOKUP(Base_de_respuestas!BA16,Back!$M$16:$N$20,2,0)</f>
        <v>#N/A</v>
      </c>
      <c r="BC15" s="11" t="e">
        <f>+VLOOKUP(Base_de_respuestas!BB16,Back!$M$16:$N$20,2,0)</f>
        <v>#N/A</v>
      </c>
      <c r="BD15" s="11" t="e">
        <f>+VLOOKUP(Base_de_respuestas!BC16,Back!$M$16:$N$20,2,0)</f>
        <v>#N/A</v>
      </c>
      <c r="BE15" s="11" t="e">
        <f>+VLOOKUP(Base_de_respuestas!BD16,Back!$M$16:$N$20,2,0)</f>
        <v>#N/A</v>
      </c>
    </row>
    <row r="16" spans="2:57" ht="13.5" customHeight="1" x14ac:dyDescent="0.3">
      <c r="B16" s="67" t="s">
        <v>64</v>
      </c>
      <c r="C16" s="67" t="s">
        <v>363</v>
      </c>
      <c r="D16" s="10" t="s">
        <v>364</v>
      </c>
      <c r="E16" s="11">
        <v>12</v>
      </c>
      <c r="F16" s="10" t="s">
        <v>365</v>
      </c>
      <c r="G16" s="12"/>
      <c r="H16" s="11" t="e">
        <f>+VLOOKUP(Base_de_respuestas!G17,Back!$M$16:$N$20,2,0)</f>
        <v>#N/A</v>
      </c>
      <c r="I16" s="11" t="e">
        <f>+VLOOKUP(Base_de_respuestas!H17,Back!$M$16:$N$20,2,0)</f>
        <v>#N/A</v>
      </c>
      <c r="J16" s="11" t="e">
        <f>+VLOOKUP(Base_de_respuestas!I17,Back!$M$16:$N$20,2,0)</f>
        <v>#N/A</v>
      </c>
      <c r="K16" s="11" t="e">
        <f>+VLOOKUP(Base_de_respuestas!J17,Back!$M$16:$N$20,2,0)</f>
        <v>#N/A</v>
      </c>
      <c r="L16" s="11" t="e">
        <f>+VLOOKUP(Base_de_respuestas!K17,Back!$M$16:$N$20,2,0)</f>
        <v>#N/A</v>
      </c>
      <c r="M16" s="11" t="e">
        <f>+VLOOKUP(Base_de_respuestas!L17,Back!$M$16:$N$20,2,0)</f>
        <v>#N/A</v>
      </c>
      <c r="N16" s="11" t="e">
        <f>+VLOOKUP(Base_de_respuestas!M17,Back!$M$16:$N$20,2,0)</f>
        <v>#N/A</v>
      </c>
      <c r="O16" s="11" t="e">
        <f>+VLOOKUP(Base_de_respuestas!N17,Back!$M$16:$N$20,2,0)</f>
        <v>#N/A</v>
      </c>
      <c r="P16" s="11" t="e">
        <f>+VLOOKUP(Base_de_respuestas!O17,Back!$M$16:$N$20,2,0)</f>
        <v>#N/A</v>
      </c>
      <c r="Q16" s="11" t="e">
        <f>+VLOOKUP(Base_de_respuestas!P17,Back!$M$16:$N$20,2,0)</f>
        <v>#N/A</v>
      </c>
      <c r="R16" s="11" t="e">
        <f>+VLOOKUP(Base_de_respuestas!Q17,Back!$M$16:$N$20,2,0)</f>
        <v>#N/A</v>
      </c>
      <c r="S16" s="11" t="e">
        <f>+VLOOKUP(Base_de_respuestas!R17,Back!$M$16:$N$20,2,0)</f>
        <v>#N/A</v>
      </c>
      <c r="T16" s="11" t="e">
        <f>+VLOOKUP(Base_de_respuestas!S17,Back!$M$16:$N$20,2,0)</f>
        <v>#N/A</v>
      </c>
      <c r="U16" s="11" t="e">
        <f>+VLOOKUP(Base_de_respuestas!T17,Back!$M$16:$N$20,2,0)</f>
        <v>#N/A</v>
      </c>
      <c r="V16" s="11" t="e">
        <f>+VLOOKUP(Base_de_respuestas!U17,Back!$M$16:$N$20,2,0)</f>
        <v>#N/A</v>
      </c>
      <c r="W16" s="11" t="e">
        <f>+VLOOKUP(Base_de_respuestas!V17,Back!$M$16:$N$20,2,0)</f>
        <v>#N/A</v>
      </c>
      <c r="X16" s="11" t="e">
        <f>+VLOOKUP(Base_de_respuestas!W17,Back!$M$16:$N$20,2,0)</f>
        <v>#N/A</v>
      </c>
      <c r="Y16" s="11" t="e">
        <f>+VLOOKUP(Base_de_respuestas!X17,Back!$M$16:$N$20,2,0)</f>
        <v>#N/A</v>
      </c>
      <c r="Z16" s="11" t="e">
        <f>+VLOOKUP(Base_de_respuestas!Y17,Back!$M$16:$N$20,2,0)</f>
        <v>#N/A</v>
      </c>
      <c r="AA16" s="11" t="e">
        <f>+VLOOKUP(Base_de_respuestas!Z17,Back!$M$16:$N$20,2,0)</f>
        <v>#N/A</v>
      </c>
      <c r="AB16" s="11" t="e">
        <f>+VLOOKUP(Base_de_respuestas!AA17,Back!$M$16:$N$20,2,0)</f>
        <v>#N/A</v>
      </c>
      <c r="AC16" s="11" t="e">
        <f>+VLOOKUP(Base_de_respuestas!AB17,Back!$M$16:$N$20,2,0)</f>
        <v>#N/A</v>
      </c>
      <c r="AD16" s="11" t="e">
        <f>+VLOOKUP(Base_de_respuestas!AC17,Back!$M$16:$N$20,2,0)</f>
        <v>#N/A</v>
      </c>
      <c r="AE16" s="11" t="e">
        <f>+VLOOKUP(Base_de_respuestas!AD17,Back!$M$16:$N$20,2,0)</f>
        <v>#N/A</v>
      </c>
      <c r="AF16" s="11" t="e">
        <f>+VLOOKUP(Base_de_respuestas!AE17,Back!$M$16:$N$20,2,0)</f>
        <v>#N/A</v>
      </c>
      <c r="AG16" s="11" t="e">
        <f>+VLOOKUP(Base_de_respuestas!AF17,Back!$M$16:$N$20,2,0)</f>
        <v>#N/A</v>
      </c>
      <c r="AH16" s="11" t="e">
        <f>+VLOOKUP(Base_de_respuestas!AG17,Back!$M$16:$N$20,2,0)</f>
        <v>#N/A</v>
      </c>
      <c r="AI16" s="11" t="e">
        <f>+VLOOKUP(Base_de_respuestas!AH17,Back!$M$16:$N$20,2,0)</f>
        <v>#N/A</v>
      </c>
      <c r="AJ16" s="11" t="e">
        <f>+VLOOKUP(Base_de_respuestas!AI17,Back!$M$16:$N$20,2,0)</f>
        <v>#N/A</v>
      </c>
      <c r="AK16" s="11" t="e">
        <f>+VLOOKUP(Base_de_respuestas!AJ17,Back!$M$16:$N$20,2,0)</f>
        <v>#N/A</v>
      </c>
      <c r="AL16" s="11" t="e">
        <f>+VLOOKUP(Base_de_respuestas!AK17,Back!$M$16:$N$20,2,0)</f>
        <v>#N/A</v>
      </c>
      <c r="AM16" s="11" t="e">
        <f>+VLOOKUP(Base_de_respuestas!AL17,Back!$M$16:$N$20,2,0)</f>
        <v>#N/A</v>
      </c>
      <c r="AN16" s="11" t="e">
        <f>+VLOOKUP(Base_de_respuestas!AM17,Back!$M$16:$N$20,2,0)</f>
        <v>#N/A</v>
      </c>
      <c r="AO16" s="11" t="e">
        <f>+VLOOKUP(Base_de_respuestas!AN17,Back!$M$16:$N$20,2,0)</f>
        <v>#N/A</v>
      </c>
      <c r="AP16" s="11" t="e">
        <f>+VLOOKUP(Base_de_respuestas!AO17,Back!$M$16:$N$20,2,0)</f>
        <v>#N/A</v>
      </c>
      <c r="AQ16" s="11" t="e">
        <f>+VLOOKUP(Base_de_respuestas!AP17,Back!$M$16:$N$20,2,0)</f>
        <v>#N/A</v>
      </c>
      <c r="AR16" s="11" t="e">
        <f>+VLOOKUP(Base_de_respuestas!AQ17,Back!$M$16:$N$20,2,0)</f>
        <v>#N/A</v>
      </c>
      <c r="AS16" s="11" t="e">
        <f>+VLOOKUP(Base_de_respuestas!AR17,Back!$M$16:$N$20,2,0)</f>
        <v>#N/A</v>
      </c>
      <c r="AT16" s="11" t="e">
        <f>+VLOOKUP(Base_de_respuestas!AS17,Back!$M$16:$N$20,2,0)</f>
        <v>#N/A</v>
      </c>
      <c r="AU16" s="11" t="e">
        <f>+VLOOKUP(Base_de_respuestas!AT17,Back!$M$16:$N$20,2,0)</f>
        <v>#N/A</v>
      </c>
      <c r="AV16" s="11" t="e">
        <f>+VLOOKUP(Base_de_respuestas!AU17,Back!$M$16:$N$20,2,0)</f>
        <v>#N/A</v>
      </c>
      <c r="AW16" s="11" t="e">
        <f>+VLOOKUP(Base_de_respuestas!AV17,Back!$M$16:$N$20,2,0)</f>
        <v>#N/A</v>
      </c>
      <c r="AX16" s="11" t="e">
        <f>+VLOOKUP(Base_de_respuestas!AW17,Back!$M$16:$N$20,2,0)</f>
        <v>#N/A</v>
      </c>
      <c r="AY16" s="11" t="e">
        <f>+VLOOKUP(Base_de_respuestas!AX17,Back!$M$16:$N$20,2,0)</f>
        <v>#N/A</v>
      </c>
      <c r="AZ16" s="11" t="e">
        <f>+VLOOKUP(Base_de_respuestas!AY17,Back!$M$16:$N$20,2,0)</f>
        <v>#N/A</v>
      </c>
      <c r="BA16" s="11" t="e">
        <f>+VLOOKUP(Base_de_respuestas!AZ17,Back!$M$16:$N$20,2,0)</f>
        <v>#N/A</v>
      </c>
      <c r="BB16" s="11" t="e">
        <f>+VLOOKUP(Base_de_respuestas!BA17,Back!$M$16:$N$20,2,0)</f>
        <v>#N/A</v>
      </c>
      <c r="BC16" s="11" t="e">
        <f>+VLOOKUP(Base_de_respuestas!BB17,Back!$M$16:$N$20,2,0)</f>
        <v>#N/A</v>
      </c>
      <c r="BD16" s="11" t="e">
        <f>+VLOOKUP(Base_de_respuestas!BC17,Back!$M$16:$N$20,2,0)</f>
        <v>#N/A</v>
      </c>
      <c r="BE16" s="11" t="e">
        <f>+VLOOKUP(Base_de_respuestas!BD17,Back!$M$16:$N$20,2,0)</f>
        <v>#N/A</v>
      </c>
    </row>
    <row r="17" spans="2:57" ht="13.5" customHeight="1" x14ac:dyDescent="0.3">
      <c r="B17" s="68"/>
      <c r="C17" s="69"/>
      <c r="D17" s="10" t="s">
        <v>366</v>
      </c>
      <c r="E17" s="11">
        <v>13</v>
      </c>
      <c r="F17" s="10" t="s">
        <v>367</v>
      </c>
      <c r="G17" s="12"/>
      <c r="H17" s="11" t="e">
        <f>+VLOOKUP(Base_de_respuestas!G18,Back!$M$16:$N$20,2,0)</f>
        <v>#N/A</v>
      </c>
      <c r="I17" s="11" t="e">
        <f>+VLOOKUP(Base_de_respuestas!H18,Back!$M$16:$N$20,2,0)</f>
        <v>#N/A</v>
      </c>
      <c r="J17" s="11" t="e">
        <f>+VLOOKUP(Base_de_respuestas!I18,Back!$M$16:$N$20,2,0)</f>
        <v>#N/A</v>
      </c>
      <c r="K17" s="11" t="e">
        <f>+VLOOKUP(Base_de_respuestas!J18,Back!$M$16:$N$20,2,0)</f>
        <v>#N/A</v>
      </c>
      <c r="L17" s="11" t="e">
        <f>+VLOOKUP(Base_de_respuestas!K18,Back!$M$16:$N$20,2,0)</f>
        <v>#N/A</v>
      </c>
      <c r="M17" s="11" t="e">
        <f>+VLOOKUP(Base_de_respuestas!L18,Back!$M$16:$N$20,2,0)</f>
        <v>#N/A</v>
      </c>
      <c r="N17" s="11" t="e">
        <f>+VLOOKUP(Base_de_respuestas!M18,Back!$M$16:$N$20,2,0)</f>
        <v>#N/A</v>
      </c>
      <c r="O17" s="11" t="e">
        <f>+VLOOKUP(Base_de_respuestas!N18,Back!$M$16:$N$20,2,0)</f>
        <v>#N/A</v>
      </c>
      <c r="P17" s="11" t="e">
        <f>+VLOOKUP(Base_de_respuestas!O18,Back!$M$16:$N$20,2,0)</f>
        <v>#N/A</v>
      </c>
      <c r="Q17" s="11" t="e">
        <f>+VLOOKUP(Base_de_respuestas!P18,Back!$M$16:$N$20,2,0)</f>
        <v>#N/A</v>
      </c>
      <c r="R17" s="11" t="e">
        <f>+VLOOKUP(Base_de_respuestas!Q18,Back!$M$16:$N$20,2,0)</f>
        <v>#N/A</v>
      </c>
      <c r="S17" s="11" t="e">
        <f>+VLOOKUP(Base_de_respuestas!R18,Back!$M$16:$N$20,2,0)</f>
        <v>#N/A</v>
      </c>
      <c r="T17" s="11" t="e">
        <f>+VLOOKUP(Base_de_respuestas!S18,Back!$M$16:$N$20,2,0)</f>
        <v>#N/A</v>
      </c>
      <c r="U17" s="11" t="e">
        <f>+VLOOKUP(Base_de_respuestas!T18,Back!$M$16:$N$20,2,0)</f>
        <v>#N/A</v>
      </c>
      <c r="V17" s="11" t="e">
        <f>+VLOOKUP(Base_de_respuestas!U18,Back!$M$16:$N$20,2,0)</f>
        <v>#N/A</v>
      </c>
      <c r="W17" s="11" t="e">
        <f>+VLOOKUP(Base_de_respuestas!V18,Back!$M$16:$N$20,2,0)</f>
        <v>#N/A</v>
      </c>
      <c r="X17" s="11" t="e">
        <f>+VLOOKUP(Base_de_respuestas!W18,Back!$M$16:$N$20,2,0)</f>
        <v>#N/A</v>
      </c>
      <c r="Y17" s="11" t="e">
        <f>+VLOOKUP(Base_de_respuestas!X18,Back!$M$16:$N$20,2,0)</f>
        <v>#N/A</v>
      </c>
      <c r="Z17" s="11" t="e">
        <f>+VLOOKUP(Base_de_respuestas!Y18,Back!$M$16:$N$20,2,0)</f>
        <v>#N/A</v>
      </c>
      <c r="AA17" s="11" t="e">
        <f>+VLOOKUP(Base_de_respuestas!Z18,Back!$M$16:$N$20,2,0)</f>
        <v>#N/A</v>
      </c>
      <c r="AB17" s="11" t="e">
        <f>+VLOOKUP(Base_de_respuestas!AA18,Back!$M$16:$N$20,2,0)</f>
        <v>#N/A</v>
      </c>
      <c r="AC17" s="11" t="e">
        <f>+VLOOKUP(Base_de_respuestas!AB18,Back!$M$16:$N$20,2,0)</f>
        <v>#N/A</v>
      </c>
      <c r="AD17" s="11" t="e">
        <f>+VLOOKUP(Base_de_respuestas!AC18,Back!$M$16:$N$20,2,0)</f>
        <v>#N/A</v>
      </c>
      <c r="AE17" s="11" t="e">
        <f>+VLOOKUP(Base_de_respuestas!AD18,Back!$M$16:$N$20,2,0)</f>
        <v>#N/A</v>
      </c>
      <c r="AF17" s="11" t="e">
        <f>+VLOOKUP(Base_de_respuestas!AE18,Back!$M$16:$N$20,2,0)</f>
        <v>#N/A</v>
      </c>
      <c r="AG17" s="11" t="e">
        <f>+VLOOKUP(Base_de_respuestas!AF18,Back!$M$16:$N$20,2,0)</f>
        <v>#N/A</v>
      </c>
      <c r="AH17" s="11" t="e">
        <f>+VLOOKUP(Base_de_respuestas!AG18,Back!$M$16:$N$20,2,0)</f>
        <v>#N/A</v>
      </c>
      <c r="AI17" s="11" t="e">
        <f>+VLOOKUP(Base_de_respuestas!AH18,Back!$M$16:$N$20,2,0)</f>
        <v>#N/A</v>
      </c>
      <c r="AJ17" s="11" t="e">
        <f>+VLOOKUP(Base_de_respuestas!AI18,Back!$M$16:$N$20,2,0)</f>
        <v>#N/A</v>
      </c>
      <c r="AK17" s="11" t="e">
        <f>+VLOOKUP(Base_de_respuestas!AJ18,Back!$M$16:$N$20,2,0)</f>
        <v>#N/A</v>
      </c>
      <c r="AL17" s="11" t="e">
        <f>+VLOOKUP(Base_de_respuestas!AK18,Back!$M$16:$N$20,2,0)</f>
        <v>#N/A</v>
      </c>
      <c r="AM17" s="11" t="e">
        <f>+VLOOKUP(Base_de_respuestas!AL18,Back!$M$16:$N$20,2,0)</f>
        <v>#N/A</v>
      </c>
      <c r="AN17" s="11" t="e">
        <f>+VLOOKUP(Base_de_respuestas!AM18,Back!$M$16:$N$20,2,0)</f>
        <v>#N/A</v>
      </c>
      <c r="AO17" s="11" t="e">
        <f>+VLOOKUP(Base_de_respuestas!AN18,Back!$M$16:$N$20,2,0)</f>
        <v>#N/A</v>
      </c>
      <c r="AP17" s="11" t="e">
        <f>+VLOOKUP(Base_de_respuestas!AO18,Back!$M$16:$N$20,2,0)</f>
        <v>#N/A</v>
      </c>
      <c r="AQ17" s="11" t="e">
        <f>+VLOOKUP(Base_de_respuestas!AP18,Back!$M$16:$N$20,2,0)</f>
        <v>#N/A</v>
      </c>
      <c r="AR17" s="11" t="e">
        <f>+VLOOKUP(Base_de_respuestas!AQ18,Back!$M$16:$N$20,2,0)</f>
        <v>#N/A</v>
      </c>
      <c r="AS17" s="11" t="e">
        <f>+VLOOKUP(Base_de_respuestas!AR18,Back!$M$16:$N$20,2,0)</f>
        <v>#N/A</v>
      </c>
      <c r="AT17" s="11" t="e">
        <f>+VLOOKUP(Base_de_respuestas!AS18,Back!$M$16:$N$20,2,0)</f>
        <v>#N/A</v>
      </c>
      <c r="AU17" s="11" t="e">
        <f>+VLOOKUP(Base_de_respuestas!AT18,Back!$M$16:$N$20,2,0)</f>
        <v>#N/A</v>
      </c>
      <c r="AV17" s="11" t="e">
        <f>+VLOOKUP(Base_de_respuestas!AU18,Back!$M$16:$N$20,2,0)</f>
        <v>#N/A</v>
      </c>
      <c r="AW17" s="11" t="e">
        <f>+VLOOKUP(Base_de_respuestas!AV18,Back!$M$16:$N$20,2,0)</f>
        <v>#N/A</v>
      </c>
      <c r="AX17" s="11" t="e">
        <f>+VLOOKUP(Base_de_respuestas!AW18,Back!$M$16:$N$20,2,0)</f>
        <v>#N/A</v>
      </c>
      <c r="AY17" s="11" t="e">
        <f>+VLOOKUP(Base_de_respuestas!AX18,Back!$M$16:$N$20,2,0)</f>
        <v>#N/A</v>
      </c>
      <c r="AZ17" s="11" t="e">
        <f>+VLOOKUP(Base_de_respuestas!AY18,Back!$M$16:$N$20,2,0)</f>
        <v>#N/A</v>
      </c>
      <c r="BA17" s="11" t="e">
        <f>+VLOOKUP(Base_de_respuestas!AZ18,Back!$M$16:$N$20,2,0)</f>
        <v>#N/A</v>
      </c>
      <c r="BB17" s="11" t="e">
        <f>+VLOOKUP(Base_de_respuestas!BA18,Back!$M$16:$N$20,2,0)</f>
        <v>#N/A</v>
      </c>
      <c r="BC17" s="11" t="e">
        <f>+VLOOKUP(Base_de_respuestas!BB18,Back!$M$16:$N$20,2,0)</f>
        <v>#N/A</v>
      </c>
      <c r="BD17" s="11" t="e">
        <f>+VLOOKUP(Base_de_respuestas!BC18,Back!$M$16:$N$20,2,0)</f>
        <v>#N/A</v>
      </c>
      <c r="BE17" s="11" t="e">
        <f>+VLOOKUP(Base_de_respuestas!BD18,Back!$M$16:$N$20,2,0)</f>
        <v>#N/A</v>
      </c>
    </row>
    <row r="18" spans="2:57" ht="13.5" customHeight="1" x14ac:dyDescent="0.3">
      <c r="B18" s="67" t="s">
        <v>64</v>
      </c>
      <c r="C18" s="70" t="s">
        <v>368</v>
      </c>
      <c r="D18" s="10" t="s">
        <v>369</v>
      </c>
      <c r="E18" s="11">
        <v>14</v>
      </c>
      <c r="F18" s="10" t="s">
        <v>370</v>
      </c>
      <c r="G18" s="12"/>
      <c r="H18" s="11" t="e">
        <f>+VLOOKUP(Base_de_respuestas!G19,Back!$M$16:$N$20,2,0)</f>
        <v>#N/A</v>
      </c>
      <c r="I18" s="11" t="e">
        <f>+VLOOKUP(Base_de_respuestas!H19,Back!$M$16:$N$20,2,0)</f>
        <v>#N/A</v>
      </c>
      <c r="J18" s="11" t="e">
        <f>+VLOOKUP(Base_de_respuestas!I19,Back!$M$16:$N$20,2,0)</f>
        <v>#N/A</v>
      </c>
      <c r="K18" s="11" t="e">
        <f>+VLOOKUP(Base_de_respuestas!J19,Back!$M$16:$N$20,2,0)</f>
        <v>#N/A</v>
      </c>
      <c r="L18" s="11" t="e">
        <f>+VLOOKUP(Base_de_respuestas!K19,Back!$M$16:$N$20,2,0)</f>
        <v>#N/A</v>
      </c>
      <c r="M18" s="11" t="e">
        <f>+VLOOKUP(Base_de_respuestas!L19,Back!$M$16:$N$20,2,0)</f>
        <v>#N/A</v>
      </c>
      <c r="N18" s="11" t="e">
        <f>+VLOOKUP(Base_de_respuestas!M19,Back!$M$16:$N$20,2,0)</f>
        <v>#N/A</v>
      </c>
      <c r="O18" s="11" t="e">
        <f>+VLOOKUP(Base_de_respuestas!N19,Back!$M$16:$N$20,2,0)</f>
        <v>#N/A</v>
      </c>
      <c r="P18" s="11" t="e">
        <f>+VLOOKUP(Base_de_respuestas!O19,Back!$M$16:$N$20,2,0)</f>
        <v>#N/A</v>
      </c>
      <c r="Q18" s="11" t="e">
        <f>+VLOOKUP(Base_de_respuestas!P19,Back!$M$16:$N$20,2,0)</f>
        <v>#N/A</v>
      </c>
      <c r="R18" s="11" t="e">
        <f>+VLOOKUP(Base_de_respuestas!Q19,Back!$M$16:$N$20,2,0)</f>
        <v>#N/A</v>
      </c>
      <c r="S18" s="11" t="e">
        <f>+VLOOKUP(Base_de_respuestas!R19,Back!$M$16:$N$20,2,0)</f>
        <v>#N/A</v>
      </c>
      <c r="T18" s="11" t="e">
        <f>+VLOOKUP(Base_de_respuestas!S19,Back!$M$16:$N$20,2,0)</f>
        <v>#N/A</v>
      </c>
      <c r="U18" s="11" t="e">
        <f>+VLOOKUP(Base_de_respuestas!T19,Back!$M$16:$N$20,2,0)</f>
        <v>#N/A</v>
      </c>
      <c r="V18" s="11" t="e">
        <f>+VLOOKUP(Base_de_respuestas!U19,Back!$M$16:$N$20,2,0)</f>
        <v>#N/A</v>
      </c>
      <c r="W18" s="11" t="e">
        <f>+VLOOKUP(Base_de_respuestas!V19,Back!$M$16:$N$20,2,0)</f>
        <v>#N/A</v>
      </c>
      <c r="X18" s="11" t="e">
        <f>+VLOOKUP(Base_de_respuestas!W19,Back!$M$16:$N$20,2,0)</f>
        <v>#N/A</v>
      </c>
      <c r="Y18" s="11" t="e">
        <f>+VLOOKUP(Base_de_respuestas!X19,Back!$M$16:$N$20,2,0)</f>
        <v>#N/A</v>
      </c>
      <c r="Z18" s="11" t="e">
        <f>+VLOOKUP(Base_de_respuestas!Y19,Back!$M$16:$N$20,2,0)</f>
        <v>#N/A</v>
      </c>
      <c r="AA18" s="11" t="e">
        <f>+VLOOKUP(Base_de_respuestas!Z19,Back!$M$16:$N$20,2,0)</f>
        <v>#N/A</v>
      </c>
      <c r="AB18" s="11" t="e">
        <f>+VLOOKUP(Base_de_respuestas!AA19,Back!$M$16:$N$20,2,0)</f>
        <v>#N/A</v>
      </c>
      <c r="AC18" s="11" t="e">
        <f>+VLOOKUP(Base_de_respuestas!AB19,Back!$M$16:$N$20,2,0)</f>
        <v>#N/A</v>
      </c>
      <c r="AD18" s="11" t="e">
        <f>+VLOOKUP(Base_de_respuestas!AC19,Back!$M$16:$N$20,2,0)</f>
        <v>#N/A</v>
      </c>
      <c r="AE18" s="11" t="e">
        <f>+VLOOKUP(Base_de_respuestas!AD19,Back!$M$16:$N$20,2,0)</f>
        <v>#N/A</v>
      </c>
      <c r="AF18" s="11" t="e">
        <f>+VLOOKUP(Base_de_respuestas!AE19,Back!$M$16:$N$20,2,0)</f>
        <v>#N/A</v>
      </c>
      <c r="AG18" s="11" t="e">
        <f>+VLOOKUP(Base_de_respuestas!AF19,Back!$M$16:$N$20,2,0)</f>
        <v>#N/A</v>
      </c>
      <c r="AH18" s="11" t="e">
        <f>+VLOOKUP(Base_de_respuestas!AG19,Back!$M$16:$N$20,2,0)</f>
        <v>#N/A</v>
      </c>
      <c r="AI18" s="11" t="e">
        <f>+VLOOKUP(Base_de_respuestas!AH19,Back!$M$16:$N$20,2,0)</f>
        <v>#N/A</v>
      </c>
      <c r="AJ18" s="11" t="e">
        <f>+VLOOKUP(Base_de_respuestas!AI19,Back!$M$16:$N$20,2,0)</f>
        <v>#N/A</v>
      </c>
      <c r="AK18" s="11" t="e">
        <f>+VLOOKUP(Base_de_respuestas!AJ19,Back!$M$16:$N$20,2,0)</f>
        <v>#N/A</v>
      </c>
      <c r="AL18" s="11" t="e">
        <f>+VLOOKUP(Base_de_respuestas!AK19,Back!$M$16:$N$20,2,0)</f>
        <v>#N/A</v>
      </c>
      <c r="AM18" s="11" t="e">
        <f>+VLOOKUP(Base_de_respuestas!AL19,Back!$M$16:$N$20,2,0)</f>
        <v>#N/A</v>
      </c>
      <c r="AN18" s="11" t="e">
        <f>+VLOOKUP(Base_de_respuestas!AM19,Back!$M$16:$N$20,2,0)</f>
        <v>#N/A</v>
      </c>
      <c r="AO18" s="11" t="e">
        <f>+VLOOKUP(Base_de_respuestas!AN19,Back!$M$16:$N$20,2,0)</f>
        <v>#N/A</v>
      </c>
      <c r="AP18" s="11" t="e">
        <f>+VLOOKUP(Base_de_respuestas!AO19,Back!$M$16:$N$20,2,0)</f>
        <v>#N/A</v>
      </c>
      <c r="AQ18" s="11" t="e">
        <f>+VLOOKUP(Base_de_respuestas!AP19,Back!$M$16:$N$20,2,0)</f>
        <v>#N/A</v>
      </c>
      <c r="AR18" s="11" t="e">
        <f>+VLOOKUP(Base_de_respuestas!AQ19,Back!$M$16:$N$20,2,0)</f>
        <v>#N/A</v>
      </c>
      <c r="AS18" s="11" t="e">
        <f>+VLOOKUP(Base_de_respuestas!AR19,Back!$M$16:$N$20,2,0)</f>
        <v>#N/A</v>
      </c>
      <c r="AT18" s="11" t="e">
        <f>+VLOOKUP(Base_de_respuestas!AS19,Back!$M$16:$N$20,2,0)</f>
        <v>#N/A</v>
      </c>
      <c r="AU18" s="11" t="e">
        <f>+VLOOKUP(Base_de_respuestas!AT19,Back!$M$16:$N$20,2,0)</f>
        <v>#N/A</v>
      </c>
      <c r="AV18" s="11" t="e">
        <f>+VLOOKUP(Base_de_respuestas!AU19,Back!$M$16:$N$20,2,0)</f>
        <v>#N/A</v>
      </c>
      <c r="AW18" s="11" t="e">
        <f>+VLOOKUP(Base_de_respuestas!AV19,Back!$M$16:$N$20,2,0)</f>
        <v>#N/A</v>
      </c>
      <c r="AX18" s="11" t="e">
        <f>+VLOOKUP(Base_de_respuestas!AW19,Back!$M$16:$N$20,2,0)</f>
        <v>#N/A</v>
      </c>
      <c r="AY18" s="11" t="e">
        <f>+VLOOKUP(Base_de_respuestas!AX19,Back!$M$16:$N$20,2,0)</f>
        <v>#N/A</v>
      </c>
      <c r="AZ18" s="11" t="e">
        <f>+VLOOKUP(Base_de_respuestas!AY19,Back!$M$16:$N$20,2,0)</f>
        <v>#N/A</v>
      </c>
      <c r="BA18" s="11" t="e">
        <f>+VLOOKUP(Base_de_respuestas!AZ19,Back!$M$16:$N$20,2,0)</f>
        <v>#N/A</v>
      </c>
      <c r="BB18" s="11" t="e">
        <f>+VLOOKUP(Base_de_respuestas!BA19,Back!$M$16:$N$20,2,0)</f>
        <v>#N/A</v>
      </c>
      <c r="BC18" s="11" t="e">
        <f>+VLOOKUP(Base_de_respuestas!BB19,Back!$M$16:$N$20,2,0)</f>
        <v>#N/A</v>
      </c>
      <c r="BD18" s="11" t="e">
        <f>+VLOOKUP(Base_de_respuestas!BC19,Back!$M$16:$N$20,2,0)</f>
        <v>#N/A</v>
      </c>
      <c r="BE18" s="11" t="e">
        <f>+VLOOKUP(Base_de_respuestas!BD19,Back!$M$16:$N$20,2,0)</f>
        <v>#N/A</v>
      </c>
    </row>
    <row r="19" spans="2:57" ht="13.5" customHeight="1" x14ac:dyDescent="0.3">
      <c r="B19" s="68"/>
      <c r="C19" s="69"/>
      <c r="D19" s="10" t="s">
        <v>371</v>
      </c>
      <c r="E19" s="11">
        <v>15</v>
      </c>
      <c r="F19" s="10" t="s">
        <v>372</v>
      </c>
      <c r="G19" s="12"/>
      <c r="H19" s="11" t="e">
        <f>+VLOOKUP(Base_de_respuestas!G20,Back!$M$16:$N$20,2,0)</f>
        <v>#N/A</v>
      </c>
      <c r="I19" s="11" t="e">
        <f>+VLOOKUP(Base_de_respuestas!H20,Back!$M$16:$N$20,2,0)</f>
        <v>#N/A</v>
      </c>
      <c r="J19" s="11" t="e">
        <f>+VLOOKUP(Base_de_respuestas!I20,Back!$M$16:$N$20,2,0)</f>
        <v>#N/A</v>
      </c>
      <c r="K19" s="11" t="e">
        <f>+VLOOKUP(Base_de_respuestas!J20,Back!$M$16:$N$20,2,0)</f>
        <v>#N/A</v>
      </c>
      <c r="L19" s="11" t="e">
        <f>+VLOOKUP(Base_de_respuestas!K20,Back!$M$16:$N$20,2,0)</f>
        <v>#N/A</v>
      </c>
      <c r="M19" s="11" t="e">
        <f>+VLOOKUP(Base_de_respuestas!L20,Back!$M$16:$N$20,2,0)</f>
        <v>#N/A</v>
      </c>
      <c r="N19" s="11" t="e">
        <f>+VLOOKUP(Base_de_respuestas!M20,Back!$M$16:$N$20,2,0)</f>
        <v>#N/A</v>
      </c>
      <c r="O19" s="11" t="e">
        <f>+VLOOKUP(Base_de_respuestas!N20,Back!$M$16:$N$20,2,0)</f>
        <v>#N/A</v>
      </c>
      <c r="P19" s="11" t="e">
        <f>+VLOOKUP(Base_de_respuestas!O20,Back!$M$16:$N$20,2,0)</f>
        <v>#N/A</v>
      </c>
      <c r="Q19" s="11" t="e">
        <f>+VLOOKUP(Base_de_respuestas!P20,Back!$M$16:$N$20,2,0)</f>
        <v>#N/A</v>
      </c>
      <c r="R19" s="11" t="e">
        <f>+VLOOKUP(Base_de_respuestas!Q20,Back!$M$16:$N$20,2,0)</f>
        <v>#N/A</v>
      </c>
      <c r="S19" s="11" t="e">
        <f>+VLOOKUP(Base_de_respuestas!R20,Back!$M$16:$N$20,2,0)</f>
        <v>#N/A</v>
      </c>
      <c r="T19" s="11" t="e">
        <f>+VLOOKUP(Base_de_respuestas!S20,Back!$M$16:$N$20,2,0)</f>
        <v>#N/A</v>
      </c>
      <c r="U19" s="11" t="e">
        <f>+VLOOKUP(Base_de_respuestas!T20,Back!$M$16:$N$20,2,0)</f>
        <v>#N/A</v>
      </c>
      <c r="V19" s="11" t="e">
        <f>+VLOOKUP(Base_de_respuestas!U20,Back!$M$16:$N$20,2,0)</f>
        <v>#N/A</v>
      </c>
      <c r="W19" s="11" t="e">
        <f>+VLOOKUP(Base_de_respuestas!V20,Back!$M$16:$N$20,2,0)</f>
        <v>#N/A</v>
      </c>
      <c r="X19" s="11" t="e">
        <f>+VLOOKUP(Base_de_respuestas!W20,Back!$M$16:$N$20,2,0)</f>
        <v>#N/A</v>
      </c>
      <c r="Y19" s="11" t="e">
        <f>+VLOOKUP(Base_de_respuestas!X20,Back!$M$16:$N$20,2,0)</f>
        <v>#N/A</v>
      </c>
      <c r="Z19" s="11" t="e">
        <f>+VLOOKUP(Base_de_respuestas!Y20,Back!$M$16:$N$20,2,0)</f>
        <v>#N/A</v>
      </c>
      <c r="AA19" s="11" t="e">
        <f>+VLOOKUP(Base_de_respuestas!Z20,Back!$M$16:$N$20,2,0)</f>
        <v>#N/A</v>
      </c>
      <c r="AB19" s="11" t="e">
        <f>+VLOOKUP(Base_de_respuestas!AA20,Back!$M$16:$N$20,2,0)</f>
        <v>#N/A</v>
      </c>
      <c r="AC19" s="11" t="e">
        <f>+VLOOKUP(Base_de_respuestas!AB20,Back!$M$16:$N$20,2,0)</f>
        <v>#N/A</v>
      </c>
      <c r="AD19" s="11" t="e">
        <f>+VLOOKUP(Base_de_respuestas!AC20,Back!$M$16:$N$20,2,0)</f>
        <v>#N/A</v>
      </c>
      <c r="AE19" s="11" t="e">
        <f>+VLOOKUP(Base_de_respuestas!AD20,Back!$M$16:$N$20,2,0)</f>
        <v>#N/A</v>
      </c>
      <c r="AF19" s="11" t="e">
        <f>+VLOOKUP(Base_de_respuestas!AE20,Back!$M$16:$N$20,2,0)</f>
        <v>#N/A</v>
      </c>
      <c r="AG19" s="11" t="e">
        <f>+VLOOKUP(Base_de_respuestas!AF20,Back!$M$16:$N$20,2,0)</f>
        <v>#N/A</v>
      </c>
      <c r="AH19" s="11" t="e">
        <f>+VLOOKUP(Base_de_respuestas!AG20,Back!$M$16:$N$20,2,0)</f>
        <v>#N/A</v>
      </c>
      <c r="AI19" s="11" t="e">
        <f>+VLOOKUP(Base_de_respuestas!AH20,Back!$M$16:$N$20,2,0)</f>
        <v>#N/A</v>
      </c>
      <c r="AJ19" s="11" t="e">
        <f>+VLOOKUP(Base_de_respuestas!AI20,Back!$M$16:$N$20,2,0)</f>
        <v>#N/A</v>
      </c>
      <c r="AK19" s="11" t="e">
        <f>+VLOOKUP(Base_de_respuestas!AJ20,Back!$M$16:$N$20,2,0)</f>
        <v>#N/A</v>
      </c>
      <c r="AL19" s="11" t="e">
        <f>+VLOOKUP(Base_de_respuestas!AK20,Back!$M$16:$N$20,2,0)</f>
        <v>#N/A</v>
      </c>
      <c r="AM19" s="11" t="e">
        <f>+VLOOKUP(Base_de_respuestas!AL20,Back!$M$16:$N$20,2,0)</f>
        <v>#N/A</v>
      </c>
      <c r="AN19" s="11" t="e">
        <f>+VLOOKUP(Base_de_respuestas!AM20,Back!$M$16:$N$20,2,0)</f>
        <v>#N/A</v>
      </c>
      <c r="AO19" s="11" t="e">
        <f>+VLOOKUP(Base_de_respuestas!AN20,Back!$M$16:$N$20,2,0)</f>
        <v>#N/A</v>
      </c>
      <c r="AP19" s="11" t="e">
        <f>+VLOOKUP(Base_de_respuestas!AO20,Back!$M$16:$N$20,2,0)</f>
        <v>#N/A</v>
      </c>
      <c r="AQ19" s="11" t="e">
        <f>+VLOOKUP(Base_de_respuestas!AP20,Back!$M$16:$N$20,2,0)</f>
        <v>#N/A</v>
      </c>
      <c r="AR19" s="11" t="e">
        <f>+VLOOKUP(Base_de_respuestas!AQ20,Back!$M$16:$N$20,2,0)</f>
        <v>#N/A</v>
      </c>
      <c r="AS19" s="11" t="e">
        <f>+VLOOKUP(Base_de_respuestas!AR20,Back!$M$16:$N$20,2,0)</f>
        <v>#N/A</v>
      </c>
      <c r="AT19" s="11" t="e">
        <f>+VLOOKUP(Base_de_respuestas!AS20,Back!$M$16:$N$20,2,0)</f>
        <v>#N/A</v>
      </c>
      <c r="AU19" s="11" t="e">
        <f>+VLOOKUP(Base_de_respuestas!AT20,Back!$M$16:$N$20,2,0)</f>
        <v>#N/A</v>
      </c>
      <c r="AV19" s="11" t="e">
        <f>+VLOOKUP(Base_de_respuestas!AU20,Back!$M$16:$N$20,2,0)</f>
        <v>#N/A</v>
      </c>
      <c r="AW19" s="11" t="e">
        <f>+VLOOKUP(Base_de_respuestas!AV20,Back!$M$16:$N$20,2,0)</f>
        <v>#N/A</v>
      </c>
      <c r="AX19" s="11" t="e">
        <f>+VLOOKUP(Base_de_respuestas!AW20,Back!$M$16:$N$20,2,0)</f>
        <v>#N/A</v>
      </c>
      <c r="AY19" s="11" t="e">
        <f>+VLOOKUP(Base_de_respuestas!AX20,Back!$M$16:$N$20,2,0)</f>
        <v>#N/A</v>
      </c>
      <c r="AZ19" s="11" t="e">
        <f>+VLOOKUP(Base_de_respuestas!AY20,Back!$M$16:$N$20,2,0)</f>
        <v>#N/A</v>
      </c>
      <c r="BA19" s="11" t="e">
        <f>+VLOOKUP(Base_de_respuestas!AZ20,Back!$M$16:$N$20,2,0)</f>
        <v>#N/A</v>
      </c>
      <c r="BB19" s="11" t="e">
        <f>+VLOOKUP(Base_de_respuestas!BA20,Back!$M$16:$N$20,2,0)</f>
        <v>#N/A</v>
      </c>
      <c r="BC19" s="11" t="e">
        <f>+VLOOKUP(Base_de_respuestas!BB20,Back!$M$16:$N$20,2,0)</f>
        <v>#N/A</v>
      </c>
      <c r="BD19" s="11" t="e">
        <f>+VLOOKUP(Base_de_respuestas!BC20,Back!$M$16:$N$20,2,0)</f>
        <v>#N/A</v>
      </c>
      <c r="BE19" s="11" t="e">
        <f>+VLOOKUP(Base_de_respuestas!BD20,Back!$M$16:$N$20,2,0)</f>
        <v>#N/A</v>
      </c>
    </row>
    <row r="20" spans="2:57" ht="13.5" customHeight="1" x14ac:dyDescent="0.3">
      <c r="B20" s="67" t="s">
        <v>64</v>
      </c>
      <c r="C20" s="70" t="s">
        <v>112</v>
      </c>
      <c r="D20" s="10" t="s">
        <v>373</v>
      </c>
      <c r="E20" s="11">
        <v>16</v>
      </c>
      <c r="F20" s="10" t="s">
        <v>374</v>
      </c>
      <c r="G20" s="12"/>
      <c r="H20" s="11" t="e">
        <f>+VLOOKUP(Base_de_respuestas!G21,Back!$M$16:$N$20,2,0)</f>
        <v>#N/A</v>
      </c>
      <c r="I20" s="11" t="e">
        <f>+VLOOKUP(Base_de_respuestas!H21,Back!$M$16:$N$20,2,0)</f>
        <v>#N/A</v>
      </c>
      <c r="J20" s="11" t="e">
        <f>+VLOOKUP(Base_de_respuestas!I21,Back!$M$16:$N$20,2,0)</f>
        <v>#N/A</v>
      </c>
      <c r="K20" s="11" t="e">
        <f>+VLOOKUP(Base_de_respuestas!J21,Back!$M$16:$N$20,2,0)</f>
        <v>#N/A</v>
      </c>
      <c r="L20" s="11" t="e">
        <f>+VLOOKUP(Base_de_respuestas!K21,Back!$M$16:$N$20,2,0)</f>
        <v>#N/A</v>
      </c>
      <c r="M20" s="11" t="e">
        <f>+VLOOKUP(Base_de_respuestas!L21,Back!$M$16:$N$20,2,0)</f>
        <v>#N/A</v>
      </c>
      <c r="N20" s="11" t="e">
        <f>+VLOOKUP(Base_de_respuestas!M21,Back!$M$16:$N$20,2,0)</f>
        <v>#N/A</v>
      </c>
      <c r="O20" s="11" t="e">
        <f>+VLOOKUP(Base_de_respuestas!N21,Back!$M$16:$N$20,2,0)</f>
        <v>#N/A</v>
      </c>
      <c r="P20" s="11" t="e">
        <f>+VLOOKUP(Base_de_respuestas!O21,Back!$M$16:$N$20,2,0)</f>
        <v>#N/A</v>
      </c>
      <c r="Q20" s="11" t="e">
        <f>+VLOOKUP(Base_de_respuestas!P21,Back!$M$16:$N$20,2,0)</f>
        <v>#N/A</v>
      </c>
      <c r="R20" s="11" t="e">
        <f>+VLOOKUP(Base_de_respuestas!Q21,Back!$M$16:$N$20,2,0)</f>
        <v>#N/A</v>
      </c>
      <c r="S20" s="11" t="e">
        <f>+VLOOKUP(Base_de_respuestas!R21,Back!$M$16:$N$20,2,0)</f>
        <v>#N/A</v>
      </c>
      <c r="T20" s="11" t="e">
        <f>+VLOOKUP(Base_de_respuestas!S21,Back!$M$16:$N$20,2,0)</f>
        <v>#N/A</v>
      </c>
      <c r="U20" s="11" t="e">
        <f>+VLOOKUP(Base_de_respuestas!T21,Back!$M$16:$N$20,2,0)</f>
        <v>#N/A</v>
      </c>
      <c r="V20" s="11" t="e">
        <f>+VLOOKUP(Base_de_respuestas!U21,Back!$M$16:$N$20,2,0)</f>
        <v>#N/A</v>
      </c>
      <c r="W20" s="11" t="e">
        <f>+VLOOKUP(Base_de_respuestas!V21,Back!$M$16:$N$20,2,0)</f>
        <v>#N/A</v>
      </c>
      <c r="X20" s="11" t="e">
        <f>+VLOOKUP(Base_de_respuestas!W21,Back!$M$16:$N$20,2,0)</f>
        <v>#N/A</v>
      </c>
      <c r="Y20" s="11" t="e">
        <f>+VLOOKUP(Base_de_respuestas!X21,Back!$M$16:$N$20,2,0)</f>
        <v>#N/A</v>
      </c>
      <c r="Z20" s="11" t="e">
        <f>+VLOOKUP(Base_de_respuestas!Y21,Back!$M$16:$N$20,2,0)</f>
        <v>#N/A</v>
      </c>
      <c r="AA20" s="11" t="e">
        <f>+VLOOKUP(Base_de_respuestas!Z21,Back!$M$16:$N$20,2,0)</f>
        <v>#N/A</v>
      </c>
      <c r="AB20" s="11" t="e">
        <f>+VLOOKUP(Base_de_respuestas!AA21,Back!$M$16:$N$20,2,0)</f>
        <v>#N/A</v>
      </c>
      <c r="AC20" s="11" t="e">
        <f>+VLOOKUP(Base_de_respuestas!AB21,Back!$M$16:$N$20,2,0)</f>
        <v>#N/A</v>
      </c>
      <c r="AD20" s="11" t="e">
        <f>+VLOOKUP(Base_de_respuestas!AC21,Back!$M$16:$N$20,2,0)</f>
        <v>#N/A</v>
      </c>
      <c r="AE20" s="11" t="e">
        <f>+VLOOKUP(Base_de_respuestas!AD21,Back!$M$16:$N$20,2,0)</f>
        <v>#N/A</v>
      </c>
      <c r="AF20" s="11" t="e">
        <f>+VLOOKUP(Base_de_respuestas!AE21,Back!$M$16:$N$20,2,0)</f>
        <v>#N/A</v>
      </c>
      <c r="AG20" s="11" t="e">
        <f>+VLOOKUP(Base_de_respuestas!AF21,Back!$M$16:$N$20,2,0)</f>
        <v>#N/A</v>
      </c>
      <c r="AH20" s="11" t="e">
        <f>+VLOOKUP(Base_de_respuestas!AG21,Back!$M$16:$N$20,2,0)</f>
        <v>#N/A</v>
      </c>
      <c r="AI20" s="11" t="e">
        <f>+VLOOKUP(Base_de_respuestas!AH21,Back!$M$16:$N$20,2,0)</f>
        <v>#N/A</v>
      </c>
      <c r="AJ20" s="11" t="e">
        <f>+VLOOKUP(Base_de_respuestas!AI21,Back!$M$16:$N$20,2,0)</f>
        <v>#N/A</v>
      </c>
      <c r="AK20" s="11" t="e">
        <f>+VLOOKUP(Base_de_respuestas!AJ21,Back!$M$16:$N$20,2,0)</f>
        <v>#N/A</v>
      </c>
      <c r="AL20" s="11" t="e">
        <f>+VLOOKUP(Base_de_respuestas!AK21,Back!$M$16:$N$20,2,0)</f>
        <v>#N/A</v>
      </c>
      <c r="AM20" s="11" t="e">
        <f>+VLOOKUP(Base_de_respuestas!AL21,Back!$M$16:$N$20,2,0)</f>
        <v>#N/A</v>
      </c>
      <c r="AN20" s="11" t="e">
        <f>+VLOOKUP(Base_de_respuestas!AM21,Back!$M$16:$N$20,2,0)</f>
        <v>#N/A</v>
      </c>
      <c r="AO20" s="11" t="e">
        <f>+VLOOKUP(Base_de_respuestas!AN21,Back!$M$16:$N$20,2,0)</f>
        <v>#N/A</v>
      </c>
      <c r="AP20" s="11" t="e">
        <f>+VLOOKUP(Base_de_respuestas!AO21,Back!$M$16:$N$20,2,0)</f>
        <v>#N/A</v>
      </c>
      <c r="AQ20" s="11" t="e">
        <f>+VLOOKUP(Base_de_respuestas!AP21,Back!$M$16:$N$20,2,0)</f>
        <v>#N/A</v>
      </c>
      <c r="AR20" s="11" t="e">
        <f>+VLOOKUP(Base_de_respuestas!AQ21,Back!$M$16:$N$20,2,0)</f>
        <v>#N/A</v>
      </c>
      <c r="AS20" s="11" t="e">
        <f>+VLOOKUP(Base_de_respuestas!AR21,Back!$M$16:$N$20,2,0)</f>
        <v>#N/A</v>
      </c>
      <c r="AT20" s="11" t="e">
        <f>+VLOOKUP(Base_de_respuestas!AS21,Back!$M$16:$N$20,2,0)</f>
        <v>#N/A</v>
      </c>
      <c r="AU20" s="11" t="e">
        <f>+VLOOKUP(Base_de_respuestas!AT21,Back!$M$16:$N$20,2,0)</f>
        <v>#N/A</v>
      </c>
      <c r="AV20" s="11" t="e">
        <f>+VLOOKUP(Base_de_respuestas!AU21,Back!$M$16:$N$20,2,0)</f>
        <v>#N/A</v>
      </c>
      <c r="AW20" s="11" t="e">
        <f>+VLOOKUP(Base_de_respuestas!AV21,Back!$M$16:$N$20,2,0)</f>
        <v>#N/A</v>
      </c>
      <c r="AX20" s="11" t="e">
        <f>+VLOOKUP(Base_de_respuestas!AW21,Back!$M$16:$N$20,2,0)</f>
        <v>#N/A</v>
      </c>
      <c r="AY20" s="11" t="e">
        <f>+VLOOKUP(Base_de_respuestas!AX21,Back!$M$16:$N$20,2,0)</f>
        <v>#N/A</v>
      </c>
      <c r="AZ20" s="11" t="e">
        <f>+VLOOKUP(Base_de_respuestas!AY21,Back!$M$16:$N$20,2,0)</f>
        <v>#N/A</v>
      </c>
      <c r="BA20" s="11" t="e">
        <f>+VLOOKUP(Base_de_respuestas!AZ21,Back!$M$16:$N$20,2,0)</f>
        <v>#N/A</v>
      </c>
      <c r="BB20" s="11" t="e">
        <f>+VLOOKUP(Base_de_respuestas!BA21,Back!$M$16:$N$20,2,0)</f>
        <v>#N/A</v>
      </c>
      <c r="BC20" s="11" t="e">
        <f>+VLOOKUP(Base_de_respuestas!BB21,Back!$M$16:$N$20,2,0)</f>
        <v>#N/A</v>
      </c>
      <c r="BD20" s="11" t="e">
        <f>+VLOOKUP(Base_de_respuestas!BC21,Back!$M$16:$N$20,2,0)</f>
        <v>#N/A</v>
      </c>
      <c r="BE20" s="11" t="e">
        <f>+VLOOKUP(Base_de_respuestas!BD21,Back!$M$16:$N$20,2,0)</f>
        <v>#N/A</v>
      </c>
    </row>
    <row r="21" spans="2:57" ht="13.5" customHeight="1" x14ac:dyDescent="0.3">
      <c r="B21" s="68"/>
      <c r="C21" s="69"/>
      <c r="D21" s="10" t="s">
        <v>375</v>
      </c>
      <c r="E21" s="11">
        <v>17</v>
      </c>
      <c r="F21" s="10" t="s">
        <v>376</v>
      </c>
      <c r="G21" s="12"/>
      <c r="H21" s="11" t="e">
        <f>+VLOOKUP(Base_de_respuestas!G22,Back!$M$16:$N$20,2,0)</f>
        <v>#N/A</v>
      </c>
      <c r="I21" s="11" t="e">
        <f>+VLOOKUP(Base_de_respuestas!H22,Back!$M$16:$N$20,2,0)</f>
        <v>#N/A</v>
      </c>
      <c r="J21" s="11" t="e">
        <f>+VLOOKUP(Base_de_respuestas!I22,Back!$M$16:$N$20,2,0)</f>
        <v>#N/A</v>
      </c>
      <c r="K21" s="11" t="e">
        <f>+VLOOKUP(Base_de_respuestas!J22,Back!$M$16:$N$20,2,0)</f>
        <v>#N/A</v>
      </c>
      <c r="L21" s="11" t="e">
        <f>+VLOOKUP(Base_de_respuestas!K22,Back!$M$16:$N$20,2,0)</f>
        <v>#N/A</v>
      </c>
      <c r="M21" s="11" t="e">
        <f>+VLOOKUP(Base_de_respuestas!L22,Back!$M$16:$N$20,2,0)</f>
        <v>#N/A</v>
      </c>
      <c r="N21" s="11" t="e">
        <f>+VLOOKUP(Base_de_respuestas!M22,Back!$M$16:$N$20,2,0)</f>
        <v>#N/A</v>
      </c>
      <c r="O21" s="11" t="e">
        <f>+VLOOKUP(Base_de_respuestas!N22,Back!$M$16:$N$20,2,0)</f>
        <v>#N/A</v>
      </c>
      <c r="P21" s="11" t="e">
        <f>+VLOOKUP(Base_de_respuestas!O22,Back!$M$16:$N$20,2,0)</f>
        <v>#N/A</v>
      </c>
      <c r="Q21" s="11" t="e">
        <f>+VLOOKUP(Base_de_respuestas!P22,Back!$M$16:$N$20,2,0)</f>
        <v>#N/A</v>
      </c>
      <c r="R21" s="11" t="e">
        <f>+VLOOKUP(Base_de_respuestas!Q22,Back!$M$16:$N$20,2,0)</f>
        <v>#N/A</v>
      </c>
      <c r="S21" s="11" t="e">
        <f>+VLOOKUP(Base_de_respuestas!R22,Back!$M$16:$N$20,2,0)</f>
        <v>#N/A</v>
      </c>
      <c r="T21" s="11" t="e">
        <f>+VLOOKUP(Base_de_respuestas!S22,Back!$M$16:$N$20,2,0)</f>
        <v>#N/A</v>
      </c>
      <c r="U21" s="11" t="e">
        <f>+VLOOKUP(Base_de_respuestas!T22,Back!$M$16:$N$20,2,0)</f>
        <v>#N/A</v>
      </c>
      <c r="V21" s="11" t="e">
        <f>+VLOOKUP(Base_de_respuestas!U22,Back!$M$16:$N$20,2,0)</f>
        <v>#N/A</v>
      </c>
      <c r="W21" s="11" t="e">
        <f>+VLOOKUP(Base_de_respuestas!V22,Back!$M$16:$N$20,2,0)</f>
        <v>#N/A</v>
      </c>
      <c r="X21" s="11" t="e">
        <f>+VLOOKUP(Base_de_respuestas!W22,Back!$M$16:$N$20,2,0)</f>
        <v>#N/A</v>
      </c>
      <c r="Y21" s="11" t="e">
        <f>+VLOOKUP(Base_de_respuestas!X22,Back!$M$16:$N$20,2,0)</f>
        <v>#N/A</v>
      </c>
      <c r="Z21" s="11" t="e">
        <f>+VLOOKUP(Base_de_respuestas!Y22,Back!$M$16:$N$20,2,0)</f>
        <v>#N/A</v>
      </c>
      <c r="AA21" s="11" t="e">
        <f>+VLOOKUP(Base_de_respuestas!Z22,Back!$M$16:$N$20,2,0)</f>
        <v>#N/A</v>
      </c>
      <c r="AB21" s="11" t="e">
        <f>+VLOOKUP(Base_de_respuestas!AA22,Back!$M$16:$N$20,2,0)</f>
        <v>#N/A</v>
      </c>
      <c r="AC21" s="11" t="e">
        <f>+VLOOKUP(Base_de_respuestas!AB22,Back!$M$16:$N$20,2,0)</f>
        <v>#N/A</v>
      </c>
      <c r="AD21" s="11" t="e">
        <f>+VLOOKUP(Base_de_respuestas!AC22,Back!$M$16:$N$20,2,0)</f>
        <v>#N/A</v>
      </c>
      <c r="AE21" s="11" t="e">
        <f>+VLOOKUP(Base_de_respuestas!AD22,Back!$M$16:$N$20,2,0)</f>
        <v>#N/A</v>
      </c>
      <c r="AF21" s="11" t="e">
        <f>+VLOOKUP(Base_de_respuestas!AE22,Back!$M$16:$N$20,2,0)</f>
        <v>#N/A</v>
      </c>
      <c r="AG21" s="11" t="e">
        <f>+VLOOKUP(Base_de_respuestas!AF22,Back!$M$16:$N$20,2,0)</f>
        <v>#N/A</v>
      </c>
      <c r="AH21" s="11" t="e">
        <f>+VLOOKUP(Base_de_respuestas!AG22,Back!$M$16:$N$20,2,0)</f>
        <v>#N/A</v>
      </c>
      <c r="AI21" s="11" t="e">
        <f>+VLOOKUP(Base_de_respuestas!AH22,Back!$M$16:$N$20,2,0)</f>
        <v>#N/A</v>
      </c>
      <c r="AJ21" s="11" t="e">
        <f>+VLOOKUP(Base_de_respuestas!AI22,Back!$M$16:$N$20,2,0)</f>
        <v>#N/A</v>
      </c>
      <c r="AK21" s="11" t="e">
        <f>+VLOOKUP(Base_de_respuestas!AJ22,Back!$M$16:$N$20,2,0)</f>
        <v>#N/A</v>
      </c>
      <c r="AL21" s="11" t="e">
        <f>+VLOOKUP(Base_de_respuestas!AK22,Back!$M$16:$N$20,2,0)</f>
        <v>#N/A</v>
      </c>
      <c r="AM21" s="11" t="e">
        <f>+VLOOKUP(Base_de_respuestas!AL22,Back!$M$16:$N$20,2,0)</f>
        <v>#N/A</v>
      </c>
      <c r="AN21" s="11" t="e">
        <f>+VLOOKUP(Base_de_respuestas!AM22,Back!$M$16:$N$20,2,0)</f>
        <v>#N/A</v>
      </c>
      <c r="AO21" s="11" t="e">
        <f>+VLOOKUP(Base_de_respuestas!AN22,Back!$M$16:$N$20,2,0)</f>
        <v>#N/A</v>
      </c>
      <c r="AP21" s="11" t="e">
        <f>+VLOOKUP(Base_de_respuestas!AO22,Back!$M$16:$N$20,2,0)</f>
        <v>#N/A</v>
      </c>
      <c r="AQ21" s="11" t="e">
        <f>+VLOOKUP(Base_de_respuestas!AP22,Back!$M$16:$N$20,2,0)</f>
        <v>#N/A</v>
      </c>
      <c r="AR21" s="11" t="e">
        <f>+VLOOKUP(Base_de_respuestas!AQ22,Back!$M$16:$N$20,2,0)</f>
        <v>#N/A</v>
      </c>
      <c r="AS21" s="11" t="e">
        <f>+VLOOKUP(Base_de_respuestas!AR22,Back!$M$16:$N$20,2,0)</f>
        <v>#N/A</v>
      </c>
      <c r="AT21" s="11" t="e">
        <f>+VLOOKUP(Base_de_respuestas!AS22,Back!$M$16:$N$20,2,0)</f>
        <v>#N/A</v>
      </c>
      <c r="AU21" s="11" t="e">
        <f>+VLOOKUP(Base_de_respuestas!AT22,Back!$M$16:$N$20,2,0)</f>
        <v>#N/A</v>
      </c>
      <c r="AV21" s="11" t="e">
        <f>+VLOOKUP(Base_de_respuestas!AU22,Back!$M$16:$N$20,2,0)</f>
        <v>#N/A</v>
      </c>
      <c r="AW21" s="11" t="e">
        <f>+VLOOKUP(Base_de_respuestas!AV22,Back!$M$16:$N$20,2,0)</f>
        <v>#N/A</v>
      </c>
      <c r="AX21" s="11" t="e">
        <f>+VLOOKUP(Base_de_respuestas!AW22,Back!$M$16:$N$20,2,0)</f>
        <v>#N/A</v>
      </c>
      <c r="AY21" s="11" t="e">
        <f>+VLOOKUP(Base_de_respuestas!AX22,Back!$M$16:$N$20,2,0)</f>
        <v>#N/A</v>
      </c>
      <c r="AZ21" s="11" t="e">
        <f>+VLOOKUP(Base_de_respuestas!AY22,Back!$M$16:$N$20,2,0)</f>
        <v>#N/A</v>
      </c>
      <c r="BA21" s="11" t="e">
        <f>+VLOOKUP(Base_de_respuestas!AZ22,Back!$M$16:$N$20,2,0)</f>
        <v>#N/A</v>
      </c>
      <c r="BB21" s="11" t="e">
        <f>+VLOOKUP(Base_de_respuestas!BA22,Back!$M$16:$N$20,2,0)</f>
        <v>#N/A</v>
      </c>
      <c r="BC21" s="11" t="e">
        <f>+VLOOKUP(Base_de_respuestas!BB22,Back!$M$16:$N$20,2,0)</f>
        <v>#N/A</v>
      </c>
      <c r="BD21" s="11" t="e">
        <f>+VLOOKUP(Base_de_respuestas!BC22,Back!$M$16:$N$20,2,0)</f>
        <v>#N/A</v>
      </c>
      <c r="BE21" s="11" t="e">
        <f>+VLOOKUP(Base_de_respuestas!BD22,Back!$M$16:$N$20,2,0)</f>
        <v>#N/A</v>
      </c>
    </row>
    <row r="22" spans="2:57" ht="13.5" customHeight="1" x14ac:dyDescent="0.3">
      <c r="B22" s="67" t="s">
        <v>64</v>
      </c>
      <c r="C22" s="70" t="s">
        <v>119</v>
      </c>
      <c r="D22" s="10" t="s">
        <v>377</v>
      </c>
      <c r="E22" s="11">
        <v>18</v>
      </c>
      <c r="F22" s="10" t="s">
        <v>378</v>
      </c>
      <c r="G22" s="12"/>
      <c r="H22" s="11" t="e">
        <f>+VLOOKUP(Base_de_respuestas!G23,Back!$M$16:$N$20,2,0)</f>
        <v>#N/A</v>
      </c>
      <c r="I22" s="11" t="e">
        <f>+VLOOKUP(Base_de_respuestas!H23,Back!$M$16:$N$20,2,0)</f>
        <v>#N/A</v>
      </c>
      <c r="J22" s="11" t="e">
        <f>+VLOOKUP(Base_de_respuestas!I23,Back!$M$16:$N$20,2,0)</f>
        <v>#N/A</v>
      </c>
      <c r="K22" s="11" t="e">
        <f>+VLOOKUP(Base_de_respuestas!J23,Back!$M$16:$N$20,2,0)</f>
        <v>#N/A</v>
      </c>
      <c r="L22" s="11" t="e">
        <f>+VLOOKUP(Base_de_respuestas!K23,Back!$M$16:$N$20,2,0)</f>
        <v>#N/A</v>
      </c>
      <c r="M22" s="11" t="e">
        <f>+VLOOKUP(Base_de_respuestas!L23,Back!$M$16:$N$20,2,0)</f>
        <v>#N/A</v>
      </c>
      <c r="N22" s="11" t="e">
        <f>+VLOOKUP(Base_de_respuestas!M23,Back!$M$16:$N$20,2,0)</f>
        <v>#N/A</v>
      </c>
      <c r="O22" s="11" t="e">
        <f>+VLOOKUP(Base_de_respuestas!N23,Back!$M$16:$N$20,2,0)</f>
        <v>#N/A</v>
      </c>
      <c r="P22" s="11" t="e">
        <f>+VLOOKUP(Base_de_respuestas!O23,Back!$M$16:$N$20,2,0)</f>
        <v>#N/A</v>
      </c>
      <c r="Q22" s="11" t="e">
        <f>+VLOOKUP(Base_de_respuestas!P23,Back!$M$16:$N$20,2,0)</f>
        <v>#N/A</v>
      </c>
      <c r="R22" s="11" t="e">
        <f>+VLOOKUP(Base_de_respuestas!Q23,Back!$M$16:$N$20,2,0)</f>
        <v>#N/A</v>
      </c>
      <c r="S22" s="11" t="e">
        <f>+VLOOKUP(Base_de_respuestas!R23,Back!$M$16:$N$20,2,0)</f>
        <v>#N/A</v>
      </c>
      <c r="T22" s="11" t="e">
        <f>+VLOOKUP(Base_de_respuestas!S23,Back!$M$16:$N$20,2,0)</f>
        <v>#N/A</v>
      </c>
      <c r="U22" s="11" t="e">
        <f>+VLOOKUP(Base_de_respuestas!T23,Back!$M$16:$N$20,2,0)</f>
        <v>#N/A</v>
      </c>
      <c r="V22" s="11" t="e">
        <f>+VLOOKUP(Base_de_respuestas!U23,Back!$M$16:$N$20,2,0)</f>
        <v>#N/A</v>
      </c>
      <c r="W22" s="11" t="e">
        <f>+VLOOKUP(Base_de_respuestas!V23,Back!$M$16:$N$20,2,0)</f>
        <v>#N/A</v>
      </c>
      <c r="X22" s="11" t="e">
        <f>+VLOOKUP(Base_de_respuestas!W23,Back!$M$16:$N$20,2,0)</f>
        <v>#N/A</v>
      </c>
      <c r="Y22" s="11" t="e">
        <f>+VLOOKUP(Base_de_respuestas!X23,Back!$M$16:$N$20,2,0)</f>
        <v>#N/A</v>
      </c>
      <c r="Z22" s="11" t="e">
        <f>+VLOOKUP(Base_de_respuestas!Y23,Back!$M$16:$N$20,2,0)</f>
        <v>#N/A</v>
      </c>
      <c r="AA22" s="11" t="e">
        <f>+VLOOKUP(Base_de_respuestas!Z23,Back!$M$16:$N$20,2,0)</f>
        <v>#N/A</v>
      </c>
      <c r="AB22" s="11" t="e">
        <f>+VLOOKUP(Base_de_respuestas!AA23,Back!$M$16:$N$20,2,0)</f>
        <v>#N/A</v>
      </c>
      <c r="AC22" s="11" t="e">
        <f>+VLOOKUP(Base_de_respuestas!AB23,Back!$M$16:$N$20,2,0)</f>
        <v>#N/A</v>
      </c>
      <c r="AD22" s="11" t="e">
        <f>+VLOOKUP(Base_de_respuestas!AC23,Back!$M$16:$N$20,2,0)</f>
        <v>#N/A</v>
      </c>
      <c r="AE22" s="11" t="e">
        <f>+VLOOKUP(Base_de_respuestas!AD23,Back!$M$16:$N$20,2,0)</f>
        <v>#N/A</v>
      </c>
      <c r="AF22" s="11" t="e">
        <f>+VLOOKUP(Base_de_respuestas!AE23,Back!$M$16:$N$20,2,0)</f>
        <v>#N/A</v>
      </c>
      <c r="AG22" s="11" t="e">
        <f>+VLOOKUP(Base_de_respuestas!AF23,Back!$M$16:$N$20,2,0)</f>
        <v>#N/A</v>
      </c>
      <c r="AH22" s="11" t="e">
        <f>+VLOOKUP(Base_de_respuestas!AG23,Back!$M$16:$N$20,2,0)</f>
        <v>#N/A</v>
      </c>
      <c r="AI22" s="11" t="e">
        <f>+VLOOKUP(Base_de_respuestas!AH23,Back!$M$16:$N$20,2,0)</f>
        <v>#N/A</v>
      </c>
      <c r="AJ22" s="11" t="e">
        <f>+VLOOKUP(Base_de_respuestas!AI23,Back!$M$16:$N$20,2,0)</f>
        <v>#N/A</v>
      </c>
      <c r="AK22" s="11" t="e">
        <f>+VLOOKUP(Base_de_respuestas!AJ23,Back!$M$16:$N$20,2,0)</f>
        <v>#N/A</v>
      </c>
      <c r="AL22" s="11" t="e">
        <f>+VLOOKUP(Base_de_respuestas!AK23,Back!$M$16:$N$20,2,0)</f>
        <v>#N/A</v>
      </c>
      <c r="AM22" s="11" t="e">
        <f>+VLOOKUP(Base_de_respuestas!AL23,Back!$M$16:$N$20,2,0)</f>
        <v>#N/A</v>
      </c>
      <c r="AN22" s="11" t="e">
        <f>+VLOOKUP(Base_de_respuestas!AM23,Back!$M$16:$N$20,2,0)</f>
        <v>#N/A</v>
      </c>
      <c r="AO22" s="11" t="e">
        <f>+VLOOKUP(Base_de_respuestas!AN23,Back!$M$16:$N$20,2,0)</f>
        <v>#N/A</v>
      </c>
      <c r="AP22" s="11" t="e">
        <f>+VLOOKUP(Base_de_respuestas!AO23,Back!$M$16:$N$20,2,0)</f>
        <v>#N/A</v>
      </c>
      <c r="AQ22" s="11" t="e">
        <f>+VLOOKUP(Base_de_respuestas!AP23,Back!$M$16:$N$20,2,0)</f>
        <v>#N/A</v>
      </c>
      <c r="AR22" s="11" t="e">
        <f>+VLOOKUP(Base_de_respuestas!AQ23,Back!$M$16:$N$20,2,0)</f>
        <v>#N/A</v>
      </c>
      <c r="AS22" s="11" t="e">
        <f>+VLOOKUP(Base_de_respuestas!AR23,Back!$M$16:$N$20,2,0)</f>
        <v>#N/A</v>
      </c>
      <c r="AT22" s="11" t="e">
        <f>+VLOOKUP(Base_de_respuestas!AS23,Back!$M$16:$N$20,2,0)</f>
        <v>#N/A</v>
      </c>
      <c r="AU22" s="11" t="e">
        <f>+VLOOKUP(Base_de_respuestas!AT23,Back!$M$16:$N$20,2,0)</f>
        <v>#N/A</v>
      </c>
      <c r="AV22" s="11" t="e">
        <f>+VLOOKUP(Base_de_respuestas!AU23,Back!$M$16:$N$20,2,0)</f>
        <v>#N/A</v>
      </c>
      <c r="AW22" s="11" t="e">
        <f>+VLOOKUP(Base_de_respuestas!AV23,Back!$M$16:$N$20,2,0)</f>
        <v>#N/A</v>
      </c>
      <c r="AX22" s="11" t="e">
        <f>+VLOOKUP(Base_de_respuestas!AW23,Back!$M$16:$N$20,2,0)</f>
        <v>#N/A</v>
      </c>
      <c r="AY22" s="11" t="e">
        <f>+VLOOKUP(Base_de_respuestas!AX23,Back!$M$16:$N$20,2,0)</f>
        <v>#N/A</v>
      </c>
      <c r="AZ22" s="11" t="e">
        <f>+VLOOKUP(Base_de_respuestas!AY23,Back!$M$16:$N$20,2,0)</f>
        <v>#N/A</v>
      </c>
      <c r="BA22" s="11" t="e">
        <f>+VLOOKUP(Base_de_respuestas!AZ23,Back!$M$16:$N$20,2,0)</f>
        <v>#N/A</v>
      </c>
      <c r="BB22" s="11" t="e">
        <f>+VLOOKUP(Base_de_respuestas!BA23,Back!$M$16:$N$20,2,0)</f>
        <v>#N/A</v>
      </c>
      <c r="BC22" s="11" t="e">
        <f>+VLOOKUP(Base_de_respuestas!BB23,Back!$M$16:$N$20,2,0)</f>
        <v>#N/A</v>
      </c>
      <c r="BD22" s="11" t="e">
        <f>+VLOOKUP(Base_de_respuestas!BC23,Back!$M$16:$N$20,2,0)</f>
        <v>#N/A</v>
      </c>
      <c r="BE22" s="11" t="e">
        <f>+VLOOKUP(Base_de_respuestas!BD23,Back!$M$16:$N$20,2,0)</f>
        <v>#N/A</v>
      </c>
    </row>
    <row r="23" spans="2:57" ht="13.5" customHeight="1" x14ac:dyDescent="0.3">
      <c r="B23" s="68"/>
      <c r="C23" s="69"/>
      <c r="D23" s="10" t="s">
        <v>379</v>
      </c>
      <c r="E23" s="11">
        <v>19</v>
      </c>
      <c r="F23" s="10" t="s">
        <v>380</v>
      </c>
      <c r="G23" s="12"/>
      <c r="H23" s="11" t="e">
        <f>+VLOOKUP(Base_de_respuestas!G34,Back!$M$16:$N$20,2,0)</f>
        <v>#N/A</v>
      </c>
      <c r="I23" s="11" t="e">
        <f>+VLOOKUP(Base_de_respuestas!H34,Back!$M$16:$N$20,2,0)</f>
        <v>#N/A</v>
      </c>
      <c r="J23" s="11" t="e">
        <f>+VLOOKUP(Base_de_respuestas!I34,Back!$M$16:$N$20,2,0)</f>
        <v>#N/A</v>
      </c>
      <c r="K23" s="11" t="e">
        <f>+VLOOKUP(Base_de_respuestas!J34,Back!$M$16:$N$20,2,0)</f>
        <v>#N/A</v>
      </c>
      <c r="L23" s="11" t="e">
        <f>+VLOOKUP(Base_de_respuestas!K34,Back!$M$16:$N$20,2,0)</f>
        <v>#N/A</v>
      </c>
      <c r="M23" s="11" t="e">
        <f>+VLOOKUP(Base_de_respuestas!L34,Back!$M$16:$N$20,2,0)</f>
        <v>#N/A</v>
      </c>
      <c r="N23" s="11" t="e">
        <f>+VLOOKUP(Base_de_respuestas!M34,Back!$M$16:$N$20,2,0)</f>
        <v>#N/A</v>
      </c>
      <c r="O23" s="11" t="e">
        <f>+VLOOKUP(Base_de_respuestas!N34,Back!$M$16:$N$20,2,0)</f>
        <v>#N/A</v>
      </c>
      <c r="P23" s="11" t="e">
        <f>+VLOOKUP(Base_de_respuestas!O34,Back!$M$16:$N$20,2,0)</f>
        <v>#N/A</v>
      </c>
      <c r="Q23" s="11" t="e">
        <f>+VLOOKUP(Base_de_respuestas!P34,Back!$M$16:$N$20,2,0)</f>
        <v>#N/A</v>
      </c>
      <c r="R23" s="11" t="e">
        <f>+VLOOKUP(Base_de_respuestas!Q34,Back!$M$16:$N$20,2,0)</f>
        <v>#N/A</v>
      </c>
      <c r="S23" s="11" t="e">
        <f>+VLOOKUP(Base_de_respuestas!R34,Back!$M$16:$N$20,2,0)</f>
        <v>#N/A</v>
      </c>
      <c r="T23" s="11" t="e">
        <f>+VLOOKUP(Base_de_respuestas!S34,Back!$M$16:$N$20,2,0)</f>
        <v>#N/A</v>
      </c>
      <c r="U23" s="11" t="e">
        <f>+VLOOKUP(Base_de_respuestas!T34,Back!$M$16:$N$20,2,0)</f>
        <v>#N/A</v>
      </c>
      <c r="V23" s="11" t="e">
        <f>+VLOOKUP(Base_de_respuestas!U34,Back!$M$16:$N$20,2,0)</f>
        <v>#N/A</v>
      </c>
      <c r="W23" s="11" t="e">
        <f>+VLOOKUP(Base_de_respuestas!V34,Back!$M$16:$N$20,2,0)</f>
        <v>#N/A</v>
      </c>
      <c r="X23" s="11" t="e">
        <f>+VLOOKUP(Base_de_respuestas!W34,Back!$M$16:$N$20,2,0)</f>
        <v>#N/A</v>
      </c>
      <c r="Y23" s="11" t="e">
        <f>+VLOOKUP(Base_de_respuestas!X34,Back!$M$16:$N$20,2,0)</f>
        <v>#N/A</v>
      </c>
      <c r="Z23" s="11" t="e">
        <f>+VLOOKUP(Base_de_respuestas!Y34,Back!$M$16:$N$20,2,0)</f>
        <v>#N/A</v>
      </c>
      <c r="AA23" s="11" t="e">
        <f>+VLOOKUP(Base_de_respuestas!Z34,Back!$M$16:$N$20,2,0)</f>
        <v>#N/A</v>
      </c>
      <c r="AB23" s="11" t="e">
        <f>+VLOOKUP(Base_de_respuestas!AA34,Back!$M$16:$N$20,2,0)</f>
        <v>#N/A</v>
      </c>
      <c r="AC23" s="11" t="e">
        <f>+VLOOKUP(Base_de_respuestas!AB34,Back!$M$16:$N$20,2,0)</f>
        <v>#N/A</v>
      </c>
      <c r="AD23" s="11" t="e">
        <f>+VLOOKUP(Base_de_respuestas!AC34,Back!$M$16:$N$20,2,0)</f>
        <v>#N/A</v>
      </c>
      <c r="AE23" s="11" t="e">
        <f>+VLOOKUP(Base_de_respuestas!AD34,Back!$M$16:$N$20,2,0)</f>
        <v>#N/A</v>
      </c>
      <c r="AF23" s="11" t="e">
        <f>+VLOOKUP(Base_de_respuestas!AE34,Back!$M$16:$N$20,2,0)</f>
        <v>#N/A</v>
      </c>
      <c r="AG23" s="11" t="e">
        <f>+VLOOKUP(Base_de_respuestas!AF34,Back!$M$16:$N$20,2,0)</f>
        <v>#N/A</v>
      </c>
      <c r="AH23" s="11" t="e">
        <f>+VLOOKUP(Base_de_respuestas!AG34,Back!$M$16:$N$20,2,0)</f>
        <v>#N/A</v>
      </c>
      <c r="AI23" s="11" t="e">
        <f>+VLOOKUP(Base_de_respuestas!AH34,Back!$M$16:$N$20,2,0)</f>
        <v>#N/A</v>
      </c>
      <c r="AJ23" s="11" t="e">
        <f>+VLOOKUP(Base_de_respuestas!AI34,Back!$M$16:$N$20,2,0)</f>
        <v>#N/A</v>
      </c>
      <c r="AK23" s="11" t="e">
        <f>+VLOOKUP(Base_de_respuestas!AJ34,Back!$M$16:$N$20,2,0)</f>
        <v>#N/A</v>
      </c>
      <c r="AL23" s="11" t="e">
        <f>+VLOOKUP(Base_de_respuestas!AK34,Back!$M$16:$N$20,2,0)</f>
        <v>#N/A</v>
      </c>
      <c r="AM23" s="11" t="e">
        <f>+VLOOKUP(Base_de_respuestas!AL34,Back!$M$16:$N$20,2,0)</f>
        <v>#N/A</v>
      </c>
      <c r="AN23" s="11" t="e">
        <f>+VLOOKUP(Base_de_respuestas!AM34,Back!$M$16:$N$20,2,0)</f>
        <v>#N/A</v>
      </c>
      <c r="AO23" s="11" t="e">
        <f>+VLOOKUP(Base_de_respuestas!AN34,Back!$M$16:$N$20,2,0)</f>
        <v>#N/A</v>
      </c>
      <c r="AP23" s="11" t="e">
        <f>+VLOOKUP(Base_de_respuestas!AO34,Back!$M$16:$N$20,2,0)</f>
        <v>#N/A</v>
      </c>
      <c r="AQ23" s="11" t="e">
        <f>+VLOOKUP(Base_de_respuestas!AP34,Back!$M$16:$N$20,2,0)</f>
        <v>#N/A</v>
      </c>
      <c r="AR23" s="11" t="e">
        <f>+VLOOKUP(Base_de_respuestas!AQ34,Back!$M$16:$N$20,2,0)</f>
        <v>#N/A</v>
      </c>
      <c r="AS23" s="11" t="e">
        <f>+VLOOKUP(Base_de_respuestas!AR34,Back!$M$16:$N$20,2,0)</f>
        <v>#N/A</v>
      </c>
      <c r="AT23" s="11" t="e">
        <f>+VLOOKUP(Base_de_respuestas!AS34,Back!$M$16:$N$20,2,0)</f>
        <v>#N/A</v>
      </c>
      <c r="AU23" s="11" t="e">
        <f>+VLOOKUP(Base_de_respuestas!AT34,Back!$M$16:$N$20,2,0)</f>
        <v>#N/A</v>
      </c>
      <c r="AV23" s="11" t="e">
        <f>+VLOOKUP(Base_de_respuestas!AU34,Back!$M$16:$N$20,2,0)</f>
        <v>#N/A</v>
      </c>
      <c r="AW23" s="11" t="e">
        <f>+VLOOKUP(Base_de_respuestas!AV34,Back!$M$16:$N$20,2,0)</f>
        <v>#N/A</v>
      </c>
      <c r="AX23" s="11" t="e">
        <f>+VLOOKUP(Base_de_respuestas!AW34,Back!$M$16:$N$20,2,0)</f>
        <v>#N/A</v>
      </c>
      <c r="AY23" s="11" t="e">
        <f>+VLOOKUP(Base_de_respuestas!AX34,Back!$M$16:$N$20,2,0)</f>
        <v>#N/A</v>
      </c>
      <c r="AZ23" s="11" t="e">
        <f>+VLOOKUP(Base_de_respuestas!AY34,Back!$M$16:$N$20,2,0)</f>
        <v>#N/A</v>
      </c>
      <c r="BA23" s="11" t="e">
        <f>+VLOOKUP(Base_de_respuestas!AZ34,Back!$M$16:$N$20,2,0)</f>
        <v>#N/A</v>
      </c>
      <c r="BB23" s="11" t="e">
        <f>+VLOOKUP(Base_de_respuestas!BA34,Back!$M$16:$N$20,2,0)</f>
        <v>#N/A</v>
      </c>
      <c r="BC23" s="11" t="e">
        <f>+VLOOKUP(Base_de_respuestas!BB34,Back!$M$16:$N$20,2,0)</f>
        <v>#N/A</v>
      </c>
      <c r="BD23" s="11" t="e">
        <f>+VLOOKUP(Base_de_respuestas!BC34,Back!$M$16:$N$20,2,0)</f>
        <v>#N/A</v>
      </c>
      <c r="BE23" s="11" t="e">
        <f>+VLOOKUP(Base_de_respuestas!BD34,Back!$M$16:$N$20,2,0)</f>
        <v>#N/A</v>
      </c>
    </row>
    <row r="24" spans="2:57" ht="13.5" customHeight="1" x14ac:dyDescent="0.3">
      <c r="B24" s="67" t="s">
        <v>64</v>
      </c>
      <c r="C24" s="70" t="s">
        <v>126</v>
      </c>
      <c r="D24" s="10" t="s">
        <v>381</v>
      </c>
      <c r="E24" s="11">
        <v>20</v>
      </c>
      <c r="F24" s="10" t="s">
        <v>382</v>
      </c>
      <c r="G24" s="12"/>
      <c r="H24" s="11" t="e">
        <f>+VLOOKUP(Base_de_respuestas!G35,Back!$M$16:$N$20,2,0)</f>
        <v>#N/A</v>
      </c>
      <c r="I24" s="11" t="e">
        <f>+VLOOKUP(Base_de_respuestas!H35,Back!$M$16:$N$20,2,0)</f>
        <v>#N/A</v>
      </c>
      <c r="J24" s="11" t="e">
        <f>+VLOOKUP(Base_de_respuestas!I35,Back!$M$16:$N$20,2,0)</f>
        <v>#N/A</v>
      </c>
      <c r="K24" s="11" t="e">
        <f>+VLOOKUP(Base_de_respuestas!J35,Back!$M$16:$N$20,2,0)</f>
        <v>#N/A</v>
      </c>
      <c r="L24" s="11" t="e">
        <f>+VLOOKUP(Base_de_respuestas!K35,Back!$M$16:$N$20,2,0)</f>
        <v>#N/A</v>
      </c>
      <c r="M24" s="11" t="e">
        <f>+VLOOKUP(Base_de_respuestas!L35,Back!$M$16:$N$20,2,0)</f>
        <v>#N/A</v>
      </c>
      <c r="N24" s="11" t="e">
        <f>+VLOOKUP(Base_de_respuestas!M35,Back!$M$16:$N$20,2,0)</f>
        <v>#N/A</v>
      </c>
      <c r="O24" s="11" t="e">
        <f>+VLOOKUP(Base_de_respuestas!N35,Back!$M$16:$N$20,2,0)</f>
        <v>#N/A</v>
      </c>
      <c r="P24" s="11" t="e">
        <f>+VLOOKUP(Base_de_respuestas!O35,Back!$M$16:$N$20,2,0)</f>
        <v>#N/A</v>
      </c>
      <c r="Q24" s="11" t="e">
        <f>+VLOOKUP(Base_de_respuestas!P35,Back!$M$16:$N$20,2,0)</f>
        <v>#N/A</v>
      </c>
      <c r="R24" s="11" t="e">
        <f>+VLOOKUP(Base_de_respuestas!Q35,Back!$M$16:$N$20,2,0)</f>
        <v>#N/A</v>
      </c>
      <c r="S24" s="11" t="e">
        <f>+VLOOKUP(Base_de_respuestas!R35,Back!$M$16:$N$20,2,0)</f>
        <v>#N/A</v>
      </c>
      <c r="T24" s="11" t="e">
        <f>+VLOOKUP(Base_de_respuestas!S35,Back!$M$16:$N$20,2,0)</f>
        <v>#N/A</v>
      </c>
      <c r="U24" s="11" t="e">
        <f>+VLOOKUP(Base_de_respuestas!T35,Back!$M$16:$N$20,2,0)</f>
        <v>#N/A</v>
      </c>
      <c r="V24" s="11" t="e">
        <f>+VLOOKUP(Base_de_respuestas!U35,Back!$M$16:$N$20,2,0)</f>
        <v>#N/A</v>
      </c>
      <c r="W24" s="11" t="e">
        <f>+VLOOKUP(Base_de_respuestas!V35,Back!$M$16:$N$20,2,0)</f>
        <v>#N/A</v>
      </c>
      <c r="X24" s="11" t="e">
        <f>+VLOOKUP(Base_de_respuestas!W35,Back!$M$16:$N$20,2,0)</f>
        <v>#N/A</v>
      </c>
      <c r="Y24" s="11" t="e">
        <f>+VLOOKUP(Base_de_respuestas!X35,Back!$M$16:$N$20,2,0)</f>
        <v>#N/A</v>
      </c>
      <c r="Z24" s="11" t="e">
        <f>+VLOOKUP(Base_de_respuestas!Y35,Back!$M$16:$N$20,2,0)</f>
        <v>#N/A</v>
      </c>
      <c r="AA24" s="11" t="e">
        <f>+VLOOKUP(Base_de_respuestas!Z35,Back!$M$16:$N$20,2,0)</f>
        <v>#N/A</v>
      </c>
      <c r="AB24" s="11" t="e">
        <f>+VLOOKUP(Base_de_respuestas!AA35,Back!$M$16:$N$20,2,0)</f>
        <v>#N/A</v>
      </c>
      <c r="AC24" s="11" t="e">
        <f>+VLOOKUP(Base_de_respuestas!AB35,Back!$M$16:$N$20,2,0)</f>
        <v>#N/A</v>
      </c>
      <c r="AD24" s="11" t="e">
        <f>+VLOOKUP(Base_de_respuestas!AC35,Back!$M$16:$N$20,2,0)</f>
        <v>#N/A</v>
      </c>
      <c r="AE24" s="11" t="e">
        <f>+VLOOKUP(Base_de_respuestas!AD35,Back!$M$16:$N$20,2,0)</f>
        <v>#N/A</v>
      </c>
      <c r="AF24" s="11" t="e">
        <f>+VLOOKUP(Base_de_respuestas!AE35,Back!$M$16:$N$20,2,0)</f>
        <v>#N/A</v>
      </c>
      <c r="AG24" s="11" t="e">
        <f>+VLOOKUP(Base_de_respuestas!AF35,Back!$M$16:$N$20,2,0)</f>
        <v>#N/A</v>
      </c>
      <c r="AH24" s="11" t="e">
        <f>+VLOOKUP(Base_de_respuestas!AG35,Back!$M$16:$N$20,2,0)</f>
        <v>#N/A</v>
      </c>
      <c r="AI24" s="11" t="e">
        <f>+VLOOKUP(Base_de_respuestas!AH35,Back!$M$16:$N$20,2,0)</f>
        <v>#N/A</v>
      </c>
      <c r="AJ24" s="11" t="e">
        <f>+VLOOKUP(Base_de_respuestas!AI35,Back!$M$16:$N$20,2,0)</f>
        <v>#N/A</v>
      </c>
      <c r="AK24" s="11" t="e">
        <f>+VLOOKUP(Base_de_respuestas!AJ35,Back!$M$16:$N$20,2,0)</f>
        <v>#N/A</v>
      </c>
      <c r="AL24" s="11" t="e">
        <f>+VLOOKUP(Base_de_respuestas!AK35,Back!$M$16:$N$20,2,0)</f>
        <v>#N/A</v>
      </c>
      <c r="AM24" s="11" t="e">
        <f>+VLOOKUP(Base_de_respuestas!AL35,Back!$M$16:$N$20,2,0)</f>
        <v>#N/A</v>
      </c>
      <c r="AN24" s="11" t="e">
        <f>+VLOOKUP(Base_de_respuestas!AM35,Back!$M$16:$N$20,2,0)</f>
        <v>#N/A</v>
      </c>
      <c r="AO24" s="11" t="e">
        <f>+VLOOKUP(Base_de_respuestas!AN35,Back!$M$16:$N$20,2,0)</f>
        <v>#N/A</v>
      </c>
      <c r="AP24" s="11" t="e">
        <f>+VLOOKUP(Base_de_respuestas!AO35,Back!$M$16:$N$20,2,0)</f>
        <v>#N/A</v>
      </c>
      <c r="AQ24" s="11" t="e">
        <f>+VLOOKUP(Base_de_respuestas!AP35,Back!$M$16:$N$20,2,0)</f>
        <v>#N/A</v>
      </c>
      <c r="AR24" s="11" t="e">
        <f>+VLOOKUP(Base_de_respuestas!AQ35,Back!$M$16:$N$20,2,0)</f>
        <v>#N/A</v>
      </c>
      <c r="AS24" s="11" t="e">
        <f>+VLOOKUP(Base_de_respuestas!AR35,Back!$M$16:$N$20,2,0)</f>
        <v>#N/A</v>
      </c>
      <c r="AT24" s="11" t="e">
        <f>+VLOOKUP(Base_de_respuestas!AS35,Back!$M$16:$N$20,2,0)</f>
        <v>#N/A</v>
      </c>
      <c r="AU24" s="11" t="e">
        <f>+VLOOKUP(Base_de_respuestas!AT35,Back!$M$16:$N$20,2,0)</f>
        <v>#N/A</v>
      </c>
      <c r="AV24" s="11" t="e">
        <f>+VLOOKUP(Base_de_respuestas!AU35,Back!$M$16:$N$20,2,0)</f>
        <v>#N/A</v>
      </c>
      <c r="AW24" s="11" t="e">
        <f>+VLOOKUP(Base_de_respuestas!AV35,Back!$M$16:$N$20,2,0)</f>
        <v>#N/A</v>
      </c>
      <c r="AX24" s="11" t="e">
        <f>+VLOOKUP(Base_de_respuestas!AW35,Back!$M$16:$N$20,2,0)</f>
        <v>#N/A</v>
      </c>
      <c r="AY24" s="11" t="e">
        <f>+VLOOKUP(Base_de_respuestas!AX35,Back!$M$16:$N$20,2,0)</f>
        <v>#N/A</v>
      </c>
      <c r="AZ24" s="11" t="e">
        <f>+VLOOKUP(Base_de_respuestas!AY35,Back!$M$16:$N$20,2,0)</f>
        <v>#N/A</v>
      </c>
      <c r="BA24" s="11" t="e">
        <f>+VLOOKUP(Base_de_respuestas!AZ35,Back!$M$16:$N$20,2,0)</f>
        <v>#N/A</v>
      </c>
      <c r="BB24" s="11" t="e">
        <f>+VLOOKUP(Base_de_respuestas!BA35,Back!$M$16:$N$20,2,0)</f>
        <v>#N/A</v>
      </c>
      <c r="BC24" s="11" t="e">
        <f>+VLOOKUP(Base_de_respuestas!BB35,Back!$M$16:$N$20,2,0)</f>
        <v>#N/A</v>
      </c>
      <c r="BD24" s="11" t="e">
        <f>+VLOOKUP(Base_de_respuestas!BC35,Back!$M$16:$N$20,2,0)</f>
        <v>#N/A</v>
      </c>
      <c r="BE24" s="11" t="e">
        <f>+VLOOKUP(Base_de_respuestas!BD35,Back!$M$16:$N$20,2,0)</f>
        <v>#N/A</v>
      </c>
    </row>
    <row r="25" spans="2:57" ht="13.5" customHeight="1" x14ac:dyDescent="0.3">
      <c r="B25" s="68"/>
      <c r="C25" s="69"/>
      <c r="D25" s="10" t="s">
        <v>383</v>
      </c>
      <c r="E25" s="11">
        <v>21</v>
      </c>
      <c r="F25" s="10" t="s">
        <v>384</v>
      </c>
      <c r="G25" s="12"/>
      <c r="H25" s="11" t="e">
        <f>+VLOOKUP(Base_de_respuestas!G36,Back!$M$16:$N$20,2,0)</f>
        <v>#N/A</v>
      </c>
      <c r="I25" s="11" t="e">
        <f>+VLOOKUP(Base_de_respuestas!H36,Back!$M$16:$N$20,2,0)</f>
        <v>#N/A</v>
      </c>
      <c r="J25" s="11" t="e">
        <f>+VLOOKUP(Base_de_respuestas!I36,Back!$M$16:$N$20,2,0)</f>
        <v>#N/A</v>
      </c>
      <c r="K25" s="11" t="e">
        <f>+VLOOKUP(Base_de_respuestas!J36,Back!$M$16:$N$20,2,0)</f>
        <v>#N/A</v>
      </c>
      <c r="L25" s="11" t="e">
        <f>+VLOOKUP(Base_de_respuestas!K36,Back!$M$16:$N$20,2,0)</f>
        <v>#N/A</v>
      </c>
      <c r="M25" s="11" t="e">
        <f>+VLOOKUP(Base_de_respuestas!L36,Back!$M$16:$N$20,2,0)</f>
        <v>#N/A</v>
      </c>
      <c r="N25" s="11" t="e">
        <f>+VLOOKUP(Base_de_respuestas!M36,Back!$M$16:$N$20,2,0)</f>
        <v>#N/A</v>
      </c>
      <c r="O25" s="11" t="e">
        <f>+VLOOKUP(Base_de_respuestas!N36,Back!$M$16:$N$20,2,0)</f>
        <v>#N/A</v>
      </c>
      <c r="P25" s="11" t="e">
        <f>+VLOOKUP(Base_de_respuestas!O36,Back!$M$16:$N$20,2,0)</f>
        <v>#N/A</v>
      </c>
      <c r="Q25" s="11" t="e">
        <f>+VLOOKUP(Base_de_respuestas!P36,Back!$M$16:$N$20,2,0)</f>
        <v>#N/A</v>
      </c>
      <c r="R25" s="11" t="e">
        <f>+VLOOKUP(Base_de_respuestas!Q36,Back!$M$16:$N$20,2,0)</f>
        <v>#N/A</v>
      </c>
      <c r="S25" s="11" t="e">
        <f>+VLOOKUP(Base_de_respuestas!R36,Back!$M$16:$N$20,2,0)</f>
        <v>#N/A</v>
      </c>
      <c r="T25" s="11" t="e">
        <f>+VLOOKUP(Base_de_respuestas!S36,Back!$M$16:$N$20,2,0)</f>
        <v>#N/A</v>
      </c>
      <c r="U25" s="11" t="e">
        <f>+VLOOKUP(Base_de_respuestas!T36,Back!$M$16:$N$20,2,0)</f>
        <v>#N/A</v>
      </c>
      <c r="V25" s="11" t="e">
        <f>+VLOOKUP(Base_de_respuestas!U36,Back!$M$16:$N$20,2,0)</f>
        <v>#N/A</v>
      </c>
      <c r="W25" s="11" t="e">
        <f>+VLOOKUP(Base_de_respuestas!V36,Back!$M$16:$N$20,2,0)</f>
        <v>#N/A</v>
      </c>
      <c r="X25" s="11" t="e">
        <f>+VLOOKUP(Base_de_respuestas!W36,Back!$M$16:$N$20,2,0)</f>
        <v>#N/A</v>
      </c>
      <c r="Y25" s="11" t="e">
        <f>+VLOOKUP(Base_de_respuestas!X36,Back!$M$16:$N$20,2,0)</f>
        <v>#N/A</v>
      </c>
      <c r="Z25" s="11" t="e">
        <f>+VLOOKUP(Base_de_respuestas!Y36,Back!$M$16:$N$20,2,0)</f>
        <v>#N/A</v>
      </c>
      <c r="AA25" s="11" t="e">
        <f>+VLOOKUP(Base_de_respuestas!Z36,Back!$M$16:$N$20,2,0)</f>
        <v>#N/A</v>
      </c>
      <c r="AB25" s="11" t="e">
        <f>+VLOOKUP(Base_de_respuestas!AA36,Back!$M$16:$N$20,2,0)</f>
        <v>#N/A</v>
      </c>
      <c r="AC25" s="11" t="e">
        <f>+VLOOKUP(Base_de_respuestas!AB36,Back!$M$16:$N$20,2,0)</f>
        <v>#N/A</v>
      </c>
      <c r="AD25" s="11" t="e">
        <f>+VLOOKUP(Base_de_respuestas!AC36,Back!$M$16:$N$20,2,0)</f>
        <v>#N/A</v>
      </c>
      <c r="AE25" s="11" t="e">
        <f>+VLOOKUP(Base_de_respuestas!AD36,Back!$M$16:$N$20,2,0)</f>
        <v>#N/A</v>
      </c>
      <c r="AF25" s="11" t="e">
        <f>+VLOOKUP(Base_de_respuestas!AE36,Back!$M$16:$N$20,2,0)</f>
        <v>#N/A</v>
      </c>
      <c r="AG25" s="11" t="e">
        <f>+VLOOKUP(Base_de_respuestas!AF36,Back!$M$16:$N$20,2,0)</f>
        <v>#N/A</v>
      </c>
      <c r="AH25" s="11" t="e">
        <f>+VLOOKUP(Base_de_respuestas!AG36,Back!$M$16:$N$20,2,0)</f>
        <v>#N/A</v>
      </c>
      <c r="AI25" s="11" t="e">
        <f>+VLOOKUP(Base_de_respuestas!AH36,Back!$M$16:$N$20,2,0)</f>
        <v>#N/A</v>
      </c>
      <c r="AJ25" s="11" t="e">
        <f>+VLOOKUP(Base_de_respuestas!AI36,Back!$M$16:$N$20,2,0)</f>
        <v>#N/A</v>
      </c>
      <c r="AK25" s="11" t="e">
        <f>+VLOOKUP(Base_de_respuestas!AJ36,Back!$M$16:$N$20,2,0)</f>
        <v>#N/A</v>
      </c>
      <c r="AL25" s="11" t="e">
        <f>+VLOOKUP(Base_de_respuestas!AK36,Back!$M$16:$N$20,2,0)</f>
        <v>#N/A</v>
      </c>
      <c r="AM25" s="11" t="e">
        <f>+VLOOKUP(Base_de_respuestas!AL36,Back!$M$16:$N$20,2,0)</f>
        <v>#N/A</v>
      </c>
      <c r="AN25" s="11" t="e">
        <f>+VLOOKUP(Base_de_respuestas!AM36,Back!$M$16:$N$20,2,0)</f>
        <v>#N/A</v>
      </c>
      <c r="AO25" s="11" t="e">
        <f>+VLOOKUP(Base_de_respuestas!AN36,Back!$M$16:$N$20,2,0)</f>
        <v>#N/A</v>
      </c>
      <c r="AP25" s="11" t="e">
        <f>+VLOOKUP(Base_de_respuestas!AO36,Back!$M$16:$N$20,2,0)</f>
        <v>#N/A</v>
      </c>
      <c r="AQ25" s="11" t="e">
        <f>+VLOOKUP(Base_de_respuestas!AP36,Back!$M$16:$N$20,2,0)</f>
        <v>#N/A</v>
      </c>
      <c r="AR25" s="11" t="e">
        <f>+VLOOKUP(Base_de_respuestas!AQ36,Back!$M$16:$N$20,2,0)</f>
        <v>#N/A</v>
      </c>
      <c r="AS25" s="11" t="e">
        <f>+VLOOKUP(Base_de_respuestas!AR36,Back!$M$16:$N$20,2,0)</f>
        <v>#N/A</v>
      </c>
      <c r="AT25" s="11" t="e">
        <f>+VLOOKUP(Base_de_respuestas!AS36,Back!$M$16:$N$20,2,0)</f>
        <v>#N/A</v>
      </c>
      <c r="AU25" s="11" t="e">
        <f>+VLOOKUP(Base_de_respuestas!AT36,Back!$M$16:$N$20,2,0)</f>
        <v>#N/A</v>
      </c>
      <c r="AV25" s="11" t="e">
        <f>+VLOOKUP(Base_de_respuestas!AU36,Back!$M$16:$N$20,2,0)</f>
        <v>#N/A</v>
      </c>
      <c r="AW25" s="11" t="e">
        <f>+VLOOKUP(Base_de_respuestas!AV36,Back!$M$16:$N$20,2,0)</f>
        <v>#N/A</v>
      </c>
      <c r="AX25" s="11" t="e">
        <f>+VLOOKUP(Base_de_respuestas!AW36,Back!$M$16:$N$20,2,0)</f>
        <v>#N/A</v>
      </c>
      <c r="AY25" s="11" t="e">
        <f>+VLOOKUP(Base_de_respuestas!AX36,Back!$M$16:$N$20,2,0)</f>
        <v>#N/A</v>
      </c>
      <c r="AZ25" s="11" t="e">
        <f>+VLOOKUP(Base_de_respuestas!AY36,Back!$M$16:$N$20,2,0)</f>
        <v>#N/A</v>
      </c>
      <c r="BA25" s="11" t="e">
        <f>+VLOOKUP(Base_de_respuestas!AZ36,Back!$M$16:$N$20,2,0)</f>
        <v>#N/A</v>
      </c>
      <c r="BB25" s="11" t="e">
        <f>+VLOOKUP(Base_de_respuestas!BA36,Back!$M$16:$N$20,2,0)</f>
        <v>#N/A</v>
      </c>
      <c r="BC25" s="11" t="e">
        <f>+VLOOKUP(Base_de_respuestas!BB36,Back!$M$16:$N$20,2,0)</f>
        <v>#N/A</v>
      </c>
      <c r="BD25" s="11" t="e">
        <f>+VLOOKUP(Base_de_respuestas!BC36,Back!$M$16:$N$20,2,0)</f>
        <v>#N/A</v>
      </c>
      <c r="BE25" s="11" t="e">
        <f>+VLOOKUP(Base_de_respuestas!BD36,Back!$M$16:$N$20,2,0)</f>
        <v>#N/A</v>
      </c>
    </row>
    <row r="26" spans="2:57" ht="13.5" customHeight="1" x14ac:dyDescent="0.3">
      <c r="B26" s="67" t="s">
        <v>64</v>
      </c>
      <c r="C26" s="70" t="s">
        <v>385</v>
      </c>
      <c r="D26" s="10" t="s">
        <v>386</v>
      </c>
      <c r="E26" s="11">
        <v>22</v>
      </c>
      <c r="F26" s="10" t="s">
        <v>387</v>
      </c>
      <c r="G26" s="12"/>
      <c r="H26" s="11" t="e">
        <f>+VLOOKUP(Base_de_respuestas!G37,Back!$M$16:$N$20,2,0)</f>
        <v>#N/A</v>
      </c>
      <c r="I26" s="11" t="e">
        <f>+VLOOKUP(Base_de_respuestas!H37,Back!$M$16:$N$20,2,0)</f>
        <v>#N/A</v>
      </c>
      <c r="J26" s="11" t="e">
        <f>+VLOOKUP(Base_de_respuestas!I37,Back!$M$16:$N$20,2,0)</f>
        <v>#N/A</v>
      </c>
      <c r="K26" s="11" t="e">
        <f>+VLOOKUP(Base_de_respuestas!J37,Back!$M$16:$N$20,2,0)</f>
        <v>#N/A</v>
      </c>
      <c r="L26" s="11" t="e">
        <f>+VLOOKUP(Base_de_respuestas!K37,Back!$M$16:$N$20,2,0)</f>
        <v>#N/A</v>
      </c>
      <c r="M26" s="11" t="e">
        <f>+VLOOKUP(Base_de_respuestas!L37,Back!$M$16:$N$20,2,0)</f>
        <v>#N/A</v>
      </c>
      <c r="N26" s="11" t="e">
        <f>+VLOOKUP(Base_de_respuestas!M37,Back!$M$16:$N$20,2,0)</f>
        <v>#N/A</v>
      </c>
      <c r="O26" s="11" t="e">
        <f>+VLOOKUP(Base_de_respuestas!N37,Back!$M$16:$N$20,2,0)</f>
        <v>#N/A</v>
      </c>
      <c r="P26" s="11" t="e">
        <f>+VLOOKUP(Base_de_respuestas!O37,Back!$M$16:$N$20,2,0)</f>
        <v>#N/A</v>
      </c>
      <c r="Q26" s="11" t="e">
        <f>+VLOOKUP(Base_de_respuestas!P37,Back!$M$16:$N$20,2,0)</f>
        <v>#N/A</v>
      </c>
      <c r="R26" s="11" t="e">
        <f>+VLOOKUP(Base_de_respuestas!Q37,Back!$M$16:$N$20,2,0)</f>
        <v>#N/A</v>
      </c>
      <c r="S26" s="11" t="e">
        <f>+VLOOKUP(Base_de_respuestas!R37,Back!$M$16:$N$20,2,0)</f>
        <v>#N/A</v>
      </c>
      <c r="T26" s="11" t="e">
        <f>+VLOOKUP(Base_de_respuestas!S37,Back!$M$16:$N$20,2,0)</f>
        <v>#N/A</v>
      </c>
      <c r="U26" s="11" t="e">
        <f>+VLOOKUP(Base_de_respuestas!T37,Back!$M$16:$N$20,2,0)</f>
        <v>#N/A</v>
      </c>
      <c r="V26" s="11" t="e">
        <f>+VLOOKUP(Base_de_respuestas!U37,Back!$M$16:$N$20,2,0)</f>
        <v>#N/A</v>
      </c>
      <c r="W26" s="11" t="e">
        <f>+VLOOKUP(Base_de_respuestas!V37,Back!$M$16:$N$20,2,0)</f>
        <v>#N/A</v>
      </c>
      <c r="X26" s="11" t="e">
        <f>+VLOOKUP(Base_de_respuestas!W37,Back!$M$16:$N$20,2,0)</f>
        <v>#N/A</v>
      </c>
      <c r="Y26" s="11" t="e">
        <f>+VLOOKUP(Base_de_respuestas!X37,Back!$M$16:$N$20,2,0)</f>
        <v>#N/A</v>
      </c>
      <c r="Z26" s="11" t="e">
        <f>+VLOOKUP(Base_de_respuestas!Y37,Back!$M$16:$N$20,2,0)</f>
        <v>#N/A</v>
      </c>
      <c r="AA26" s="11" t="e">
        <f>+VLOOKUP(Base_de_respuestas!Z37,Back!$M$16:$N$20,2,0)</f>
        <v>#N/A</v>
      </c>
      <c r="AB26" s="11" t="e">
        <f>+VLOOKUP(Base_de_respuestas!AA37,Back!$M$16:$N$20,2,0)</f>
        <v>#N/A</v>
      </c>
      <c r="AC26" s="11" t="e">
        <f>+VLOOKUP(Base_de_respuestas!AB37,Back!$M$16:$N$20,2,0)</f>
        <v>#N/A</v>
      </c>
      <c r="AD26" s="11" t="e">
        <f>+VLOOKUP(Base_de_respuestas!AC37,Back!$M$16:$N$20,2,0)</f>
        <v>#N/A</v>
      </c>
      <c r="AE26" s="11" t="e">
        <f>+VLOOKUP(Base_de_respuestas!AD37,Back!$M$16:$N$20,2,0)</f>
        <v>#N/A</v>
      </c>
      <c r="AF26" s="11" t="e">
        <f>+VLOOKUP(Base_de_respuestas!AE37,Back!$M$16:$N$20,2,0)</f>
        <v>#N/A</v>
      </c>
      <c r="AG26" s="11" t="e">
        <f>+VLOOKUP(Base_de_respuestas!AF37,Back!$M$16:$N$20,2,0)</f>
        <v>#N/A</v>
      </c>
      <c r="AH26" s="11" t="e">
        <f>+VLOOKUP(Base_de_respuestas!AG37,Back!$M$16:$N$20,2,0)</f>
        <v>#N/A</v>
      </c>
      <c r="AI26" s="11" t="e">
        <f>+VLOOKUP(Base_de_respuestas!AH37,Back!$M$16:$N$20,2,0)</f>
        <v>#N/A</v>
      </c>
      <c r="AJ26" s="11" t="e">
        <f>+VLOOKUP(Base_de_respuestas!AI37,Back!$M$16:$N$20,2,0)</f>
        <v>#N/A</v>
      </c>
      <c r="AK26" s="11" t="e">
        <f>+VLOOKUP(Base_de_respuestas!AJ37,Back!$M$16:$N$20,2,0)</f>
        <v>#N/A</v>
      </c>
      <c r="AL26" s="11" t="e">
        <f>+VLOOKUP(Base_de_respuestas!AK37,Back!$M$16:$N$20,2,0)</f>
        <v>#N/A</v>
      </c>
      <c r="AM26" s="11" t="e">
        <f>+VLOOKUP(Base_de_respuestas!AL37,Back!$M$16:$N$20,2,0)</f>
        <v>#N/A</v>
      </c>
      <c r="AN26" s="11" t="e">
        <f>+VLOOKUP(Base_de_respuestas!AM37,Back!$M$16:$N$20,2,0)</f>
        <v>#N/A</v>
      </c>
      <c r="AO26" s="11" t="e">
        <f>+VLOOKUP(Base_de_respuestas!AN37,Back!$M$16:$N$20,2,0)</f>
        <v>#N/A</v>
      </c>
      <c r="AP26" s="11" t="e">
        <f>+VLOOKUP(Base_de_respuestas!AO37,Back!$M$16:$N$20,2,0)</f>
        <v>#N/A</v>
      </c>
      <c r="AQ26" s="11" t="e">
        <f>+VLOOKUP(Base_de_respuestas!AP37,Back!$M$16:$N$20,2,0)</f>
        <v>#N/A</v>
      </c>
      <c r="AR26" s="11" t="e">
        <f>+VLOOKUP(Base_de_respuestas!AQ37,Back!$M$16:$N$20,2,0)</f>
        <v>#N/A</v>
      </c>
      <c r="AS26" s="11" t="e">
        <f>+VLOOKUP(Base_de_respuestas!AR37,Back!$M$16:$N$20,2,0)</f>
        <v>#N/A</v>
      </c>
      <c r="AT26" s="11" t="e">
        <f>+VLOOKUP(Base_de_respuestas!AS37,Back!$M$16:$N$20,2,0)</f>
        <v>#N/A</v>
      </c>
      <c r="AU26" s="11" t="e">
        <f>+VLOOKUP(Base_de_respuestas!AT37,Back!$M$16:$N$20,2,0)</f>
        <v>#N/A</v>
      </c>
      <c r="AV26" s="11" t="e">
        <f>+VLOOKUP(Base_de_respuestas!AU37,Back!$M$16:$N$20,2,0)</f>
        <v>#N/A</v>
      </c>
      <c r="AW26" s="11" t="e">
        <f>+VLOOKUP(Base_de_respuestas!AV37,Back!$M$16:$N$20,2,0)</f>
        <v>#N/A</v>
      </c>
      <c r="AX26" s="11" t="e">
        <f>+VLOOKUP(Base_de_respuestas!AW37,Back!$M$16:$N$20,2,0)</f>
        <v>#N/A</v>
      </c>
      <c r="AY26" s="11" t="e">
        <f>+VLOOKUP(Base_de_respuestas!AX37,Back!$M$16:$N$20,2,0)</f>
        <v>#N/A</v>
      </c>
      <c r="AZ26" s="11" t="e">
        <f>+VLOOKUP(Base_de_respuestas!AY37,Back!$M$16:$N$20,2,0)</f>
        <v>#N/A</v>
      </c>
      <c r="BA26" s="11" t="e">
        <f>+VLOOKUP(Base_de_respuestas!AZ37,Back!$M$16:$N$20,2,0)</f>
        <v>#N/A</v>
      </c>
      <c r="BB26" s="11" t="e">
        <f>+VLOOKUP(Base_de_respuestas!BA37,Back!$M$16:$N$20,2,0)</f>
        <v>#N/A</v>
      </c>
      <c r="BC26" s="11" t="e">
        <f>+VLOOKUP(Base_de_respuestas!BB37,Back!$M$16:$N$20,2,0)</f>
        <v>#N/A</v>
      </c>
      <c r="BD26" s="11" t="e">
        <f>+VLOOKUP(Base_de_respuestas!BC37,Back!$M$16:$N$20,2,0)</f>
        <v>#N/A</v>
      </c>
      <c r="BE26" s="11" t="e">
        <f>+VLOOKUP(Base_de_respuestas!BD37,Back!$M$16:$N$20,2,0)</f>
        <v>#N/A</v>
      </c>
    </row>
    <row r="27" spans="2:57" ht="13.5" customHeight="1" x14ac:dyDescent="0.3">
      <c r="B27" s="69"/>
      <c r="C27" s="69"/>
      <c r="D27" s="10" t="s">
        <v>388</v>
      </c>
      <c r="E27" s="11">
        <v>23</v>
      </c>
      <c r="F27" s="10" t="s">
        <v>389</v>
      </c>
      <c r="G27" s="12"/>
      <c r="H27" s="11" t="e">
        <f>+VLOOKUP(Base_de_respuestas!G38,Back!$M$16:$N$20,2,0)</f>
        <v>#N/A</v>
      </c>
      <c r="I27" s="11" t="e">
        <f>+VLOOKUP(Base_de_respuestas!H38,Back!$M$16:$N$20,2,0)</f>
        <v>#N/A</v>
      </c>
      <c r="J27" s="11" t="e">
        <f>+VLOOKUP(Base_de_respuestas!I38,Back!$M$16:$N$20,2,0)</f>
        <v>#N/A</v>
      </c>
      <c r="K27" s="11" t="e">
        <f>+VLOOKUP(Base_de_respuestas!J38,Back!$M$16:$N$20,2,0)</f>
        <v>#N/A</v>
      </c>
      <c r="L27" s="11" t="e">
        <f>+VLOOKUP(Base_de_respuestas!K38,Back!$M$16:$N$20,2,0)</f>
        <v>#N/A</v>
      </c>
      <c r="M27" s="11" t="e">
        <f>+VLOOKUP(Base_de_respuestas!L38,Back!$M$16:$N$20,2,0)</f>
        <v>#N/A</v>
      </c>
      <c r="N27" s="11" t="e">
        <f>+VLOOKUP(Base_de_respuestas!M38,Back!$M$16:$N$20,2,0)</f>
        <v>#N/A</v>
      </c>
      <c r="O27" s="11" t="e">
        <f>+VLOOKUP(Base_de_respuestas!N38,Back!$M$16:$N$20,2,0)</f>
        <v>#N/A</v>
      </c>
      <c r="P27" s="11" t="e">
        <f>+VLOOKUP(Base_de_respuestas!O38,Back!$M$16:$N$20,2,0)</f>
        <v>#N/A</v>
      </c>
      <c r="Q27" s="11" t="e">
        <f>+VLOOKUP(Base_de_respuestas!P38,Back!$M$16:$N$20,2,0)</f>
        <v>#N/A</v>
      </c>
      <c r="R27" s="11" t="e">
        <f>+VLOOKUP(Base_de_respuestas!Q38,Back!$M$16:$N$20,2,0)</f>
        <v>#N/A</v>
      </c>
      <c r="S27" s="11" t="e">
        <f>+VLOOKUP(Base_de_respuestas!R38,Back!$M$16:$N$20,2,0)</f>
        <v>#N/A</v>
      </c>
      <c r="T27" s="11" t="e">
        <f>+VLOOKUP(Base_de_respuestas!S38,Back!$M$16:$N$20,2,0)</f>
        <v>#N/A</v>
      </c>
      <c r="U27" s="11" t="e">
        <f>+VLOOKUP(Base_de_respuestas!T38,Back!$M$16:$N$20,2,0)</f>
        <v>#N/A</v>
      </c>
      <c r="V27" s="11" t="e">
        <f>+VLOOKUP(Base_de_respuestas!U38,Back!$M$16:$N$20,2,0)</f>
        <v>#N/A</v>
      </c>
      <c r="W27" s="11" t="e">
        <f>+VLOOKUP(Base_de_respuestas!V38,Back!$M$16:$N$20,2,0)</f>
        <v>#N/A</v>
      </c>
      <c r="X27" s="11" t="e">
        <f>+VLOOKUP(Base_de_respuestas!W38,Back!$M$16:$N$20,2,0)</f>
        <v>#N/A</v>
      </c>
      <c r="Y27" s="11" t="e">
        <f>+VLOOKUP(Base_de_respuestas!X38,Back!$M$16:$N$20,2,0)</f>
        <v>#N/A</v>
      </c>
      <c r="Z27" s="11" t="e">
        <f>+VLOOKUP(Base_de_respuestas!Y38,Back!$M$16:$N$20,2,0)</f>
        <v>#N/A</v>
      </c>
      <c r="AA27" s="11" t="e">
        <f>+VLOOKUP(Base_de_respuestas!Z38,Back!$M$16:$N$20,2,0)</f>
        <v>#N/A</v>
      </c>
      <c r="AB27" s="11" t="e">
        <f>+VLOOKUP(Base_de_respuestas!AA38,Back!$M$16:$N$20,2,0)</f>
        <v>#N/A</v>
      </c>
      <c r="AC27" s="11" t="e">
        <f>+VLOOKUP(Base_de_respuestas!AB38,Back!$M$16:$N$20,2,0)</f>
        <v>#N/A</v>
      </c>
      <c r="AD27" s="11" t="e">
        <f>+VLOOKUP(Base_de_respuestas!AC38,Back!$M$16:$N$20,2,0)</f>
        <v>#N/A</v>
      </c>
      <c r="AE27" s="11" t="e">
        <f>+VLOOKUP(Base_de_respuestas!AD38,Back!$M$16:$N$20,2,0)</f>
        <v>#N/A</v>
      </c>
      <c r="AF27" s="11" t="e">
        <f>+VLOOKUP(Base_de_respuestas!AE38,Back!$M$16:$N$20,2,0)</f>
        <v>#N/A</v>
      </c>
      <c r="AG27" s="11" t="e">
        <f>+VLOOKUP(Base_de_respuestas!AF38,Back!$M$16:$N$20,2,0)</f>
        <v>#N/A</v>
      </c>
      <c r="AH27" s="11" t="e">
        <f>+VLOOKUP(Base_de_respuestas!AG38,Back!$M$16:$N$20,2,0)</f>
        <v>#N/A</v>
      </c>
      <c r="AI27" s="11" t="e">
        <f>+VLOOKUP(Base_de_respuestas!AH38,Back!$M$16:$N$20,2,0)</f>
        <v>#N/A</v>
      </c>
      <c r="AJ27" s="11" t="e">
        <f>+VLOOKUP(Base_de_respuestas!AI38,Back!$M$16:$N$20,2,0)</f>
        <v>#N/A</v>
      </c>
      <c r="AK27" s="11" t="e">
        <f>+VLOOKUP(Base_de_respuestas!AJ38,Back!$M$16:$N$20,2,0)</f>
        <v>#N/A</v>
      </c>
      <c r="AL27" s="11" t="e">
        <f>+VLOOKUP(Base_de_respuestas!AK38,Back!$M$16:$N$20,2,0)</f>
        <v>#N/A</v>
      </c>
      <c r="AM27" s="11" t="e">
        <f>+VLOOKUP(Base_de_respuestas!AL38,Back!$M$16:$N$20,2,0)</f>
        <v>#N/A</v>
      </c>
      <c r="AN27" s="11" t="e">
        <f>+VLOOKUP(Base_de_respuestas!AM38,Back!$M$16:$N$20,2,0)</f>
        <v>#N/A</v>
      </c>
      <c r="AO27" s="11" t="e">
        <f>+VLOOKUP(Base_de_respuestas!AN38,Back!$M$16:$N$20,2,0)</f>
        <v>#N/A</v>
      </c>
      <c r="AP27" s="11" t="e">
        <f>+VLOOKUP(Base_de_respuestas!AO38,Back!$M$16:$N$20,2,0)</f>
        <v>#N/A</v>
      </c>
      <c r="AQ27" s="11" t="e">
        <f>+VLOOKUP(Base_de_respuestas!AP38,Back!$M$16:$N$20,2,0)</f>
        <v>#N/A</v>
      </c>
      <c r="AR27" s="11" t="e">
        <f>+VLOOKUP(Base_de_respuestas!AQ38,Back!$M$16:$N$20,2,0)</f>
        <v>#N/A</v>
      </c>
      <c r="AS27" s="11" t="e">
        <f>+VLOOKUP(Base_de_respuestas!AR38,Back!$M$16:$N$20,2,0)</f>
        <v>#N/A</v>
      </c>
      <c r="AT27" s="11" t="e">
        <f>+VLOOKUP(Base_de_respuestas!AS38,Back!$M$16:$N$20,2,0)</f>
        <v>#N/A</v>
      </c>
      <c r="AU27" s="11" t="e">
        <f>+VLOOKUP(Base_de_respuestas!AT38,Back!$M$16:$N$20,2,0)</f>
        <v>#N/A</v>
      </c>
      <c r="AV27" s="11" t="e">
        <f>+VLOOKUP(Base_de_respuestas!AU38,Back!$M$16:$N$20,2,0)</f>
        <v>#N/A</v>
      </c>
      <c r="AW27" s="11" t="e">
        <f>+VLOOKUP(Base_de_respuestas!AV38,Back!$M$16:$N$20,2,0)</f>
        <v>#N/A</v>
      </c>
      <c r="AX27" s="11" t="e">
        <f>+VLOOKUP(Base_de_respuestas!AW38,Back!$M$16:$N$20,2,0)</f>
        <v>#N/A</v>
      </c>
      <c r="AY27" s="11" t="e">
        <f>+VLOOKUP(Base_de_respuestas!AX38,Back!$M$16:$N$20,2,0)</f>
        <v>#N/A</v>
      </c>
      <c r="AZ27" s="11" t="e">
        <f>+VLOOKUP(Base_de_respuestas!AY38,Back!$M$16:$N$20,2,0)</f>
        <v>#N/A</v>
      </c>
      <c r="BA27" s="11" t="e">
        <f>+VLOOKUP(Base_de_respuestas!AZ38,Back!$M$16:$N$20,2,0)</f>
        <v>#N/A</v>
      </c>
      <c r="BB27" s="11" t="e">
        <f>+VLOOKUP(Base_de_respuestas!BA38,Back!$M$16:$N$20,2,0)</f>
        <v>#N/A</v>
      </c>
      <c r="BC27" s="11" t="e">
        <f>+VLOOKUP(Base_de_respuestas!BB38,Back!$M$16:$N$20,2,0)</f>
        <v>#N/A</v>
      </c>
      <c r="BD27" s="11" t="e">
        <f>+VLOOKUP(Base_de_respuestas!BC38,Back!$M$16:$N$20,2,0)</f>
        <v>#N/A</v>
      </c>
      <c r="BE27" s="11" t="e">
        <f>+VLOOKUP(Base_de_respuestas!BD38,Back!$M$16:$N$20,2,0)</f>
        <v>#N/A</v>
      </c>
    </row>
    <row r="28" spans="2:57" ht="13.5" customHeight="1" x14ac:dyDescent="0.3">
      <c r="B28" s="67" t="s">
        <v>64</v>
      </c>
      <c r="C28" s="70" t="s">
        <v>390</v>
      </c>
      <c r="D28" s="10" t="s">
        <v>391</v>
      </c>
      <c r="E28" s="11">
        <v>24</v>
      </c>
      <c r="F28" s="10" t="s">
        <v>392</v>
      </c>
      <c r="G28" s="12"/>
      <c r="H28" s="11" t="e">
        <f>+VLOOKUP(Base_de_respuestas!G39,Back!$M$16:$N$20,2,0)</f>
        <v>#N/A</v>
      </c>
      <c r="I28" s="11" t="e">
        <f>+VLOOKUP(Base_de_respuestas!H39,Back!$M$16:$N$20,2,0)</f>
        <v>#N/A</v>
      </c>
      <c r="J28" s="11" t="e">
        <f>+VLOOKUP(Base_de_respuestas!I39,Back!$M$16:$N$20,2,0)</f>
        <v>#N/A</v>
      </c>
      <c r="K28" s="11" t="e">
        <f>+VLOOKUP(Base_de_respuestas!J39,Back!$M$16:$N$20,2,0)</f>
        <v>#N/A</v>
      </c>
      <c r="L28" s="11" t="e">
        <f>+VLOOKUP(Base_de_respuestas!K39,Back!$M$16:$N$20,2,0)</f>
        <v>#N/A</v>
      </c>
      <c r="M28" s="11" t="e">
        <f>+VLOOKUP(Base_de_respuestas!L39,Back!$M$16:$N$20,2,0)</f>
        <v>#N/A</v>
      </c>
      <c r="N28" s="11" t="e">
        <f>+VLOOKUP(Base_de_respuestas!M39,Back!$M$16:$N$20,2,0)</f>
        <v>#N/A</v>
      </c>
      <c r="O28" s="11" t="e">
        <f>+VLOOKUP(Base_de_respuestas!N39,Back!$M$16:$N$20,2,0)</f>
        <v>#N/A</v>
      </c>
      <c r="P28" s="11" t="e">
        <f>+VLOOKUP(Base_de_respuestas!O39,Back!$M$16:$N$20,2,0)</f>
        <v>#N/A</v>
      </c>
      <c r="Q28" s="11" t="e">
        <f>+VLOOKUP(Base_de_respuestas!P39,Back!$M$16:$N$20,2,0)</f>
        <v>#N/A</v>
      </c>
      <c r="R28" s="11" t="e">
        <f>+VLOOKUP(Base_de_respuestas!Q39,Back!$M$16:$N$20,2,0)</f>
        <v>#N/A</v>
      </c>
      <c r="S28" s="11" t="e">
        <f>+VLOOKUP(Base_de_respuestas!R39,Back!$M$16:$N$20,2,0)</f>
        <v>#N/A</v>
      </c>
      <c r="T28" s="11" t="e">
        <f>+VLOOKUP(Base_de_respuestas!S39,Back!$M$16:$N$20,2,0)</f>
        <v>#N/A</v>
      </c>
      <c r="U28" s="11" t="e">
        <f>+VLOOKUP(Base_de_respuestas!T39,Back!$M$16:$N$20,2,0)</f>
        <v>#N/A</v>
      </c>
      <c r="V28" s="11" t="e">
        <f>+VLOOKUP(Base_de_respuestas!U39,Back!$M$16:$N$20,2,0)</f>
        <v>#N/A</v>
      </c>
      <c r="W28" s="11" t="e">
        <f>+VLOOKUP(Base_de_respuestas!V39,Back!$M$16:$N$20,2,0)</f>
        <v>#N/A</v>
      </c>
      <c r="X28" s="11" t="e">
        <f>+VLOOKUP(Base_de_respuestas!W39,Back!$M$16:$N$20,2,0)</f>
        <v>#N/A</v>
      </c>
      <c r="Y28" s="11" t="e">
        <f>+VLOOKUP(Base_de_respuestas!X39,Back!$M$16:$N$20,2,0)</f>
        <v>#N/A</v>
      </c>
      <c r="Z28" s="11" t="e">
        <f>+VLOOKUP(Base_de_respuestas!Y39,Back!$M$16:$N$20,2,0)</f>
        <v>#N/A</v>
      </c>
      <c r="AA28" s="11" t="e">
        <f>+VLOOKUP(Base_de_respuestas!Z39,Back!$M$16:$N$20,2,0)</f>
        <v>#N/A</v>
      </c>
      <c r="AB28" s="11" t="e">
        <f>+VLOOKUP(Base_de_respuestas!AA39,Back!$M$16:$N$20,2,0)</f>
        <v>#N/A</v>
      </c>
      <c r="AC28" s="11" t="e">
        <f>+VLOOKUP(Base_de_respuestas!AB39,Back!$M$16:$N$20,2,0)</f>
        <v>#N/A</v>
      </c>
      <c r="AD28" s="11" t="e">
        <f>+VLOOKUP(Base_de_respuestas!AC39,Back!$M$16:$N$20,2,0)</f>
        <v>#N/A</v>
      </c>
      <c r="AE28" s="11" t="e">
        <f>+VLOOKUP(Base_de_respuestas!AD39,Back!$M$16:$N$20,2,0)</f>
        <v>#N/A</v>
      </c>
      <c r="AF28" s="11" t="e">
        <f>+VLOOKUP(Base_de_respuestas!AE39,Back!$M$16:$N$20,2,0)</f>
        <v>#N/A</v>
      </c>
      <c r="AG28" s="11" t="e">
        <f>+VLOOKUP(Base_de_respuestas!AF39,Back!$M$16:$N$20,2,0)</f>
        <v>#N/A</v>
      </c>
      <c r="AH28" s="11" t="e">
        <f>+VLOOKUP(Base_de_respuestas!AG39,Back!$M$16:$N$20,2,0)</f>
        <v>#N/A</v>
      </c>
      <c r="AI28" s="11" t="e">
        <f>+VLOOKUP(Base_de_respuestas!AH39,Back!$M$16:$N$20,2,0)</f>
        <v>#N/A</v>
      </c>
      <c r="AJ28" s="11" t="e">
        <f>+VLOOKUP(Base_de_respuestas!AI39,Back!$M$16:$N$20,2,0)</f>
        <v>#N/A</v>
      </c>
      <c r="AK28" s="11" t="e">
        <f>+VLOOKUP(Base_de_respuestas!AJ39,Back!$M$16:$N$20,2,0)</f>
        <v>#N/A</v>
      </c>
      <c r="AL28" s="11" t="e">
        <f>+VLOOKUP(Base_de_respuestas!AK39,Back!$M$16:$N$20,2,0)</f>
        <v>#N/A</v>
      </c>
      <c r="AM28" s="11" t="e">
        <f>+VLOOKUP(Base_de_respuestas!AL39,Back!$M$16:$N$20,2,0)</f>
        <v>#N/A</v>
      </c>
      <c r="AN28" s="11" t="e">
        <f>+VLOOKUP(Base_de_respuestas!AM39,Back!$M$16:$N$20,2,0)</f>
        <v>#N/A</v>
      </c>
      <c r="AO28" s="11" t="e">
        <f>+VLOOKUP(Base_de_respuestas!AN39,Back!$M$16:$N$20,2,0)</f>
        <v>#N/A</v>
      </c>
      <c r="AP28" s="11" t="e">
        <f>+VLOOKUP(Base_de_respuestas!AO39,Back!$M$16:$N$20,2,0)</f>
        <v>#N/A</v>
      </c>
      <c r="AQ28" s="11" t="e">
        <f>+VLOOKUP(Base_de_respuestas!AP39,Back!$M$16:$N$20,2,0)</f>
        <v>#N/A</v>
      </c>
      <c r="AR28" s="11" t="e">
        <f>+VLOOKUP(Base_de_respuestas!AQ39,Back!$M$16:$N$20,2,0)</f>
        <v>#N/A</v>
      </c>
      <c r="AS28" s="11" t="e">
        <f>+VLOOKUP(Base_de_respuestas!AR39,Back!$M$16:$N$20,2,0)</f>
        <v>#N/A</v>
      </c>
      <c r="AT28" s="11" t="e">
        <f>+VLOOKUP(Base_de_respuestas!AS39,Back!$M$16:$N$20,2,0)</f>
        <v>#N/A</v>
      </c>
      <c r="AU28" s="11" t="e">
        <f>+VLOOKUP(Base_de_respuestas!AT39,Back!$M$16:$N$20,2,0)</f>
        <v>#N/A</v>
      </c>
      <c r="AV28" s="11" t="e">
        <f>+VLOOKUP(Base_de_respuestas!AU39,Back!$M$16:$N$20,2,0)</f>
        <v>#N/A</v>
      </c>
      <c r="AW28" s="11" t="e">
        <f>+VLOOKUP(Base_de_respuestas!AV39,Back!$M$16:$N$20,2,0)</f>
        <v>#N/A</v>
      </c>
      <c r="AX28" s="11" t="e">
        <f>+VLOOKUP(Base_de_respuestas!AW39,Back!$M$16:$N$20,2,0)</f>
        <v>#N/A</v>
      </c>
      <c r="AY28" s="11" t="e">
        <f>+VLOOKUP(Base_de_respuestas!AX39,Back!$M$16:$N$20,2,0)</f>
        <v>#N/A</v>
      </c>
      <c r="AZ28" s="11" t="e">
        <f>+VLOOKUP(Base_de_respuestas!AY39,Back!$M$16:$N$20,2,0)</f>
        <v>#N/A</v>
      </c>
      <c r="BA28" s="11" t="e">
        <f>+VLOOKUP(Base_de_respuestas!AZ39,Back!$M$16:$N$20,2,0)</f>
        <v>#N/A</v>
      </c>
      <c r="BB28" s="11" t="e">
        <f>+VLOOKUP(Base_de_respuestas!BA39,Back!$M$16:$N$20,2,0)</f>
        <v>#N/A</v>
      </c>
      <c r="BC28" s="11" t="e">
        <f>+VLOOKUP(Base_de_respuestas!BB39,Back!$M$16:$N$20,2,0)</f>
        <v>#N/A</v>
      </c>
      <c r="BD28" s="11" t="e">
        <f>+VLOOKUP(Base_de_respuestas!BC39,Back!$M$16:$N$20,2,0)</f>
        <v>#N/A</v>
      </c>
      <c r="BE28" s="11" t="e">
        <f>+VLOOKUP(Base_de_respuestas!BD39,Back!$M$16:$N$20,2,0)</f>
        <v>#N/A</v>
      </c>
    </row>
    <row r="29" spans="2:57" ht="13.5" customHeight="1" x14ac:dyDescent="0.3">
      <c r="B29" s="69"/>
      <c r="C29" s="69"/>
      <c r="D29" s="10" t="s">
        <v>393</v>
      </c>
      <c r="E29" s="11">
        <v>25</v>
      </c>
      <c r="F29" s="10" t="s">
        <v>394</v>
      </c>
      <c r="G29" s="12"/>
      <c r="H29" s="11" t="e">
        <f>+VLOOKUP(Base_de_respuestas!G40,Back!$M$16:$N$20,2,0)</f>
        <v>#N/A</v>
      </c>
      <c r="I29" s="11" t="e">
        <f>+VLOOKUP(Base_de_respuestas!H40,Back!$M$16:$N$20,2,0)</f>
        <v>#N/A</v>
      </c>
      <c r="J29" s="11" t="e">
        <f>+VLOOKUP(Base_de_respuestas!I40,Back!$M$16:$N$20,2,0)</f>
        <v>#N/A</v>
      </c>
      <c r="K29" s="11" t="e">
        <f>+VLOOKUP(Base_de_respuestas!J40,Back!$M$16:$N$20,2,0)</f>
        <v>#N/A</v>
      </c>
      <c r="L29" s="11" t="e">
        <f>+VLOOKUP(Base_de_respuestas!K40,Back!$M$16:$N$20,2,0)</f>
        <v>#N/A</v>
      </c>
      <c r="M29" s="11" t="e">
        <f>+VLOOKUP(Base_de_respuestas!L40,Back!$M$16:$N$20,2,0)</f>
        <v>#N/A</v>
      </c>
      <c r="N29" s="11" t="e">
        <f>+VLOOKUP(Base_de_respuestas!M40,Back!$M$16:$N$20,2,0)</f>
        <v>#N/A</v>
      </c>
      <c r="O29" s="11" t="e">
        <f>+VLOOKUP(Base_de_respuestas!N40,Back!$M$16:$N$20,2,0)</f>
        <v>#N/A</v>
      </c>
      <c r="P29" s="11" t="e">
        <f>+VLOOKUP(Base_de_respuestas!O40,Back!$M$16:$N$20,2,0)</f>
        <v>#N/A</v>
      </c>
      <c r="Q29" s="11" t="e">
        <f>+VLOOKUP(Base_de_respuestas!P40,Back!$M$16:$N$20,2,0)</f>
        <v>#N/A</v>
      </c>
      <c r="R29" s="11" t="e">
        <f>+VLOOKUP(Base_de_respuestas!Q40,Back!$M$16:$N$20,2,0)</f>
        <v>#N/A</v>
      </c>
      <c r="S29" s="11" t="e">
        <f>+VLOOKUP(Base_de_respuestas!R40,Back!$M$16:$N$20,2,0)</f>
        <v>#N/A</v>
      </c>
      <c r="T29" s="11" t="e">
        <f>+VLOOKUP(Base_de_respuestas!S40,Back!$M$16:$N$20,2,0)</f>
        <v>#N/A</v>
      </c>
      <c r="U29" s="11" t="e">
        <f>+VLOOKUP(Base_de_respuestas!T40,Back!$M$16:$N$20,2,0)</f>
        <v>#N/A</v>
      </c>
      <c r="V29" s="11" t="e">
        <f>+VLOOKUP(Base_de_respuestas!U40,Back!$M$16:$N$20,2,0)</f>
        <v>#N/A</v>
      </c>
      <c r="W29" s="11" t="e">
        <f>+VLOOKUP(Base_de_respuestas!V40,Back!$M$16:$N$20,2,0)</f>
        <v>#N/A</v>
      </c>
      <c r="X29" s="11" t="e">
        <f>+VLOOKUP(Base_de_respuestas!W40,Back!$M$16:$N$20,2,0)</f>
        <v>#N/A</v>
      </c>
      <c r="Y29" s="11" t="e">
        <f>+VLOOKUP(Base_de_respuestas!X40,Back!$M$16:$N$20,2,0)</f>
        <v>#N/A</v>
      </c>
      <c r="Z29" s="11" t="e">
        <f>+VLOOKUP(Base_de_respuestas!Y40,Back!$M$16:$N$20,2,0)</f>
        <v>#N/A</v>
      </c>
      <c r="AA29" s="11" t="e">
        <f>+VLOOKUP(Base_de_respuestas!Z40,Back!$M$16:$N$20,2,0)</f>
        <v>#N/A</v>
      </c>
      <c r="AB29" s="11" t="e">
        <f>+VLOOKUP(Base_de_respuestas!AA40,Back!$M$16:$N$20,2,0)</f>
        <v>#N/A</v>
      </c>
      <c r="AC29" s="11" t="e">
        <f>+VLOOKUP(Base_de_respuestas!AB40,Back!$M$16:$N$20,2,0)</f>
        <v>#N/A</v>
      </c>
      <c r="AD29" s="11" t="e">
        <f>+VLOOKUP(Base_de_respuestas!AC40,Back!$M$16:$N$20,2,0)</f>
        <v>#N/A</v>
      </c>
      <c r="AE29" s="11" t="e">
        <f>+VLOOKUP(Base_de_respuestas!AD40,Back!$M$16:$N$20,2,0)</f>
        <v>#N/A</v>
      </c>
      <c r="AF29" s="11" t="e">
        <f>+VLOOKUP(Base_de_respuestas!AE40,Back!$M$16:$N$20,2,0)</f>
        <v>#N/A</v>
      </c>
      <c r="AG29" s="11" t="e">
        <f>+VLOOKUP(Base_de_respuestas!AF40,Back!$M$16:$N$20,2,0)</f>
        <v>#N/A</v>
      </c>
      <c r="AH29" s="11" t="e">
        <f>+VLOOKUP(Base_de_respuestas!AG40,Back!$M$16:$N$20,2,0)</f>
        <v>#N/A</v>
      </c>
      <c r="AI29" s="11" t="e">
        <f>+VLOOKUP(Base_de_respuestas!AH40,Back!$M$16:$N$20,2,0)</f>
        <v>#N/A</v>
      </c>
      <c r="AJ29" s="11" t="e">
        <f>+VLOOKUP(Base_de_respuestas!AI40,Back!$M$16:$N$20,2,0)</f>
        <v>#N/A</v>
      </c>
      <c r="AK29" s="11" t="e">
        <f>+VLOOKUP(Base_de_respuestas!AJ40,Back!$M$16:$N$20,2,0)</f>
        <v>#N/A</v>
      </c>
      <c r="AL29" s="11" t="e">
        <f>+VLOOKUP(Base_de_respuestas!AK40,Back!$M$16:$N$20,2,0)</f>
        <v>#N/A</v>
      </c>
      <c r="AM29" s="11" t="e">
        <f>+VLOOKUP(Base_de_respuestas!AL40,Back!$M$16:$N$20,2,0)</f>
        <v>#N/A</v>
      </c>
      <c r="AN29" s="11" t="e">
        <f>+VLOOKUP(Base_de_respuestas!AM40,Back!$M$16:$N$20,2,0)</f>
        <v>#N/A</v>
      </c>
      <c r="AO29" s="11" t="e">
        <f>+VLOOKUP(Base_de_respuestas!AN40,Back!$M$16:$N$20,2,0)</f>
        <v>#N/A</v>
      </c>
      <c r="AP29" s="11" t="e">
        <f>+VLOOKUP(Base_de_respuestas!AO40,Back!$M$16:$N$20,2,0)</f>
        <v>#N/A</v>
      </c>
      <c r="AQ29" s="11" t="e">
        <f>+VLOOKUP(Base_de_respuestas!AP40,Back!$M$16:$N$20,2,0)</f>
        <v>#N/A</v>
      </c>
      <c r="AR29" s="11" t="e">
        <f>+VLOOKUP(Base_de_respuestas!AQ40,Back!$M$16:$N$20,2,0)</f>
        <v>#N/A</v>
      </c>
      <c r="AS29" s="11" t="e">
        <f>+VLOOKUP(Base_de_respuestas!AR40,Back!$M$16:$N$20,2,0)</f>
        <v>#N/A</v>
      </c>
      <c r="AT29" s="11" t="e">
        <f>+VLOOKUP(Base_de_respuestas!AS40,Back!$M$16:$N$20,2,0)</f>
        <v>#N/A</v>
      </c>
      <c r="AU29" s="11" t="e">
        <f>+VLOOKUP(Base_de_respuestas!AT40,Back!$M$16:$N$20,2,0)</f>
        <v>#N/A</v>
      </c>
      <c r="AV29" s="11" t="e">
        <f>+VLOOKUP(Base_de_respuestas!AU40,Back!$M$16:$N$20,2,0)</f>
        <v>#N/A</v>
      </c>
      <c r="AW29" s="11" t="e">
        <f>+VLOOKUP(Base_de_respuestas!AV40,Back!$M$16:$N$20,2,0)</f>
        <v>#N/A</v>
      </c>
      <c r="AX29" s="11" t="e">
        <f>+VLOOKUP(Base_de_respuestas!AW40,Back!$M$16:$N$20,2,0)</f>
        <v>#N/A</v>
      </c>
      <c r="AY29" s="11" t="e">
        <f>+VLOOKUP(Base_de_respuestas!AX40,Back!$M$16:$N$20,2,0)</f>
        <v>#N/A</v>
      </c>
      <c r="AZ29" s="11" t="e">
        <f>+VLOOKUP(Base_de_respuestas!AY40,Back!$M$16:$N$20,2,0)</f>
        <v>#N/A</v>
      </c>
      <c r="BA29" s="11" t="e">
        <f>+VLOOKUP(Base_de_respuestas!AZ40,Back!$M$16:$N$20,2,0)</f>
        <v>#N/A</v>
      </c>
      <c r="BB29" s="11" t="e">
        <f>+VLOOKUP(Base_de_respuestas!BA40,Back!$M$16:$N$20,2,0)</f>
        <v>#N/A</v>
      </c>
      <c r="BC29" s="11" t="e">
        <f>+VLOOKUP(Base_de_respuestas!BB40,Back!$M$16:$N$20,2,0)</f>
        <v>#N/A</v>
      </c>
      <c r="BD29" s="11" t="e">
        <f>+VLOOKUP(Base_de_respuestas!BC40,Back!$M$16:$N$20,2,0)</f>
        <v>#N/A</v>
      </c>
      <c r="BE29" s="11" t="e">
        <f>+VLOOKUP(Base_de_respuestas!BD40,Back!$M$16:$N$20,2,0)</f>
        <v>#N/A</v>
      </c>
    </row>
    <row r="30" spans="2:57" ht="13.5" customHeight="1" x14ac:dyDescent="0.3">
      <c r="B30" s="67" t="s">
        <v>64</v>
      </c>
      <c r="C30" s="70" t="s">
        <v>395</v>
      </c>
      <c r="D30" s="10" t="s">
        <v>396</v>
      </c>
      <c r="E30" s="11">
        <v>26</v>
      </c>
      <c r="F30" s="10" t="s">
        <v>397</v>
      </c>
      <c r="G30" s="12"/>
      <c r="H30" s="11" t="e">
        <f>+VLOOKUP(Base_de_respuestas!G41,Back!$M$16:$N$20,2,0)</f>
        <v>#N/A</v>
      </c>
      <c r="I30" s="11" t="e">
        <f>+VLOOKUP(Base_de_respuestas!H41,Back!$M$16:$N$20,2,0)</f>
        <v>#N/A</v>
      </c>
      <c r="J30" s="11" t="e">
        <f>+VLOOKUP(Base_de_respuestas!I41,Back!$M$16:$N$20,2,0)</f>
        <v>#N/A</v>
      </c>
      <c r="K30" s="11" t="e">
        <f>+VLOOKUP(Base_de_respuestas!J41,Back!$M$16:$N$20,2,0)</f>
        <v>#N/A</v>
      </c>
      <c r="L30" s="11" t="e">
        <f>+VLOOKUP(Base_de_respuestas!K41,Back!$M$16:$N$20,2,0)</f>
        <v>#N/A</v>
      </c>
      <c r="M30" s="11" t="e">
        <f>+VLOOKUP(Base_de_respuestas!L41,Back!$M$16:$N$20,2,0)</f>
        <v>#N/A</v>
      </c>
      <c r="N30" s="11" t="e">
        <f>+VLOOKUP(Base_de_respuestas!M41,Back!$M$16:$N$20,2,0)</f>
        <v>#N/A</v>
      </c>
      <c r="O30" s="11" t="e">
        <f>+VLOOKUP(Base_de_respuestas!N41,Back!$M$16:$N$20,2,0)</f>
        <v>#N/A</v>
      </c>
      <c r="P30" s="11" t="e">
        <f>+VLOOKUP(Base_de_respuestas!O41,Back!$M$16:$N$20,2,0)</f>
        <v>#N/A</v>
      </c>
      <c r="Q30" s="11" t="e">
        <f>+VLOOKUP(Base_de_respuestas!P41,Back!$M$16:$N$20,2,0)</f>
        <v>#N/A</v>
      </c>
      <c r="R30" s="11" t="e">
        <f>+VLOOKUP(Base_de_respuestas!Q41,Back!$M$16:$N$20,2,0)</f>
        <v>#N/A</v>
      </c>
      <c r="S30" s="11" t="e">
        <f>+VLOOKUP(Base_de_respuestas!R41,Back!$M$16:$N$20,2,0)</f>
        <v>#N/A</v>
      </c>
      <c r="T30" s="11" t="e">
        <f>+VLOOKUP(Base_de_respuestas!S41,Back!$M$16:$N$20,2,0)</f>
        <v>#N/A</v>
      </c>
      <c r="U30" s="11" t="e">
        <f>+VLOOKUP(Base_de_respuestas!T41,Back!$M$16:$N$20,2,0)</f>
        <v>#N/A</v>
      </c>
      <c r="V30" s="11" t="e">
        <f>+VLOOKUP(Base_de_respuestas!U41,Back!$M$16:$N$20,2,0)</f>
        <v>#N/A</v>
      </c>
      <c r="W30" s="11" t="e">
        <f>+VLOOKUP(Base_de_respuestas!V41,Back!$M$16:$N$20,2,0)</f>
        <v>#N/A</v>
      </c>
      <c r="X30" s="11" t="e">
        <f>+VLOOKUP(Base_de_respuestas!W41,Back!$M$16:$N$20,2,0)</f>
        <v>#N/A</v>
      </c>
      <c r="Y30" s="11" t="e">
        <f>+VLOOKUP(Base_de_respuestas!X41,Back!$M$16:$N$20,2,0)</f>
        <v>#N/A</v>
      </c>
      <c r="Z30" s="11" t="e">
        <f>+VLOOKUP(Base_de_respuestas!Y41,Back!$M$16:$N$20,2,0)</f>
        <v>#N/A</v>
      </c>
      <c r="AA30" s="11" t="e">
        <f>+VLOOKUP(Base_de_respuestas!Z41,Back!$M$16:$N$20,2,0)</f>
        <v>#N/A</v>
      </c>
      <c r="AB30" s="11" t="e">
        <f>+VLOOKUP(Base_de_respuestas!AA41,Back!$M$16:$N$20,2,0)</f>
        <v>#N/A</v>
      </c>
      <c r="AC30" s="11" t="e">
        <f>+VLOOKUP(Base_de_respuestas!AB41,Back!$M$16:$N$20,2,0)</f>
        <v>#N/A</v>
      </c>
      <c r="AD30" s="11" t="e">
        <f>+VLOOKUP(Base_de_respuestas!AC41,Back!$M$16:$N$20,2,0)</f>
        <v>#N/A</v>
      </c>
      <c r="AE30" s="11" t="e">
        <f>+VLOOKUP(Base_de_respuestas!AD41,Back!$M$16:$N$20,2,0)</f>
        <v>#N/A</v>
      </c>
      <c r="AF30" s="11" t="e">
        <f>+VLOOKUP(Base_de_respuestas!AE41,Back!$M$16:$N$20,2,0)</f>
        <v>#N/A</v>
      </c>
      <c r="AG30" s="11" t="e">
        <f>+VLOOKUP(Base_de_respuestas!AF41,Back!$M$16:$N$20,2,0)</f>
        <v>#N/A</v>
      </c>
      <c r="AH30" s="11" t="e">
        <f>+VLOOKUP(Base_de_respuestas!AG41,Back!$M$16:$N$20,2,0)</f>
        <v>#N/A</v>
      </c>
      <c r="AI30" s="11" t="e">
        <f>+VLOOKUP(Base_de_respuestas!AH41,Back!$M$16:$N$20,2,0)</f>
        <v>#N/A</v>
      </c>
      <c r="AJ30" s="11" t="e">
        <f>+VLOOKUP(Base_de_respuestas!AI41,Back!$M$16:$N$20,2,0)</f>
        <v>#N/A</v>
      </c>
      <c r="AK30" s="11" t="e">
        <f>+VLOOKUP(Base_de_respuestas!AJ41,Back!$M$16:$N$20,2,0)</f>
        <v>#N/A</v>
      </c>
      <c r="AL30" s="11" t="e">
        <f>+VLOOKUP(Base_de_respuestas!AK41,Back!$M$16:$N$20,2,0)</f>
        <v>#N/A</v>
      </c>
      <c r="AM30" s="11" t="e">
        <f>+VLOOKUP(Base_de_respuestas!AL41,Back!$M$16:$N$20,2,0)</f>
        <v>#N/A</v>
      </c>
      <c r="AN30" s="11" t="e">
        <f>+VLOOKUP(Base_de_respuestas!AM41,Back!$M$16:$N$20,2,0)</f>
        <v>#N/A</v>
      </c>
      <c r="AO30" s="11" t="e">
        <f>+VLOOKUP(Base_de_respuestas!AN41,Back!$M$16:$N$20,2,0)</f>
        <v>#N/A</v>
      </c>
      <c r="AP30" s="11" t="e">
        <f>+VLOOKUP(Base_de_respuestas!AO41,Back!$M$16:$N$20,2,0)</f>
        <v>#N/A</v>
      </c>
      <c r="AQ30" s="11" t="e">
        <f>+VLOOKUP(Base_de_respuestas!AP41,Back!$M$16:$N$20,2,0)</f>
        <v>#N/A</v>
      </c>
      <c r="AR30" s="11" t="e">
        <f>+VLOOKUP(Base_de_respuestas!AQ41,Back!$M$16:$N$20,2,0)</f>
        <v>#N/A</v>
      </c>
      <c r="AS30" s="11" t="e">
        <f>+VLOOKUP(Base_de_respuestas!AR41,Back!$M$16:$N$20,2,0)</f>
        <v>#N/A</v>
      </c>
      <c r="AT30" s="11" t="e">
        <f>+VLOOKUP(Base_de_respuestas!AS41,Back!$M$16:$N$20,2,0)</f>
        <v>#N/A</v>
      </c>
      <c r="AU30" s="11" t="e">
        <f>+VLOOKUP(Base_de_respuestas!AT41,Back!$M$16:$N$20,2,0)</f>
        <v>#N/A</v>
      </c>
      <c r="AV30" s="11" t="e">
        <f>+VLOOKUP(Base_de_respuestas!AU41,Back!$M$16:$N$20,2,0)</f>
        <v>#N/A</v>
      </c>
      <c r="AW30" s="11" t="e">
        <f>+VLOOKUP(Base_de_respuestas!AV41,Back!$M$16:$N$20,2,0)</f>
        <v>#N/A</v>
      </c>
      <c r="AX30" s="11" t="e">
        <f>+VLOOKUP(Base_de_respuestas!AW41,Back!$M$16:$N$20,2,0)</f>
        <v>#N/A</v>
      </c>
      <c r="AY30" s="11" t="e">
        <f>+VLOOKUP(Base_de_respuestas!AX41,Back!$M$16:$N$20,2,0)</f>
        <v>#N/A</v>
      </c>
      <c r="AZ30" s="11" t="e">
        <f>+VLOOKUP(Base_de_respuestas!AY41,Back!$M$16:$N$20,2,0)</f>
        <v>#N/A</v>
      </c>
      <c r="BA30" s="11" t="e">
        <f>+VLOOKUP(Base_de_respuestas!AZ41,Back!$M$16:$N$20,2,0)</f>
        <v>#N/A</v>
      </c>
      <c r="BB30" s="11" t="e">
        <f>+VLOOKUP(Base_de_respuestas!BA41,Back!$M$16:$N$20,2,0)</f>
        <v>#N/A</v>
      </c>
      <c r="BC30" s="11" t="e">
        <f>+VLOOKUP(Base_de_respuestas!BB41,Back!$M$16:$N$20,2,0)</f>
        <v>#N/A</v>
      </c>
      <c r="BD30" s="11" t="e">
        <f>+VLOOKUP(Base_de_respuestas!BC41,Back!$M$16:$N$20,2,0)</f>
        <v>#N/A</v>
      </c>
      <c r="BE30" s="11" t="e">
        <f>+VLOOKUP(Base_de_respuestas!BD41,Back!$M$16:$N$20,2,0)</f>
        <v>#N/A</v>
      </c>
    </row>
    <row r="31" spans="2:57" ht="13.5" customHeight="1" x14ac:dyDescent="0.3">
      <c r="B31" s="68"/>
      <c r="C31" s="68"/>
      <c r="D31" s="10" t="s">
        <v>398</v>
      </c>
      <c r="E31" s="11">
        <v>27</v>
      </c>
      <c r="F31" s="10" t="s">
        <v>399</v>
      </c>
      <c r="G31" s="12"/>
      <c r="H31" s="11" t="e">
        <f>+VLOOKUP(Base_de_respuestas!#REF!,Back!$M$16:$N$20,2,0)</f>
        <v>#REF!</v>
      </c>
      <c r="I31" s="11" t="e">
        <f>+VLOOKUP(Base_de_respuestas!#REF!,Back!$M$16:$N$20,2,0)</f>
        <v>#REF!</v>
      </c>
      <c r="J31" s="11" t="e">
        <f>+VLOOKUP(Base_de_respuestas!#REF!,Back!$M$16:$N$20,2,0)</f>
        <v>#REF!</v>
      </c>
      <c r="K31" s="11" t="e">
        <f>+VLOOKUP(Base_de_respuestas!#REF!,Back!$M$16:$N$20,2,0)</f>
        <v>#REF!</v>
      </c>
      <c r="L31" s="11" t="e">
        <f>+VLOOKUP(Base_de_respuestas!#REF!,Back!$M$16:$N$20,2,0)</f>
        <v>#REF!</v>
      </c>
      <c r="M31" s="11" t="e">
        <f>+VLOOKUP(Base_de_respuestas!#REF!,Back!$M$16:$N$20,2,0)</f>
        <v>#REF!</v>
      </c>
      <c r="N31" s="11" t="e">
        <f>+VLOOKUP(Base_de_respuestas!#REF!,Back!$M$16:$N$20,2,0)</f>
        <v>#REF!</v>
      </c>
      <c r="O31" s="11" t="e">
        <f>+VLOOKUP(Base_de_respuestas!#REF!,Back!$M$16:$N$20,2,0)</f>
        <v>#REF!</v>
      </c>
      <c r="P31" s="11" t="e">
        <f>+VLOOKUP(Base_de_respuestas!#REF!,Back!$M$16:$N$20,2,0)</f>
        <v>#REF!</v>
      </c>
      <c r="Q31" s="11" t="e">
        <f>+VLOOKUP(Base_de_respuestas!#REF!,Back!$M$16:$N$20,2,0)</f>
        <v>#REF!</v>
      </c>
      <c r="R31" s="11" t="e">
        <f>+VLOOKUP(Base_de_respuestas!#REF!,Back!$M$16:$N$20,2,0)</f>
        <v>#REF!</v>
      </c>
      <c r="S31" s="11" t="e">
        <f>+VLOOKUP(Base_de_respuestas!#REF!,Back!$M$16:$N$20,2,0)</f>
        <v>#REF!</v>
      </c>
      <c r="T31" s="11" t="e">
        <f>+VLOOKUP(Base_de_respuestas!#REF!,Back!$M$16:$N$20,2,0)</f>
        <v>#REF!</v>
      </c>
      <c r="U31" s="11" t="e">
        <f>+VLOOKUP(Base_de_respuestas!#REF!,Back!$M$16:$N$20,2,0)</f>
        <v>#REF!</v>
      </c>
      <c r="V31" s="11" t="e">
        <f>+VLOOKUP(Base_de_respuestas!#REF!,Back!$M$16:$N$20,2,0)</f>
        <v>#REF!</v>
      </c>
      <c r="W31" s="11" t="e">
        <f>+VLOOKUP(Base_de_respuestas!#REF!,Back!$M$16:$N$20,2,0)</f>
        <v>#REF!</v>
      </c>
      <c r="X31" s="11" t="e">
        <f>+VLOOKUP(Base_de_respuestas!#REF!,Back!$M$16:$N$20,2,0)</f>
        <v>#REF!</v>
      </c>
      <c r="Y31" s="11" t="e">
        <f>+VLOOKUP(Base_de_respuestas!#REF!,Back!$M$16:$N$20,2,0)</f>
        <v>#REF!</v>
      </c>
      <c r="Z31" s="11" t="e">
        <f>+VLOOKUP(Base_de_respuestas!#REF!,Back!$M$16:$N$20,2,0)</f>
        <v>#REF!</v>
      </c>
      <c r="AA31" s="11" t="e">
        <f>+VLOOKUP(Base_de_respuestas!#REF!,Back!$M$16:$N$20,2,0)</f>
        <v>#REF!</v>
      </c>
      <c r="AB31" s="11" t="e">
        <f>+VLOOKUP(Base_de_respuestas!#REF!,Back!$M$16:$N$20,2,0)</f>
        <v>#REF!</v>
      </c>
      <c r="AC31" s="11" t="e">
        <f>+VLOOKUP(Base_de_respuestas!#REF!,Back!$M$16:$N$20,2,0)</f>
        <v>#REF!</v>
      </c>
      <c r="AD31" s="11" t="e">
        <f>+VLOOKUP(Base_de_respuestas!#REF!,Back!$M$16:$N$20,2,0)</f>
        <v>#REF!</v>
      </c>
      <c r="AE31" s="11" t="e">
        <f>+VLOOKUP(Base_de_respuestas!#REF!,Back!$M$16:$N$20,2,0)</f>
        <v>#REF!</v>
      </c>
      <c r="AF31" s="11" t="e">
        <f>+VLOOKUP(Base_de_respuestas!#REF!,Back!$M$16:$N$20,2,0)</f>
        <v>#REF!</v>
      </c>
      <c r="AG31" s="11" t="e">
        <f>+VLOOKUP(Base_de_respuestas!#REF!,Back!$M$16:$N$20,2,0)</f>
        <v>#REF!</v>
      </c>
      <c r="AH31" s="11" t="e">
        <f>+VLOOKUP(Base_de_respuestas!#REF!,Back!$M$16:$N$20,2,0)</f>
        <v>#REF!</v>
      </c>
      <c r="AI31" s="11" t="e">
        <f>+VLOOKUP(Base_de_respuestas!#REF!,Back!$M$16:$N$20,2,0)</f>
        <v>#REF!</v>
      </c>
      <c r="AJ31" s="11" t="e">
        <f>+VLOOKUP(Base_de_respuestas!#REF!,Back!$M$16:$N$20,2,0)</f>
        <v>#REF!</v>
      </c>
      <c r="AK31" s="11" t="e">
        <f>+VLOOKUP(Base_de_respuestas!#REF!,Back!$M$16:$N$20,2,0)</f>
        <v>#REF!</v>
      </c>
      <c r="AL31" s="11" t="e">
        <f>+VLOOKUP(Base_de_respuestas!#REF!,Back!$M$16:$N$20,2,0)</f>
        <v>#REF!</v>
      </c>
      <c r="AM31" s="11" t="e">
        <f>+VLOOKUP(Base_de_respuestas!#REF!,Back!$M$16:$N$20,2,0)</f>
        <v>#REF!</v>
      </c>
      <c r="AN31" s="11" t="e">
        <f>+VLOOKUP(Base_de_respuestas!#REF!,Back!$M$16:$N$20,2,0)</f>
        <v>#REF!</v>
      </c>
      <c r="AO31" s="11" t="e">
        <f>+VLOOKUP(Base_de_respuestas!#REF!,Back!$M$16:$N$20,2,0)</f>
        <v>#REF!</v>
      </c>
      <c r="AP31" s="11" t="e">
        <f>+VLOOKUP(Base_de_respuestas!#REF!,Back!$M$16:$N$20,2,0)</f>
        <v>#REF!</v>
      </c>
      <c r="AQ31" s="11" t="e">
        <f>+VLOOKUP(Base_de_respuestas!#REF!,Back!$M$16:$N$20,2,0)</f>
        <v>#REF!</v>
      </c>
      <c r="AR31" s="11" t="e">
        <f>+VLOOKUP(Base_de_respuestas!#REF!,Back!$M$16:$N$20,2,0)</f>
        <v>#REF!</v>
      </c>
      <c r="AS31" s="11" t="e">
        <f>+VLOOKUP(Base_de_respuestas!#REF!,Back!$M$16:$N$20,2,0)</f>
        <v>#REF!</v>
      </c>
      <c r="AT31" s="11" t="e">
        <f>+VLOOKUP(Base_de_respuestas!#REF!,Back!$M$16:$N$20,2,0)</f>
        <v>#REF!</v>
      </c>
      <c r="AU31" s="11" t="e">
        <f>+VLOOKUP(Base_de_respuestas!#REF!,Back!$M$16:$N$20,2,0)</f>
        <v>#REF!</v>
      </c>
      <c r="AV31" s="11" t="e">
        <f>+VLOOKUP(Base_de_respuestas!#REF!,Back!$M$16:$N$20,2,0)</f>
        <v>#REF!</v>
      </c>
      <c r="AW31" s="11" t="e">
        <f>+VLOOKUP(Base_de_respuestas!#REF!,Back!$M$16:$N$20,2,0)</f>
        <v>#REF!</v>
      </c>
      <c r="AX31" s="11" t="e">
        <f>+VLOOKUP(Base_de_respuestas!#REF!,Back!$M$16:$N$20,2,0)</f>
        <v>#REF!</v>
      </c>
      <c r="AY31" s="11" t="e">
        <f>+VLOOKUP(Base_de_respuestas!#REF!,Back!$M$16:$N$20,2,0)</f>
        <v>#REF!</v>
      </c>
      <c r="AZ31" s="11" t="e">
        <f>+VLOOKUP(Base_de_respuestas!#REF!,Back!$M$16:$N$20,2,0)</f>
        <v>#REF!</v>
      </c>
      <c r="BA31" s="11" t="e">
        <f>+VLOOKUP(Base_de_respuestas!#REF!,Back!$M$16:$N$20,2,0)</f>
        <v>#REF!</v>
      </c>
      <c r="BB31" s="11" t="e">
        <f>+VLOOKUP(Base_de_respuestas!#REF!,Back!$M$16:$N$20,2,0)</f>
        <v>#REF!</v>
      </c>
      <c r="BC31" s="11" t="e">
        <f>+VLOOKUP(Base_de_respuestas!#REF!,Back!$M$16:$N$20,2,0)</f>
        <v>#REF!</v>
      </c>
      <c r="BD31" s="11" t="e">
        <f>+VLOOKUP(Base_de_respuestas!#REF!,Back!$M$16:$N$20,2,0)</f>
        <v>#REF!</v>
      </c>
      <c r="BE31" s="11" t="e">
        <f>+VLOOKUP(Base_de_respuestas!#REF!,Back!$M$16:$N$20,2,0)</f>
        <v>#REF!</v>
      </c>
    </row>
    <row r="32" spans="2:57" ht="13.5" customHeight="1" x14ac:dyDescent="0.3">
      <c r="B32" s="69"/>
      <c r="C32" s="69"/>
      <c r="D32" s="10" t="s">
        <v>400</v>
      </c>
      <c r="E32" s="11">
        <v>28</v>
      </c>
      <c r="F32" s="10" t="s">
        <v>401</v>
      </c>
      <c r="G32" s="25"/>
      <c r="H32" s="11" t="e">
        <f>+VLOOKUP(Base_de_respuestas!#REF!,Back!$M$16:$N$20,2,0)</f>
        <v>#REF!</v>
      </c>
      <c r="I32" s="11" t="e">
        <f>+VLOOKUP(Base_de_respuestas!#REF!,Back!$M$16:$N$20,2,0)</f>
        <v>#REF!</v>
      </c>
      <c r="J32" s="11" t="e">
        <f>+VLOOKUP(Base_de_respuestas!#REF!,Back!$M$16:$N$20,2,0)</f>
        <v>#REF!</v>
      </c>
      <c r="K32" s="11" t="e">
        <f>+VLOOKUP(Base_de_respuestas!#REF!,Back!$M$16:$N$20,2,0)</f>
        <v>#REF!</v>
      </c>
      <c r="L32" s="11" t="e">
        <f>+VLOOKUP(Base_de_respuestas!#REF!,Back!$M$16:$N$20,2,0)</f>
        <v>#REF!</v>
      </c>
      <c r="M32" s="11" t="e">
        <f>+VLOOKUP(Base_de_respuestas!#REF!,Back!$M$16:$N$20,2,0)</f>
        <v>#REF!</v>
      </c>
      <c r="N32" s="11" t="e">
        <f>+VLOOKUP(Base_de_respuestas!#REF!,Back!$M$16:$N$20,2,0)</f>
        <v>#REF!</v>
      </c>
      <c r="O32" s="11" t="e">
        <f>+VLOOKUP(Base_de_respuestas!#REF!,Back!$M$16:$N$20,2,0)</f>
        <v>#REF!</v>
      </c>
      <c r="P32" s="11" t="e">
        <f>+VLOOKUP(Base_de_respuestas!#REF!,Back!$M$16:$N$20,2,0)</f>
        <v>#REF!</v>
      </c>
      <c r="Q32" s="11" t="e">
        <f>+VLOOKUP(Base_de_respuestas!#REF!,Back!$M$16:$N$20,2,0)</f>
        <v>#REF!</v>
      </c>
      <c r="R32" s="11" t="e">
        <f>+VLOOKUP(Base_de_respuestas!#REF!,Back!$M$16:$N$20,2,0)</f>
        <v>#REF!</v>
      </c>
      <c r="S32" s="11" t="e">
        <f>+VLOOKUP(Base_de_respuestas!#REF!,Back!$M$16:$N$20,2,0)</f>
        <v>#REF!</v>
      </c>
      <c r="T32" s="11" t="e">
        <f>+VLOOKUP(Base_de_respuestas!#REF!,Back!$M$16:$N$20,2,0)</f>
        <v>#REF!</v>
      </c>
      <c r="U32" s="11" t="e">
        <f>+VLOOKUP(Base_de_respuestas!#REF!,Back!$M$16:$N$20,2,0)</f>
        <v>#REF!</v>
      </c>
      <c r="V32" s="11" t="e">
        <f>+VLOOKUP(Base_de_respuestas!#REF!,Back!$M$16:$N$20,2,0)</f>
        <v>#REF!</v>
      </c>
      <c r="W32" s="11" t="e">
        <f>+VLOOKUP(Base_de_respuestas!#REF!,Back!$M$16:$N$20,2,0)</f>
        <v>#REF!</v>
      </c>
      <c r="X32" s="11" t="e">
        <f>+VLOOKUP(Base_de_respuestas!#REF!,Back!$M$16:$N$20,2,0)</f>
        <v>#REF!</v>
      </c>
      <c r="Y32" s="11" t="e">
        <f>+VLOOKUP(Base_de_respuestas!#REF!,Back!$M$16:$N$20,2,0)</f>
        <v>#REF!</v>
      </c>
      <c r="Z32" s="11" t="e">
        <f>+VLOOKUP(Base_de_respuestas!#REF!,Back!$M$16:$N$20,2,0)</f>
        <v>#REF!</v>
      </c>
      <c r="AA32" s="11" t="e">
        <f>+VLOOKUP(Base_de_respuestas!#REF!,Back!$M$16:$N$20,2,0)</f>
        <v>#REF!</v>
      </c>
      <c r="AB32" s="11" t="e">
        <f>+VLOOKUP(Base_de_respuestas!#REF!,Back!$M$16:$N$20,2,0)</f>
        <v>#REF!</v>
      </c>
      <c r="AC32" s="11" t="e">
        <f>+VLOOKUP(Base_de_respuestas!#REF!,Back!$M$16:$N$20,2,0)</f>
        <v>#REF!</v>
      </c>
      <c r="AD32" s="11" t="e">
        <f>+VLOOKUP(Base_de_respuestas!#REF!,Back!$M$16:$N$20,2,0)</f>
        <v>#REF!</v>
      </c>
      <c r="AE32" s="11" t="e">
        <f>+VLOOKUP(Base_de_respuestas!#REF!,Back!$M$16:$N$20,2,0)</f>
        <v>#REF!</v>
      </c>
      <c r="AF32" s="11" t="e">
        <f>+VLOOKUP(Base_de_respuestas!#REF!,Back!$M$16:$N$20,2,0)</f>
        <v>#REF!</v>
      </c>
      <c r="AG32" s="11" t="e">
        <f>+VLOOKUP(Base_de_respuestas!#REF!,Back!$M$16:$N$20,2,0)</f>
        <v>#REF!</v>
      </c>
      <c r="AH32" s="11" t="e">
        <f>+VLOOKUP(Base_de_respuestas!#REF!,Back!$M$16:$N$20,2,0)</f>
        <v>#REF!</v>
      </c>
      <c r="AI32" s="11" t="e">
        <f>+VLOOKUP(Base_de_respuestas!#REF!,Back!$M$16:$N$20,2,0)</f>
        <v>#REF!</v>
      </c>
      <c r="AJ32" s="11" t="e">
        <f>+VLOOKUP(Base_de_respuestas!#REF!,Back!$M$16:$N$20,2,0)</f>
        <v>#REF!</v>
      </c>
      <c r="AK32" s="11" t="e">
        <f>+VLOOKUP(Base_de_respuestas!#REF!,Back!$M$16:$N$20,2,0)</f>
        <v>#REF!</v>
      </c>
      <c r="AL32" s="11" t="e">
        <f>+VLOOKUP(Base_de_respuestas!#REF!,Back!$M$16:$N$20,2,0)</f>
        <v>#REF!</v>
      </c>
      <c r="AM32" s="11" t="e">
        <f>+VLOOKUP(Base_de_respuestas!#REF!,Back!$M$16:$N$20,2,0)</f>
        <v>#REF!</v>
      </c>
      <c r="AN32" s="11" t="e">
        <f>+VLOOKUP(Base_de_respuestas!#REF!,Back!$M$16:$N$20,2,0)</f>
        <v>#REF!</v>
      </c>
      <c r="AO32" s="11" t="e">
        <f>+VLOOKUP(Base_de_respuestas!#REF!,Back!$M$16:$N$20,2,0)</f>
        <v>#REF!</v>
      </c>
      <c r="AP32" s="11" t="e">
        <f>+VLOOKUP(Base_de_respuestas!#REF!,Back!$M$16:$N$20,2,0)</f>
        <v>#REF!</v>
      </c>
      <c r="AQ32" s="11" t="e">
        <f>+VLOOKUP(Base_de_respuestas!#REF!,Back!$M$16:$N$20,2,0)</f>
        <v>#REF!</v>
      </c>
      <c r="AR32" s="11" t="e">
        <f>+VLOOKUP(Base_de_respuestas!#REF!,Back!$M$16:$N$20,2,0)</f>
        <v>#REF!</v>
      </c>
      <c r="AS32" s="11" t="e">
        <f>+VLOOKUP(Base_de_respuestas!#REF!,Back!$M$16:$N$20,2,0)</f>
        <v>#REF!</v>
      </c>
      <c r="AT32" s="11" t="e">
        <f>+VLOOKUP(Base_de_respuestas!#REF!,Back!$M$16:$N$20,2,0)</f>
        <v>#REF!</v>
      </c>
      <c r="AU32" s="11" t="e">
        <f>+VLOOKUP(Base_de_respuestas!#REF!,Back!$M$16:$N$20,2,0)</f>
        <v>#REF!</v>
      </c>
      <c r="AV32" s="11" t="e">
        <f>+VLOOKUP(Base_de_respuestas!#REF!,Back!$M$16:$N$20,2,0)</f>
        <v>#REF!</v>
      </c>
      <c r="AW32" s="11" t="e">
        <f>+VLOOKUP(Base_de_respuestas!#REF!,Back!$M$16:$N$20,2,0)</f>
        <v>#REF!</v>
      </c>
      <c r="AX32" s="11" t="e">
        <f>+VLOOKUP(Base_de_respuestas!#REF!,Back!$M$16:$N$20,2,0)</f>
        <v>#REF!</v>
      </c>
      <c r="AY32" s="11" t="e">
        <f>+VLOOKUP(Base_de_respuestas!#REF!,Back!$M$16:$N$20,2,0)</f>
        <v>#REF!</v>
      </c>
      <c r="AZ32" s="11" t="e">
        <f>+VLOOKUP(Base_de_respuestas!#REF!,Back!$M$16:$N$20,2,0)</f>
        <v>#REF!</v>
      </c>
      <c r="BA32" s="11" t="e">
        <f>+VLOOKUP(Base_de_respuestas!#REF!,Back!$M$16:$N$20,2,0)</f>
        <v>#REF!</v>
      </c>
      <c r="BB32" s="11" t="e">
        <f>+VLOOKUP(Base_de_respuestas!#REF!,Back!$M$16:$N$20,2,0)</f>
        <v>#REF!</v>
      </c>
      <c r="BC32" s="11" t="e">
        <f>+VLOOKUP(Base_de_respuestas!#REF!,Back!$M$16:$N$20,2,0)</f>
        <v>#REF!</v>
      </c>
      <c r="BD32" s="11" t="e">
        <f>+VLOOKUP(Base_de_respuestas!#REF!,Back!$M$16:$N$20,2,0)</f>
        <v>#REF!</v>
      </c>
      <c r="BE32" s="11" t="e">
        <f>+VLOOKUP(Base_de_respuestas!#REF!,Back!$M$16:$N$20,2,0)</f>
        <v>#REF!</v>
      </c>
    </row>
    <row r="34" spans="2:57" ht="13.5" customHeight="1" x14ac:dyDescent="0.3">
      <c r="B34" s="82" t="s">
        <v>9</v>
      </c>
      <c r="C34" s="82" t="s">
        <v>10</v>
      </c>
      <c r="D34" s="82" t="s">
        <v>11</v>
      </c>
      <c r="E34" s="83" t="s">
        <v>12</v>
      </c>
      <c r="F34" s="83" t="s">
        <v>13</v>
      </c>
      <c r="G34" s="25"/>
      <c r="H34" s="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</row>
    <row r="35" spans="2:57" ht="18.75" customHeight="1" x14ac:dyDescent="0.3">
      <c r="B35" s="68"/>
      <c r="C35" s="68"/>
      <c r="D35" s="68"/>
      <c r="E35" s="68"/>
      <c r="F35" s="68"/>
      <c r="G35" s="25"/>
      <c r="H35" s="26" t="s">
        <v>402</v>
      </c>
      <c r="I35" s="26" t="s">
        <v>402</v>
      </c>
      <c r="J35" s="26" t="s">
        <v>402</v>
      </c>
      <c r="K35" s="26" t="s">
        <v>402</v>
      </c>
      <c r="L35" s="26" t="s">
        <v>402</v>
      </c>
      <c r="M35" s="26" t="s">
        <v>402</v>
      </c>
      <c r="N35" s="26" t="s">
        <v>402</v>
      </c>
      <c r="O35" s="26" t="s">
        <v>402</v>
      </c>
      <c r="P35" s="26" t="s">
        <v>402</v>
      </c>
      <c r="Q35" s="26" t="s">
        <v>402</v>
      </c>
      <c r="R35" s="26" t="s">
        <v>402</v>
      </c>
      <c r="S35" s="26" t="s">
        <v>402</v>
      </c>
      <c r="T35" s="26" t="s">
        <v>402</v>
      </c>
      <c r="U35" s="26" t="s">
        <v>402</v>
      </c>
      <c r="V35" s="26" t="s">
        <v>402</v>
      </c>
      <c r="W35" s="26" t="s">
        <v>402</v>
      </c>
      <c r="X35" s="26" t="s">
        <v>402</v>
      </c>
      <c r="Y35" s="26" t="s">
        <v>402</v>
      </c>
      <c r="Z35" s="26" t="s">
        <v>402</v>
      </c>
      <c r="AA35" s="26" t="s">
        <v>402</v>
      </c>
      <c r="AB35" s="26" t="s">
        <v>402</v>
      </c>
      <c r="AC35" s="26" t="s">
        <v>402</v>
      </c>
      <c r="AD35" s="26" t="s">
        <v>402</v>
      </c>
      <c r="AE35" s="26" t="s">
        <v>402</v>
      </c>
      <c r="AF35" s="26" t="s">
        <v>402</v>
      </c>
      <c r="AG35" s="26" t="s">
        <v>402</v>
      </c>
      <c r="AH35" s="26" t="s">
        <v>402</v>
      </c>
      <c r="AI35" s="26" t="s">
        <v>402</v>
      </c>
      <c r="AJ35" s="26" t="s">
        <v>402</v>
      </c>
      <c r="AK35" s="26" t="s">
        <v>402</v>
      </c>
      <c r="AL35" s="26" t="s">
        <v>402</v>
      </c>
      <c r="AM35" s="26" t="s">
        <v>402</v>
      </c>
      <c r="AN35" s="26" t="s">
        <v>402</v>
      </c>
      <c r="AO35" s="26" t="s">
        <v>402</v>
      </c>
      <c r="AP35" s="26" t="s">
        <v>402</v>
      </c>
      <c r="AQ35" s="26" t="s">
        <v>402</v>
      </c>
      <c r="AR35" s="26" t="s">
        <v>402</v>
      </c>
      <c r="AS35" s="26" t="s">
        <v>402</v>
      </c>
      <c r="AT35" s="26" t="s">
        <v>402</v>
      </c>
      <c r="AU35" s="26" t="s">
        <v>402</v>
      </c>
      <c r="AV35" s="26" t="s">
        <v>402</v>
      </c>
      <c r="AW35" s="26" t="s">
        <v>402</v>
      </c>
      <c r="AX35" s="26" t="s">
        <v>402</v>
      </c>
      <c r="AY35" s="26" t="s">
        <v>402</v>
      </c>
      <c r="AZ35" s="26" t="s">
        <v>402</v>
      </c>
      <c r="BA35" s="26" t="s">
        <v>402</v>
      </c>
      <c r="BB35" s="26" t="s">
        <v>402</v>
      </c>
      <c r="BC35" s="26" t="s">
        <v>402</v>
      </c>
      <c r="BD35" s="26" t="s">
        <v>402</v>
      </c>
      <c r="BE35" s="26" t="s">
        <v>402</v>
      </c>
    </row>
    <row r="36" spans="2:57" ht="27" customHeight="1" x14ac:dyDescent="0.3">
      <c r="B36" s="67" t="s">
        <v>64</v>
      </c>
      <c r="C36" s="84" t="s">
        <v>98</v>
      </c>
      <c r="D36" s="84" t="s">
        <v>403</v>
      </c>
      <c r="E36" s="11">
        <v>1</v>
      </c>
      <c r="F36" s="10" t="s">
        <v>404</v>
      </c>
      <c r="G36" s="27"/>
      <c r="H36" s="11" t="e">
        <f>+VLOOKUP(Base_de_respuestas!#REF!,Back!$M$16:$N$20,2,0)</f>
        <v>#REF!</v>
      </c>
      <c r="I36" s="11" t="e">
        <f>+VLOOKUP(Base_de_respuestas!#REF!,Back!$M$16:$N$20,2,0)</f>
        <v>#REF!</v>
      </c>
      <c r="J36" s="11" t="e">
        <f>+VLOOKUP(Base_de_respuestas!#REF!,Back!$M$16:$N$20,2,0)</f>
        <v>#REF!</v>
      </c>
      <c r="K36" s="11" t="e">
        <f>+VLOOKUP(Base_de_respuestas!#REF!,Back!$M$16:$N$20,2,0)</f>
        <v>#REF!</v>
      </c>
      <c r="L36" s="11" t="e">
        <f>+VLOOKUP(Base_de_respuestas!#REF!,Back!$M$16:$N$20,2,0)</f>
        <v>#REF!</v>
      </c>
      <c r="M36" s="11" t="e">
        <f>+VLOOKUP(Base_de_respuestas!#REF!,Back!$M$16:$N$20,2,0)</f>
        <v>#REF!</v>
      </c>
      <c r="N36" s="11" t="e">
        <f>+VLOOKUP(Base_de_respuestas!#REF!,Back!$M$16:$N$20,2,0)</f>
        <v>#REF!</v>
      </c>
      <c r="O36" s="11" t="e">
        <f>+VLOOKUP(Base_de_respuestas!#REF!,Back!$M$16:$N$20,2,0)</f>
        <v>#REF!</v>
      </c>
      <c r="P36" s="11" t="e">
        <f>+VLOOKUP(Base_de_respuestas!#REF!,Back!$M$16:$N$20,2,0)</f>
        <v>#REF!</v>
      </c>
      <c r="Q36" s="11" t="e">
        <f>+VLOOKUP(Base_de_respuestas!#REF!,Back!$M$16:$N$20,2,0)</f>
        <v>#REF!</v>
      </c>
      <c r="R36" s="11" t="e">
        <f>+VLOOKUP(Base_de_respuestas!#REF!,Back!$M$16:$N$20,2,0)</f>
        <v>#REF!</v>
      </c>
      <c r="S36" s="11" t="e">
        <f>+VLOOKUP(Base_de_respuestas!#REF!,Back!$M$16:$N$20,2,0)</f>
        <v>#REF!</v>
      </c>
      <c r="T36" s="11" t="e">
        <f>+VLOOKUP(Base_de_respuestas!#REF!,Back!$M$16:$N$20,2,0)</f>
        <v>#REF!</v>
      </c>
      <c r="U36" s="11" t="e">
        <f>+VLOOKUP(Base_de_respuestas!#REF!,Back!$M$16:$N$20,2,0)</f>
        <v>#REF!</v>
      </c>
      <c r="V36" s="11" t="e">
        <f>+VLOOKUP(Base_de_respuestas!#REF!,Back!$M$16:$N$20,2,0)</f>
        <v>#REF!</v>
      </c>
      <c r="W36" s="11" t="e">
        <f>+VLOOKUP(Base_de_respuestas!#REF!,Back!$M$16:$N$20,2,0)</f>
        <v>#REF!</v>
      </c>
      <c r="X36" s="11" t="e">
        <f>+VLOOKUP(Base_de_respuestas!#REF!,Back!$M$16:$N$20,2,0)</f>
        <v>#REF!</v>
      </c>
      <c r="Y36" s="11" t="e">
        <f>+VLOOKUP(Base_de_respuestas!#REF!,Back!$M$16:$N$20,2,0)</f>
        <v>#REF!</v>
      </c>
      <c r="Z36" s="11" t="e">
        <f>+VLOOKUP(Base_de_respuestas!#REF!,Back!$M$16:$N$20,2,0)</f>
        <v>#REF!</v>
      </c>
      <c r="AA36" s="11" t="e">
        <f>+VLOOKUP(Base_de_respuestas!#REF!,Back!$M$16:$N$20,2,0)</f>
        <v>#REF!</v>
      </c>
      <c r="AB36" s="11" t="e">
        <f>+VLOOKUP(Base_de_respuestas!#REF!,Back!$M$16:$N$20,2,0)</f>
        <v>#REF!</v>
      </c>
      <c r="AC36" s="11" t="e">
        <f>+VLOOKUP(Base_de_respuestas!#REF!,Back!$M$16:$N$20,2,0)</f>
        <v>#REF!</v>
      </c>
      <c r="AD36" s="11" t="e">
        <f>+VLOOKUP(Base_de_respuestas!#REF!,Back!$M$16:$N$20,2,0)</f>
        <v>#REF!</v>
      </c>
      <c r="AE36" s="11" t="e">
        <f>+VLOOKUP(Base_de_respuestas!#REF!,Back!$M$16:$N$20,2,0)</f>
        <v>#REF!</v>
      </c>
      <c r="AF36" s="11" t="e">
        <f>+VLOOKUP(Base_de_respuestas!#REF!,Back!$M$16:$N$20,2,0)</f>
        <v>#REF!</v>
      </c>
      <c r="AG36" s="11" t="e">
        <f>+VLOOKUP(Base_de_respuestas!#REF!,Back!$M$16:$N$20,2,0)</f>
        <v>#REF!</v>
      </c>
      <c r="AH36" s="11" t="e">
        <f>+VLOOKUP(Base_de_respuestas!#REF!,Back!$M$16:$N$20,2,0)</f>
        <v>#REF!</v>
      </c>
      <c r="AI36" s="11" t="e">
        <f>+VLOOKUP(Base_de_respuestas!#REF!,Back!$M$16:$N$20,2,0)</f>
        <v>#REF!</v>
      </c>
      <c r="AJ36" s="11" t="e">
        <f>+VLOOKUP(Base_de_respuestas!#REF!,Back!$M$16:$N$20,2,0)</f>
        <v>#REF!</v>
      </c>
      <c r="AK36" s="11" t="e">
        <f>+VLOOKUP(Base_de_respuestas!#REF!,Back!$M$16:$N$20,2,0)</f>
        <v>#REF!</v>
      </c>
      <c r="AL36" s="11" t="e">
        <f>+VLOOKUP(Base_de_respuestas!#REF!,Back!$M$16:$N$20,2,0)</f>
        <v>#REF!</v>
      </c>
      <c r="AM36" s="11" t="e">
        <f>+VLOOKUP(Base_de_respuestas!#REF!,Back!$M$16:$N$20,2,0)</f>
        <v>#REF!</v>
      </c>
      <c r="AN36" s="11" t="e">
        <f>+VLOOKUP(Base_de_respuestas!#REF!,Back!$M$16:$N$20,2,0)</f>
        <v>#REF!</v>
      </c>
      <c r="AO36" s="11" t="e">
        <f>+VLOOKUP(Base_de_respuestas!#REF!,Back!$M$16:$N$20,2,0)</f>
        <v>#REF!</v>
      </c>
      <c r="AP36" s="11" t="e">
        <f>+VLOOKUP(Base_de_respuestas!#REF!,Back!$M$16:$N$20,2,0)</f>
        <v>#REF!</v>
      </c>
      <c r="AQ36" s="11" t="e">
        <f>+VLOOKUP(Base_de_respuestas!#REF!,Back!$M$16:$N$20,2,0)</f>
        <v>#REF!</v>
      </c>
      <c r="AR36" s="11" t="e">
        <f>+VLOOKUP(Base_de_respuestas!#REF!,Back!$M$16:$N$20,2,0)</f>
        <v>#REF!</v>
      </c>
      <c r="AS36" s="11" t="e">
        <f>+VLOOKUP(Base_de_respuestas!#REF!,Back!$M$16:$N$20,2,0)</f>
        <v>#REF!</v>
      </c>
      <c r="AT36" s="11" t="e">
        <f>+VLOOKUP(Base_de_respuestas!#REF!,Back!$M$16:$N$20,2,0)</f>
        <v>#REF!</v>
      </c>
      <c r="AU36" s="11" t="e">
        <f>+VLOOKUP(Base_de_respuestas!#REF!,Back!$M$16:$N$20,2,0)</f>
        <v>#REF!</v>
      </c>
      <c r="AV36" s="11" t="e">
        <f>+VLOOKUP(Base_de_respuestas!#REF!,Back!$M$16:$N$20,2,0)</f>
        <v>#REF!</v>
      </c>
      <c r="AW36" s="11" t="e">
        <f>+VLOOKUP(Base_de_respuestas!#REF!,Back!$M$16:$N$20,2,0)</f>
        <v>#REF!</v>
      </c>
      <c r="AX36" s="11" t="e">
        <f>+VLOOKUP(Base_de_respuestas!#REF!,Back!$M$16:$N$20,2,0)</f>
        <v>#REF!</v>
      </c>
      <c r="AY36" s="11" t="e">
        <f>+VLOOKUP(Base_de_respuestas!#REF!,Back!$M$16:$N$20,2,0)</f>
        <v>#REF!</v>
      </c>
      <c r="AZ36" s="11" t="e">
        <f>+VLOOKUP(Base_de_respuestas!#REF!,Back!$M$16:$N$20,2,0)</f>
        <v>#REF!</v>
      </c>
      <c r="BA36" s="11" t="e">
        <f>+VLOOKUP(Base_de_respuestas!#REF!,Back!$M$16:$N$20,2,0)</f>
        <v>#REF!</v>
      </c>
      <c r="BB36" s="11" t="e">
        <f>+VLOOKUP(Base_de_respuestas!#REF!,Back!$M$16:$N$20,2,0)</f>
        <v>#REF!</v>
      </c>
      <c r="BC36" s="11" t="e">
        <f>+VLOOKUP(Base_de_respuestas!#REF!,Back!$M$16:$N$20,2,0)</f>
        <v>#REF!</v>
      </c>
      <c r="BD36" s="11" t="e">
        <f>+VLOOKUP(Base_de_respuestas!#REF!,Back!$M$16:$N$20,2,0)</f>
        <v>#REF!</v>
      </c>
      <c r="BE36" s="11" t="e">
        <f>+VLOOKUP(Base_de_respuestas!#REF!,Back!$M$16:$N$20,2,0)</f>
        <v>#REF!</v>
      </c>
    </row>
    <row r="37" spans="2:57" ht="13.5" customHeight="1" x14ac:dyDescent="0.3">
      <c r="B37" s="68"/>
      <c r="C37" s="68"/>
      <c r="D37" s="69"/>
      <c r="E37" s="11">
        <v>2</v>
      </c>
      <c r="F37" s="10" t="s">
        <v>405</v>
      </c>
      <c r="G37" s="12"/>
      <c r="H37" s="11" t="e">
        <f>+VLOOKUP(Base_de_respuestas!#REF!,Back!$M$16:$N$20,2,0)</f>
        <v>#REF!</v>
      </c>
      <c r="I37" s="11" t="e">
        <f>+VLOOKUP(Base_de_respuestas!#REF!,Back!$M$16:$N$20,2,0)</f>
        <v>#REF!</v>
      </c>
      <c r="J37" s="11" t="e">
        <f>+VLOOKUP(Base_de_respuestas!#REF!,Back!$M$16:$N$20,2,0)</f>
        <v>#REF!</v>
      </c>
      <c r="K37" s="11" t="e">
        <f>+VLOOKUP(Base_de_respuestas!#REF!,Back!$M$16:$N$20,2,0)</f>
        <v>#REF!</v>
      </c>
      <c r="L37" s="11" t="e">
        <f>+VLOOKUP(Base_de_respuestas!#REF!,Back!$M$16:$N$20,2,0)</f>
        <v>#REF!</v>
      </c>
      <c r="M37" s="11" t="e">
        <f>+VLOOKUP(Base_de_respuestas!#REF!,Back!$M$16:$N$20,2,0)</f>
        <v>#REF!</v>
      </c>
      <c r="N37" s="11" t="e">
        <f>+VLOOKUP(Base_de_respuestas!#REF!,Back!$M$16:$N$20,2,0)</f>
        <v>#REF!</v>
      </c>
      <c r="O37" s="11" t="e">
        <f>+VLOOKUP(Base_de_respuestas!#REF!,Back!$M$16:$N$20,2,0)</f>
        <v>#REF!</v>
      </c>
      <c r="P37" s="11" t="e">
        <f>+VLOOKUP(Base_de_respuestas!#REF!,Back!$M$16:$N$20,2,0)</f>
        <v>#REF!</v>
      </c>
      <c r="Q37" s="11" t="e">
        <f>+VLOOKUP(Base_de_respuestas!#REF!,Back!$M$16:$N$20,2,0)</f>
        <v>#REF!</v>
      </c>
      <c r="R37" s="11" t="e">
        <f>+VLOOKUP(Base_de_respuestas!#REF!,Back!$M$16:$N$20,2,0)</f>
        <v>#REF!</v>
      </c>
      <c r="S37" s="11" t="e">
        <f>+VLOOKUP(Base_de_respuestas!#REF!,Back!$M$16:$N$20,2,0)</f>
        <v>#REF!</v>
      </c>
      <c r="T37" s="11" t="e">
        <f>+VLOOKUP(Base_de_respuestas!#REF!,Back!$M$16:$N$20,2,0)</f>
        <v>#REF!</v>
      </c>
      <c r="U37" s="11" t="e">
        <f>+VLOOKUP(Base_de_respuestas!#REF!,Back!$M$16:$N$20,2,0)</f>
        <v>#REF!</v>
      </c>
      <c r="V37" s="11" t="e">
        <f>+VLOOKUP(Base_de_respuestas!#REF!,Back!$M$16:$N$20,2,0)</f>
        <v>#REF!</v>
      </c>
      <c r="W37" s="11" t="e">
        <f>+VLOOKUP(Base_de_respuestas!#REF!,Back!$M$16:$N$20,2,0)</f>
        <v>#REF!</v>
      </c>
      <c r="X37" s="11" t="e">
        <f>+VLOOKUP(Base_de_respuestas!#REF!,Back!$M$16:$N$20,2,0)</f>
        <v>#REF!</v>
      </c>
      <c r="Y37" s="11" t="e">
        <f>+VLOOKUP(Base_de_respuestas!#REF!,Back!$M$16:$N$20,2,0)</f>
        <v>#REF!</v>
      </c>
      <c r="Z37" s="11" t="e">
        <f>+VLOOKUP(Base_de_respuestas!#REF!,Back!$M$16:$N$20,2,0)</f>
        <v>#REF!</v>
      </c>
      <c r="AA37" s="11" t="e">
        <f>+VLOOKUP(Base_de_respuestas!#REF!,Back!$M$16:$N$20,2,0)</f>
        <v>#REF!</v>
      </c>
      <c r="AB37" s="11" t="e">
        <f>+VLOOKUP(Base_de_respuestas!#REF!,Back!$M$16:$N$20,2,0)</f>
        <v>#REF!</v>
      </c>
      <c r="AC37" s="11" t="e">
        <f>+VLOOKUP(Base_de_respuestas!#REF!,Back!$M$16:$N$20,2,0)</f>
        <v>#REF!</v>
      </c>
      <c r="AD37" s="11" t="e">
        <f>+VLOOKUP(Base_de_respuestas!#REF!,Back!$M$16:$N$20,2,0)</f>
        <v>#REF!</v>
      </c>
      <c r="AE37" s="11" t="e">
        <f>+VLOOKUP(Base_de_respuestas!#REF!,Back!$M$16:$N$20,2,0)</f>
        <v>#REF!</v>
      </c>
      <c r="AF37" s="11" t="e">
        <f>+VLOOKUP(Base_de_respuestas!#REF!,Back!$M$16:$N$20,2,0)</f>
        <v>#REF!</v>
      </c>
      <c r="AG37" s="11" t="e">
        <f>+VLOOKUP(Base_de_respuestas!#REF!,Back!$M$16:$N$20,2,0)</f>
        <v>#REF!</v>
      </c>
      <c r="AH37" s="11" t="e">
        <f>+VLOOKUP(Base_de_respuestas!#REF!,Back!$M$16:$N$20,2,0)</f>
        <v>#REF!</v>
      </c>
      <c r="AI37" s="11" t="e">
        <f>+VLOOKUP(Base_de_respuestas!#REF!,Back!$M$16:$N$20,2,0)</f>
        <v>#REF!</v>
      </c>
      <c r="AJ37" s="11" t="e">
        <f>+VLOOKUP(Base_de_respuestas!#REF!,Back!$M$16:$N$20,2,0)</f>
        <v>#REF!</v>
      </c>
      <c r="AK37" s="11" t="e">
        <f>+VLOOKUP(Base_de_respuestas!#REF!,Back!$M$16:$N$20,2,0)</f>
        <v>#REF!</v>
      </c>
      <c r="AL37" s="11" t="e">
        <f>+VLOOKUP(Base_de_respuestas!#REF!,Back!$M$16:$N$20,2,0)</f>
        <v>#REF!</v>
      </c>
      <c r="AM37" s="11" t="e">
        <f>+VLOOKUP(Base_de_respuestas!#REF!,Back!$M$16:$N$20,2,0)</f>
        <v>#REF!</v>
      </c>
      <c r="AN37" s="11" t="e">
        <f>+VLOOKUP(Base_de_respuestas!#REF!,Back!$M$16:$N$20,2,0)</f>
        <v>#REF!</v>
      </c>
      <c r="AO37" s="11" t="e">
        <f>+VLOOKUP(Base_de_respuestas!#REF!,Back!$M$16:$N$20,2,0)</f>
        <v>#REF!</v>
      </c>
      <c r="AP37" s="11" t="e">
        <f>+VLOOKUP(Base_de_respuestas!#REF!,Back!$M$16:$N$20,2,0)</f>
        <v>#REF!</v>
      </c>
      <c r="AQ37" s="11" t="e">
        <f>+VLOOKUP(Base_de_respuestas!#REF!,Back!$M$16:$N$20,2,0)</f>
        <v>#REF!</v>
      </c>
      <c r="AR37" s="11" t="e">
        <f>+VLOOKUP(Base_de_respuestas!#REF!,Back!$M$16:$N$20,2,0)</f>
        <v>#REF!</v>
      </c>
      <c r="AS37" s="11" t="e">
        <f>+VLOOKUP(Base_de_respuestas!#REF!,Back!$M$16:$N$20,2,0)</f>
        <v>#REF!</v>
      </c>
      <c r="AT37" s="11" t="e">
        <f>+VLOOKUP(Base_de_respuestas!#REF!,Back!$M$16:$N$20,2,0)</f>
        <v>#REF!</v>
      </c>
      <c r="AU37" s="11" t="e">
        <f>+VLOOKUP(Base_de_respuestas!#REF!,Back!$M$16:$N$20,2,0)</f>
        <v>#REF!</v>
      </c>
      <c r="AV37" s="11" t="e">
        <f>+VLOOKUP(Base_de_respuestas!#REF!,Back!$M$16:$N$20,2,0)</f>
        <v>#REF!</v>
      </c>
      <c r="AW37" s="11" t="e">
        <f>+VLOOKUP(Base_de_respuestas!#REF!,Back!$M$16:$N$20,2,0)</f>
        <v>#REF!</v>
      </c>
      <c r="AX37" s="11" t="e">
        <f>+VLOOKUP(Base_de_respuestas!#REF!,Back!$M$16:$N$20,2,0)</f>
        <v>#REF!</v>
      </c>
      <c r="AY37" s="11" t="e">
        <f>+VLOOKUP(Base_de_respuestas!#REF!,Back!$M$16:$N$20,2,0)</f>
        <v>#REF!</v>
      </c>
      <c r="AZ37" s="11" t="e">
        <f>+VLOOKUP(Base_de_respuestas!#REF!,Back!$M$16:$N$20,2,0)</f>
        <v>#REF!</v>
      </c>
      <c r="BA37" s="11" t="e">
        <f>+VLOOKUP(Base_de_respuestas!#REF!,Back!$M$16:$N$20,2,0)</f>
        <v>#REF!</v>
      </c>
      <c r="BB37" s="11" t="e">
        <f>+VLOOKUP(Base_de_respuestas!#REF!,Back!$M$16:$N$20,2,0)</f>
        <v>#REF!</v>
      </c>
      <c r="BC37" s="11" t="e">
        <f>+VLOOKUP(Base_de_respuestas!#REF!,Back!$M$16:$N$20,2,0)</f>
        <v>#REF!</v>
      </c>
      <c r="BD37" s="11" t="e">
        <f>+VLOOKUP(Base_de_respuestas!#REF!,Back!$M$16:$N$20,2,0)</f>
        <v>#REF!</v>
      </c>
      <c r="BE37" s="11" t="e">
        <f>+VLOOKUP(Base_de_respuestas!#REF!,Back!$M$16:$N$20,2,0)</f>
        <v>#REF!</v>
      </c>
    </row>
    <row r="38" spans="2:57" ht="13.5" customHeight="1" x14ac:dyDescent="0.3">
      <c r="B38" s="69"/>
      <c r="C38" s="69"/>
      <c r="D38" s="10" t="s">
        <v>406</v>
      </c>
      <c r="E38" s="11">
        <v>3</v>
      </c>
      <c r="F38" s="10" t="s">
        <v>407</v>
      </c>
      <c r="G38" s="12"/>
      <c r="H38" s="11" t="e">
        <f>+VLOOKUP(Base_de_respuestas!#REF!,Back!$M$16:$N$20,2,0)</f>
        <v>#REF!</v>
      </c>
      <c r="I38" s="11" t="e">
        <f>+VLOOKUP(Base_de_respuestas!#REF!,Back!$M$16:$N$20,2,0)</f>
        <v>#REF!</v>
      </c>
      <c r="J38" s="11" t="e">
        <f>+VLOOKUP(Base_de_respuestas!#REF!,Back!$M$16:$N$20,2,0)</f>
        <v>#REF!</v>
      </c>
      <c r="K38" s="11" t="e">
        <f>+VLOOKUP(Base_de_respuestas!#REF!,Back!$M$16:$N$20,2,0)</f>
        <v>#REF!</v>
      </c>
      <c r="L38" s="11" t="e">
        <f>+VLOOKUP(Base_de_respuestas!#REF!,Back!$M$16:$N$20,2,0)</f>
        <v>#REF!</v>
      </c>
      <c r="M38" s="11" t="e">
        <f>+VLOOKUP(Base_de_respuestas!#REF!,Back!$M$16:$N$20,2,0)</f>
        <v>#REF!</v>
      </c>
      <c r="N38" s="11" t="e">
        <f>+VLOOKUP(Base_de_respuestas!#REF!,Back!$M$16:$N$20,2,0)</f>
        <v>#REF!</v>
      </c>
      <c r="O38" s="11" t="e">
        <f>+VLOOKUP(Base_de_respuestas!#REF!,Back!$M$16:$N$20,2,0)</f>
        <v>#REF!</v>
      </c>
      <c r="P38" s="11" t="e">
        <f>+VLOOKUP(Base_de_respuestas!#REF!,Back!$M$16:$N$20,2,0)</f>
        <v>#REF!</v>
      </c>
      <c r="Q38" s="11" t="e">
        <f>+VLOOKUP(Base_de_respuestas!#REF!,Back!$M$16:$N$20,2,0)</f>
        <v>#REF!</v>
      </c>
      <c r="R38" s="11" t="e">
        <f>+VLOOKUP(Base_de_respuestas!#REF!,Back!$M$16:$N$20,2,0)</f>
        <v>#REF!</v>
      </c>
      <c r="S38" s="11" t="e">
        <f>+VLOOKUP(Base_de_respuestas!#REF!,Back!$M$16:$N$20,2,0)</f>
        <v>#REF!</v>
      </c>
      <c r="T38" s="11" t="e">
        <f>+VLOOKUP(Base_de_respuestas!#REF!,Back!$M$16:$N$20,2,0)</f>
        <v>#REF!</v>
      </c>
      <c r="U38" s="11" t="e">
        <f>+VLOOKUP(Base_de_respuestas!#REF!,Back!$M$16:$N$20,2,0)</f>
        <v>#REF!</v>
      </c>
      <c r="V38" s="11" t="e">
        <f>+VLOOKUP(Base_de_respuestas!#REF!,Back!$M$16:$N$20,2,0)</f>
        <v>#REF!</v>
      </c>
      <c r="W38" s="11" t="e">
        <f>+VLOOKUP(Base_de_respuestas!#REF!,Back!$M$16:$N$20,2,0)</f>
        <v>#REF!</v>
      </c>
      <c r="X38" s="11" t="e">
        <f>+VLOOKUP(Base_de_respuestas!#REF!,Back!$M$16:$N$20,2,0)</f>
        <v>#REF!</v>
      </c>
      <c r="Y38" s="11" t="e">
        <f>+VLOOKUP(Base_de_respuestas!#REF!,Back!$M$16:$N$20,2,0)</f>
        <v>#REF!</v>
      </c>
      <c r="Z38" s="11" t="e">
        <f>+VLOOKUP(Base_de_respuestas!#REF!,Back!$M$16:$N$20,2,0)</f>
        <v>#REF!</v>
      </c>
      <c r="AA38" s="11" t="e">
        <f>+VLOOKUP(Base_de_respuestas!#REF!,Back!$M$16:$N$20,2,0)</f>
        <v>#REF!</v>
      </c>
      <c r="AB38" s="11" t="e">
        <f>+VLOOKUP(Base_de_respuestas!#REF!,Back!$M$16:$N$20,2,0)</f>
        <v>#REF!</v>
      </c>
      <c r="AC38" s="11" t="e">
        <f>+VLOOKUP(Base_de_respuestas!#REF!,Back!$M$16:$N$20,2,0)</f>
        <v>#REF!</v>
      </c>
      <c r="AD38" s="11" t="e">
        <f>+VLOOKUP(Base_de_respuestas!#REF!,Back!$M$16:$N$20,2,0)</f>
        <v>#REF!</v>
      </c>
      <c r="AE38" s="11" t="e">
        <f>+VLOOKUP(Base_de_respuestas!#REF!,Back!$M$16:$N$20,2,0)</f>
        <v>#REF!</v>
      </c>
      <c r="AF38" s="11" t="e">
        <f>+VLOOKUP(Base_de_respuestas!#REF!,Back!$M$16:$N$20,2,0)</f>
        <v>#REF!</v>
      </c>
      <c r="AG38" s="11" t="e">
        <f>+VLOOKUP(Base_de_respuestas!#REF!,Back!$M$16:$N$20,2,0)</f>
        <v>#REF!</v>
      </c>
      <c r="AH38" s="11" t="e">
        <f>+VLOOKUP(Base_de_respuestas!#REF!,Back!$M$16:$N$20,2,0)</f>
        <v>#REF!</v>
      </c>
      <c r="AI38" s="11" t="e">
        <f>+VLOOKUP(Base_de_respuestas!#REF!,Back!$M$16:$N$20,2,0)</f>
        <v>#REF!</v>
      </c>
      <c r="AJ38" s="11" t="e">
        <f>+VLOOKUP(Base_de_respuestas!#REF!,Back!$M$16:$N$20,2,0)</f>
        <v>#REF!</v>
      </c>
      <c r="AK38" s="11" t="e">
        <f>+VLOOKUP(Base_de_respuestas!#REF!,Back!$M$16:$N$20,2,0)</f>
        <v>#REF!</v>
      </c>
      <c r="AL38" s="11" t="e">
        <f>+VLOOKUP(Base_de_respuestas!#REF!,Back!$M$16:$N$20,2,0)</f>
        <v>#REF!</v>
      </c>
      <c r="AM38" s="11" t="e">
        <f>+VLOOKUP(Base_de_respuestas!#REF!,Back!$M$16:$N$20,2,0)</f>
        <v>#REF!</v>
      </c>
      <c r="AN38" s="11" t="e">
        <f>+VLOOKUP(Base_de_respuestas!#REF!,Back!$M$16:$N$20,2,0)</f>
        <v>#REF!</v>
      </c>
      <c r="AO38" s="11" t="e">
        <f>+VLOOKUP(Base_de_respuestas!#REF!,Back!$M$16:$N$20,2,0)</f>
        <v>#REF!</v>
      </c>
      <c r="AP38" s="11" t="e">
        <f>+VLOOKUP(Base_de_respuestas!#REF!,Back!$M$16:$N$20,2,0)</f>
        <v>#REF!</v>
      </c>
      <c r="AQ38" s="11" t="e">
        <f>+VLOOKUP(Base_de_respuestas!#REF!,Back!$M$16:$N$20,2,0)</f>
        <v>#REF!</v>
      </c>
      <c r="AR38" s="11" t="e">
        <f>+VLOOKUP(Base_de_respuestas!#REF!,Back!$M$16:$N$20,2,0)</f>
        <v>#REF!</v>
      </c>
      <c r="AS38" s="11" t="e">
        <f>+VLOOKUP(Base_de_respuestas!#REF!,Back!$M$16:$N$20,2,0)</f>
        <v>#REF!</v>
      </c>
      <c r="AT38" s="11" t="e">
        <f>+VLOOKUP(Base_de_respuestas!#REF!,Back!$M$16:$N$20,2,0)</f>
        <v>#REF!</v>
      </c>
      <c r="AU38" s="11" t="e">
        <f>+VLOOKUP(Base_de_respuestas!#REF!,Back!$M$16:$N$20,2,0)</f>
        <v>#REF!</v>
      </c>
      <c r="AV38" s="11" t="e">
        <f>+VLOOKUP(Base_de_respuestas!#REF!,Back!$M$16:$N$20,2,0)</f>
        <v>#REF!</v>
      </c>
      <c r="AW38" s="11" t="e">
        <f>+VLOOKUP(Base_de_respuestas!#REF!,Back!$M$16:$N$20,2,0)</f>
        <v>#REF!</v>
      </c>
      <c r="AX38" s="11" t="e">
        <f>+VLOOKUP(Base_de_respuestas!#REF!,Back!$M$16:$N$20,2,0)</f>
        <v>#REF!</v>
      </c>
      <c r="AY38" s="11" t="e">
        <f>+VLOOKUP(Base_de_respuestas!#REF!,Back!$M$16:$N$20,2,0)</f>
        <v>#REF!</v>
      </c>
      <c r="AZ38" s="11" t="e">
        <f>+VLOOKUP(Base_de_respuestas!#REF!,Back!$M$16:$N$20,2,0)</f>
        <v>#REF!</v>
      </c>
      <c r="BA38" s="11" t="e">
        <f>+VLOOKUP(Base_de_respuestas!#REF!,Back!$M$16:$N$20,2,0)</f>
        <v>#REF!</v>
      </c>
      <c r="BB38" s="11" t="e">
        <f>+VLOOKUP(Base_de_respuestas!#REF!,Back!$M$16:$N$20,2,0)</f>
        <v>#REF!</v>
      </c>
      <c r="BC38" s="11" t="e">
        <f>+VLOOKUP(Base_de_respuestas!#REF!,Back!$M$16:$N$20,2,0)</f>
        <v>#REF!</v>
      </c>
      <c r="BD38" s="11" t="e">
        <f>+VLOOKUP(Base_de_respuestas!#REF!,Back!$M$16:$N$20,2,0)</f>
        <v>#REF!</v>
      </c>
      <c r="BE38" s="11" t="e">
        <f>+VLOOKUP(Base_de_respuestas!#REF!,Back!$M$16:$N$20,2,0)</f>
        <v>#REF!</v>
      </c>
    </row>
    <row r="39" spans="2:57" ht="13.5" customHeight="1" x14ac:dyDescent="0.3">
      <c r="B39" s="85" t="s">
        <v>150</v>
      </c>
      <c r="C39" s="88" t="s">
        <v>408</v>
      </c>
      <c r="D39" s="28" t="s">
        <v>409</v>
      </c>
      <c r="E39" s="29">
        <v>4</v>
      </c>
      <c r="F39" s="28" t="s">
        <v>410</v>
      </c>
      <c r="G39" s="12"/>
      <c r="H39" s="11" t="e">
        <f>+VLOOKUP(Base_de_respuestas!#REF!,Back!$M$16:$N$20,2,0)</f>
        <v>#REF!</v>
      </c>
      <c r="I39" s="11" t="e">
        <f>+VLOOKUP(Base_de_respuestas!#REF!,Back!$M$16:$N$20,2,0)</f>
        <v>#REF!</v>
      </c>
      <c r="J39" s="11" t="e">
        <f>+VLOOKUP(Base_de_respuestas!#REF!,Back!$M$16:$N$20,2,0)</f>
        <v>#REF!</v>
      </c>
      <c r="K39" s="11" t="e">
        <f>+VLOOKUP(Base_de_respuestas!#REF!,Back!$M$16:$N$20,2,0)</f>
        <v>#REF!</v>
      </c>
      <c r="L39" s="11" t="e">
        <f>+VLOOKUP(Base_de_respuestas!#REF!,Back!$M$16:$N$20,2,0)</f>
        <v>#REF!</v>
      </c>
      <c r="M39" s="11" t="e">
        <f>+VLOOKUP(Base_de_respuestas!#REF!,Back!$M$16:$N$20,2,0)</f>
        <v>#REF!</v>
      </c>
      <c r="N39" s="11" t="e">
        <f>+VLOOKUP(Base_de_respuestas!#REF!,Back!$M$16:$N$20,2,0)</f>
        <v>#REF!</v>
      </c>
      <c r="O39" s="11" t="e">
        <f>+VLOOKUP(Base_de_respuestas!#REF!,Back!$M$16:$N$20,2,0)</f>
        <v>#REF!</v>
      </c>
      <c r="P39" s="11" t="e">
        <f>+VLOOKUP(Base_de_respuestas!#REF!,Back!$M$16:$N$20,2,0)</f>
        <v>#REF!</v>
      </c>
      <c r="Q39" s="11" t="e">
        <f>+VLOOKUP(Base_de_respuestas!#REF!,Back!$M$16:$N$20,2,0)</f>
        <v>#REF!</v>
      </c>
      <c r="R39" s="11" t="e">
        <f>+VLOOKUP(Base_de_respuestas!#REF!,Back!$M$16:$N$20,2,0)</f>
        <v>#REF!</v>
      </c>
      <c r="S39" s="11" t="e">
        <f>+VLOOKUP(Base_de_respuestas!#REF!,Back!$M$16:$N$20,2,0)</f>
        <v>#REF!</v>
      </c>
      <c r="T39" s="11" t="e">
        <f>+VLOOKUP(Base_de_respuestas!#REF!,Back!$M$16:$N$20,2,0)</f>
        <v>#REF!</v>
      </c>
      <c r="U39" s="11" t="e">
        <f>+VLOOKUP(Base_de_respuestas!#REF!,Back!$M$16:$N$20,2,0)</f>
        <v>#REF!</v>
      </c>
      <c r="V39" s="11" t="e">
        <f>+VLOOKUP(Base_de_respuestas!#REF!,Back!$M$16:$N$20,2,0)</f>
        <v>#REF!</v>
      </c>
      <c r="W39" s="11" t="e">
        <f>+VLOOKUP(Base_de_respuestas!#REF!,Back!$M$16:$N$20,2,0)</f>
        <v>#REF!</v>
      </c>
      <c r="X39" s="11" t="e">
        <f>+VLOOKUP(Base_de_respuestas!#REF!,Back!$M$16:$N$20,2,0)</f>
        <v>#REF!</v>
      </c>
      <c r="Y39" s="11" t="e">
        <f>+VLOOKUP(Base_de_respuestas!#REF!,Back!$M$16:$N$20,2,0)</f>
        <v>#REF!</v>
      </c>
      <c r="Z39" s="11" t="e">
        <f>+VLOOKUP(Base_de_respuestas!#REF!,Back!$M$16:$N$20,2,0)</f>
        <v>#REF!</v>
      </c>
      <c r="AA39" s="11" t="e">
        <f>+VLOOKUP(Base_de_respuestas!#REF!,Back!$M$16:$N$20,2,0)</f>
        <v>#REF!</v>
      </c>
      <c r="AB39" s="11" t="e">
        <f>+VLOOKUP(Base_de_respuestas!#REF!,Back!$M$16:$N$20,2,0)</f>
        <v>#REF!</v>
      </c>
      <c r="AC39" s="11" t="e">
        <f>+VLOOKUP(Base_de_respuestas!#REF!,Back!$M$16:$N$20,2,0)</f>
        <v>#REF!</v>
      </c>
      <c r="AD39" s="11" t="e">
        <f>+VLOOKUP(Base_de_respuestas!#REF!,Back!$M$16:$N$20,2,0)</f>
        <v>#REF!</v>
      </c>
      <c r="AE39" s="11" t="e">
        <f>+VLOOKUP(Base_de_respuestas!#REF!,Back!$M$16:$N$20,2,0)</f>
        <v>#REF!</v>
      </c>
      <c r="AF39" s="11" t="e">
        <f>+VLOOKUP(Base_de_respuestas!#REF!,Back!$M$16:$N$20,2,0)</f>
        <v>#REF!</v>
      </c>
      <c r="AG39" s="11" t="e">
        <f>+VLOOKUP(Base_de_respuestas!#REF!,Back!$M$16:$N$20,2,0)</f>
        <v>#REF!</v>
      </c>
      <c r="AH39" s="11" t="e">
        <f>+VLOOKUP(Base_de_respuestas!#REF!,Back!$M$16:$N$20,2,0)</f>
        <v>#REF!</v>
      </c>
      <c r="AI39" s="11" t="e">
        <f>+VLOOKUP(Base_de_respuestas!#REF!,Back!$M$16:$N$20,2,0)</f>
        <v>#REF!</v>
      </c>
      <c r="AJ39" s="11" t="e">
        <f>+VLOOKUP(Base_de_respuestas!#REF!,Back!$M$16:$N$20,2,0)</f>
        <v>#REF!</v>
      </c>
      <c r="AK39" s="11" t="e">
        <f>+VLOOKUP(Base_de_respuestas!#REF!,Back!$M$16:$N$20,2,0)</f>
        <v>#REF!</v>
      </c>
      <c r="AL39" s="11" t="e">
        <f>+VLOOKUP(Base_de_respuestas!#REF!,Back!$M$16:$N$20,2,0)</f>
        <v>#REF!</v>
      </c>
      <c r="AM39" s="11" t="e">
        <f>+VLOOKUP(Base_de_respuestas!#REF!,Back!$M$16:$N$20,2,0)</f>
        <v>#REF!</v>
      </c>
      <c r="AN39" s="11" t="e">
        <f>+VLOOKUP(Base_de_respuestas!#REF!,Back!$M$16:$N$20,2,0)</f>
        <v>#REF!</v>
      </c>
      <c r="AO39" s="11" t="e">
        <f>+VLOOKUP(Base_de_respuestas!#REF!,Back!$M$16:$N$20,2,0)</f>
        <v>#REF!</v>
      </c>
      <c r="AP39" s="11" t="e">
        <f>+VLOOKUP(Base_de_respuestas!#REF!,Back!$M$16:$N$20,2,0)</f>
        <v>#REF!</v>
      </c>
      <c r="AQ39" s="11" t="e">
        <f>+VLOOKUP(Base_de_respuestas!#REF!,Back!$M$16:$N$20,2,0)</f>
        <v>#REF!</v>
      </c>
      <c r="AR39" s="11" t="e">
        <f>+VLOOKUP(Base_de_respuestas!#REF!,Back!$M$16:$N$20,2,0)</f>
        <v>#REF!</v>
      </c>
      <c r="AS39" s="11" t="e">
        <f>+VLOOKUP(Base_de_respuestas!#REF!,Back!$M$16:$N$20,2,0)</f>
        <v>#REF!</v>
      </c>
      <c r="AT39" s="11" t="e">
        <f>+VLOOKUP(Base_de_respuestas!#REF!,Back!$M$16:$N$20,2,0)</f>
        <v>#REF!</v>
      </c>
      <c r="AU39" s="11" t="e">
        <f>+VLOOKUP(Base_de_respuestas!#REF!,Back!$M$16:$N$20,2,0)</f>
        <v>#REF!</v>
      </c>
      <c r="AV39" s="11" t="e">
        <f>+VLOOKUP(Base_de_respuestas!#REF!,Back!$M$16:$N$20,2,0)</f>
        <v>#REF!</v>
      </c>
      <c r="AW39" s="11" t="e">
        <f>+VLOOKUP(Base_de_respuestas!#REF!,Back!$M$16:$N$20,2,0)</f>
        <v>#REF!</v>
      </c>
      <c r="AX39" s="11" t="e">
        <f>+VLOOKUP(Base_de_respuestas!#REF!,Back!$M$16:$N$20,2,0)</f>
        <v>#REF!</v>
      </c>
      <c r="AY39" s="11" t="e">
        <f>+VLOOKUP(Base_de_respuestas!#REF!,Back!$M$16:$N$20,2,0)</f>
        <v>#REF!</v>
      </c>
      <c r="AZ39" s="11" t="e">
        <f>+VLOOKUP(Base_de_respuestas!#REF!,Back!$M$16:$N$20,2,0)</f>
        <v>#REF!</v>
      </c>
      <c r="BA39" s="11" t="e">
        <f>+VLOOKUP(Base_de_respuestas!#REF!,Back!$M$16:$N$20,2,0)</f>
        <v>#REF!</v>
      </c>
      <c r="BB39" s="11" t="e">
        <f>+VLOOKUP(Base_de_respuestas!#REF!,Back!$M$16:$N$20,2,0)</f>
        <v>#REF!</v>
      </c>
      <c r="BC39" s="11" t="e">
        <f>+VLOOKUP(Base_de_respuestas!#REF!,Back!$M$16:$N$20,2,0)</f>
        <v>#REF!</v>
      </c>
      <c r="BD39" s="11" t="e">
        <f>+VLOOKUP(Base_de_respuestas!#REF!,Back!$M$16:$N$20,2,0)</f>
        <v>#REF!</v>
      </c>
      <c r="BE39" s="11" t="e">
        <f>+VLOOKUP(Base_de_respuestas!#REF!,Back!$M$16:$N$20,2,0)</f>
        <v>#REF!</v>
      </c>
    </row>
    <row r="40" spans="2:57" ht="13.5" customHeight="1" x14ac:dyDescent="0.3">
      <c r="B40" s="87"/>
      <c r="C40" s="69"/>
      <c r="D40" s="28" t="s">
        <v>411</v>
      </c>
      <c r="E40" s="29">
        <v>5</v>
      </c>
      <c r="F40" s="28" t="s">
        <v>412</v>
      </c>
      <c r="G40" s="12"/>
      <c r="H40" s="11" t="e">
        <f>+VLOOKUP(Base_de_respuestas!#REF!,Back!$M$16:$N$20,2,0)</f>
        <v>#REF!</v>
      </c>
      <c r="I40" s="11" t="e">
        <f>+VLOOKUP(Base_de_respuestas!#REF!,Back!$M$16:$N$20,2,0)</f>
        <v>#REF!</v>
      </c>
      <c r="J40" s="11" t="e">
        <f>+VLOOKUP(Base_de_respuestas!#REF!,Back!$M$16:$N$20,2,0)</f>
        <v>#REF!</v>
      </c>
      <c r="K40" s="11" t="e">
        <f>+VLOOKUP(Base_de_respuestas!#REF!,Back!$M$16:$N$20,2,0)</f>
        <v>#REF!</v>
      </c>
      <c r="L40" s="11" t="e">
        <f>+VLOOKUP(Base_de_respuestas!#REF!,Back!$M$16:$N$20,2,0)</f>
        <v>#REF!</v>
      </c>
      <c r="M40" s="11" t="e">
        <f>+VLOOKUP(Base_de_respuestas!#REF!,Back!$M$16:$N$20,2,0)</f>
        <v>#REF!</v>
      </c>
      <c r="N40" s="11" t="e">
        <f>+VLOOKUP(Base_de_respuestas!#REF!,Back!$M$16:$N$20,2,0)</f>
        <v>#REF!</v>
      </c>
      <c r="O40" s="11" t="e">
        <f>+VLOOKUP(Base_de_respuestas!#REF!,Back!$M$16:$N$20,2,0)</f>
        <v>#REF!</v>
      </c>
      <c r="P40" s="11" t="e">
        <f>+VLOOKUP(Base_de_respuestas!#REF!,Back!$M$16:$N$20,2,0)</f>
        <v>#REF!</v>
      </c>
      <c r="Q40" s="11" t="e">
        <f>+VLOOKUP(Base_de_respuestas!#REF!,Back!$M$16:$N$20,2,0)</f>
        <v>#REF!</v>
      </c>
      <c r="R40" s="11" t="e">
        <f>+VLOOKUP(Base_de_respuestas!#REF!,Back!$M$16:$N$20,2,0)</f>
        <v>#REF!</v>
      </c>
      <c r="S40" s="11" t="e">
        <f>+VLOOKUP(Base_de_respuestas!#REF!,Back!$M$16:$N$20,2,0)</f>
        <v>#REF!</v>
      </c>
      <c r="T40" s="11" t="e">
        <f>+VLOOKUP(Base_de_respuestas!#REF!,Back!$M$16:$N$20,2,0)</f>
        <v>#REF!</v>
      </c>
      <c r="U40" s="11" t="e">
        <f>+VLOOKUP(Base_de_respuestas!#REF!,Back!$M$16:$N$20,2,0)</f>
        <v>#REF!</v>
      </c>
      <c r="V40" s="11" t="e">
        <f>+VLOOKUP(Base_de_respuestas!#REF!,Back!$M$16:$N$20,2,0)</f>
        <v>#REF!</v>
      </c>
      <c r="W40" s="11" t="e">
        <f>+VLOOKUP(Base_de_respuestas!#REF!,Back!$M$16:$N$20,2,0)</f>
        <v>#REF!</v>
      </c>
      <c r="X40" s="11" t="e">
        <f>+VLOOKUP(Base_de_respuestas!#REF!,Back!$M$16:$N$20,2,0)</f>
        <v>#REF!</v>
      </c>
      <c r="Y40" s="11" t="e">
        <f>+VLOOKUP(Base_de_respuestas!#REF!,Back!$M$16:$N$20,2,0)</f>
        <v>#REF!</v>
      </c>
      <c r="Z40" s="11" t="e">
        <f>+VLOOKUP(Base_de_respuestas!#REF!,Back!$M$16:$N$20,2,0)</f>
        <v>#REF!</v>
      </c>
      <c r="AA40" s="11" t="e">
        <f>+VLOOKUP(Base_de_respuestas!#REF!,Back!$M$16:$N$20,2,0)</f>
        <v>#REF!</v>
      </c>
      <c r="AB40" s="11" t="e">
        <f>+VLOOKUP(Base_de_respuestas!#REF!,Back!$M$16:$N$20,2,0)</f>
        <v>#REF!</v>
      </c>
      <c r="AC40" s="11" t="e">
        <f>+VLOOKUP(Base_de_respuestas!#REF!,Back!$M$16:$N$20,2,0)</f>
        <v>#REF!</v>
      </c>
      <c r="AD40" s="11" t="e">
        <f>+VLOOKUP(Base_de_respuestas!#REF!,Back!$M$16:$N$20,2,0)</f>
        <v>#REF!</v>
      </c>
      <c r="AE40" s="11" t="e">
        <f>+VLOOKUP(Base_de_respuestas!#REF!,Back!$M$16:$N$20,2,0)</f>
        <v>#REF!</v>
      </c>
      <c r="AF40" s="11" t="e">
        <f>+VLOOKUP(Base_de_respuestas!#REF!,Back!$M$16:$N$20,2,0)</f>
        <v>#REF!</v>
      </c>
      <c r="AG40" s="11" t="e">
        <f>+VLOOKUP(Base_de_respuestas!#REF!,Back!$M$16:$N$20,2,0)</f>
        <v>#REF!</v>
      </c>
      <c r="AH40" s="11" t="e">
        <f>+VLOOKUP(Base_de_respuestas!#REF!,Back!$M$16:$N$20,2,0)</f>
        <v>#REF!</v>
      </c>
      <c r="AI40" s="11" t="e">
        <f>+VLOOKUP(Base_de_respuestas!#REF!,Back!$M$16:$N$20,2,0)</f>
        <v>#REF!</v>
      </c>
      <c r="AJ40" s="11" t="e">
        <f>+VLOOKUP(Base_de_respuestas!#REF!,Back!$M$16:$N$20,2,0)</f>
        <v>#REF!</v>
      </c>
      <c r="AK40" s="11" t="e">
        <f>+VLOOKUP(Base_de_respuestas!#REF!,Back!$M$16:$N$20,2,0)</f>
        <v>#REF!</v>
      </c>
      <c r="AL40" s="11" t="e">
        <f>+VLOOKUP(Base_de_respuestas!#REF!,Back!$M$16:$N$20,2,0)</f>
        <v>#REF!</v>
      </c>
      <c r="AM40" s="11" t="e">
        <f>+VLOOKUP(Base_de_respuestas!#REF!,Back!$M$16:$N$20,2,0)</f>
        <v>#REF!</v>
      </c>
      <c r="AN40" s="11" t="e">
        <f>+VLOOKUP(Base_de_respuestas!#REF!,Back!$M$16:$N$20,2,0)</f>
        <v>#REF!</v>
      </c>
      <c r="AO40" s="11" t="e">
        <f>+VLOOKUP(Base_de_respuestas!#REF!,Back!$M$16:$N$20,2,0)</f>
        <v>#REF!</v>
      </c>
      <c r="AP40" s="11" t="e">
        <f>+VLOOKUP(Base_de_respuestas!#REF!,Back!$M$16:$N$20,2,0)</f>
        <v>#REF!</v>
      </c>
      <c r="AQ40" s="11" t="e">
        <f>+VLOOKUP(Base_de_respuestas!#REF!,Back!$M$16:$N$20,2,0)</f>
        <v>#REF!</v>
      </c>
      <c r="AR40" s="11" t="e">
        <f>+VLOOKUP(Base_de_respuestas!#REF!,Back!$M$16:$N$20,2,0)</f>
        <v>#REF!</v>
      </c>
      <c r="AS40" s="11" t="e">
        <f>+VLOOKUP(Base_de_respuestas!#REF!,Back!$M$16:$N$20,2,0)</f>
        <v>#REF!</v>
      </c>
      <c r="AT40" s="11" t="e">
        <f>+VLOOKUP(Base_de_respuestas!#REF!,Back!$M$16:$N$20,2,0)</f>
        <v>#REF!</v>
      </c>
      <c r="AU40" s="11" t="e">
        <f>+VLOOKUP(Base_de_respuestas!#REF!,Back!$M$16:$N$20,2,0)</f>
        <v>#REF!</v>
      </c>
      <c r="AV40" s="11" t="e">
        <f>+VLOOKUP(Base_de_respuestas!#REF!,Back!$M$16:$N$20,2,0)</f>
        <v>#REF!</v>
      </c>
      <c r="AW40" s="11" t="e">
        <f>+VLOOKUP(Base_de_respuestas!#REF!,Back!$M$16:$N$20,2,0)</f>
        <v>#REF!</v>
      </c>
      <c r="AX40" s="11" t="e">
        <f>+VLOOKUP(Base_de_respuestas!#REF!,Back!$M$16:$N$20,2,0)</f>
        <v>#REF!</v>
      </c>
      <c r="AY40" s="11" t="e">
        <f>+VLOOKUP(Base_de_respuestas!#REF!,Back!$M$16:$N$20,2,0)</f>
        <v>#REF!</v>
      </c>
      <c r="AZ40" s="11" t="e">
        <f>+VLOOKUP(Base_de_respuestas!#REF!,Back!$M$16:$N$20,2,0)</f>
        <v>#REF!</v>
      </c>
      <c r="BA40" s="11" t="e">
        <f>+VLOOKUP(Base_de_respuestas!#REF!,Back!$M$16:$N$20,2,0)</f>
        <v>#REF!</v>
      </c>
      <c r="BB40" s="11" t="e">
        <f>+VLOOKUP(Base_de_respuestas!#REF!,Back!$M$16:$N$20,2,0)</f>
        <v>#REF!</v>
      </c>
      <c r="BC40" s="11" t="e">
        <f>+VLOOKUP(Base_de_respuestas!#REF!,Back!$M$16:$N$20,2,0)</f>
        <v>#REF!</v>
      </c>
      <c r="BD40" s="11" t="e">
        <f>+VLOOKUP(Base_de_respuestas!#REF!,Back!$M$16:$N$20,2,0)</f>
        <v>#REF!</v>
      </c>
      <c r="BE40" s="11" t="e">
        <f>+VLOOKUP(Base_de_respuestas!#REF!,Back!$M$16:$N$20,2,0)</f>
        <v>#REF!</v>
      </c>
    </row>
    <row r="41" spans="2:57" ht="13.5" customHeight="1" x14ac:dyDescent="0.3">
      <c r="B41" s="85" t="s">
        <v>150</v>
      </c>
      <c r="C41" s="88" t="s">
        <v>413</v>
      </c>
      <c r="D41" s="88" t="s">
        <v>414</v>
      </c>
      <c r="E41" s="29">
        <v>6</v>
      </c>
      <c r="F41" s="28" t="s">
        <v>415</v>
      </c>
      <c r="G41" s="12"/>
      <c r="H41" s="11" t="e">
        <f>+VLOOKUP(Base_de_respuestas!#REF!,Back!$M$16:$N$20,2,0)</f>
        <v>#REF!</v>
      </c>
      <c r="I41" s="11" t="e">
        <f>+VLOOKUP(Base_de_respuestas!#REF!,Back!$M$16:$N$20,2,0)</f>
        <v>#REF!</v>
      </c>
      <c r="J41" s="11" t="e">
        <f>+VLOOKUP(Base_de_respuestas!#REF!,Back!$M$16:$N$20,2,0)</f>
        <v>#REF!</v>
      </c>
      <c r="K41" s="11" t="e">
        <f>+VLOOKUP(Base_de_respuestas!#REF!,Back!$M$16:$N$20,2,0)</f>
        <v>#REF!</v>
      </c>
      <c r="L41" s="11" t="e">
        <f>+VLOOKUP(Base_de_respuestas!#REF!,Back!$M$16:$N$20,2,0)</f>
        <v>#REF!</v>
      </c>
      <c r="M41" s="11" t="e">
        <f>+VLOOKUP(Base_de_respuestas!#REF!,Back!$M$16:$N$20,2,0)</f>
        <v>#REF!</v>
      </c>
      <c r="N41" s="11" t="e">
        <f>+VLOOKUP(Base_de_respuestas!#REF!,Back!$M$16:$N$20,2,0)</f>
        <v>#REF!</v>
      </c>
      <c r="O41" s="11" t="e">
        <f>+VLOOKUP(Base_de_respuestas!#REF!,Back!$M$16:$N$20,2,0)</f>
        <v>#REF!</v>
      </c>
      <c r="P41" s="11" t="e">
        <f>+VLOOKUP(Base_de_respuestas!#REF!,Back!$M$16:$N$20,2,0)</f>
        <v>#REF!</v>
      </c>
      <c r="Q41" s="11" t="e">
        <f>+VLOOKUP(Base_de_respuestas!#REF!,Back!$M$16:$N$20,2,0)</f>
        <v>#REF!</v>
      </c>
      <c r="R41" s="11" t="e">
        <f>+VLOOKUP(Base_de_respuestas!#REF!,Back!$M$16:$N$20,2,0)</f>
        <v>#REF!</v>
      </c>
      <c r="S41" s="11" t="e">
        <f>+VLOOKUP(Base_de_respuestas!#REF!,Back!$M$16:$N$20,2,0)</f>
        <v>#REF!</v>
      </c>
      <c r="T41" s="11" t="e">
        <f>+VLOOKUP(Base_de_respuestas!#REF!,Back!$M$16:$N$20,2,0)</f>
        <v>#REF!</v>
      </c>
      <c r="U41" s="11" t="e">
        <f>+VLOOKUP(Base_de_respuestas!#REF!,Back!$M$16:$N$20,2,0)</f>
        <v>#REF!</v>
      </c>
      <c r="V41" s="11" t="e">
        <f>+VLOOKUP(Base_de_respuestas!#REF!,Back!$M$16:$N$20,2,0)</f>
        <v>#REF!</v>
      </c>
      <c r="W41" s="11" t="e">
        <f>+VLOOKUP(Base_de_respuestas!#REF!,Back!$M$16:$N$20,2,0)</f>
        <v>#REF!</v>
      </c>
      <c r="X41" s="11" t="e">
        <f>+VLOOKUP(Base_de_respuestas!#REF!,Back!$M$16:$N$20,2,0)</f>
        <v>#REF!</v>
      </c>
      <c r="Y41" s="11" t="e">
        <f>+VLOOKUP(Base_de_respuestas!#REF!,Back!$M$16:$N$20,2,0)</f>
        <v>#REF!</v>
      </c>
      <c r="Z41" s="11" t="e">
        <f>+VLOOKUP(Base_de_respuestas!#REF!,Back!$M$16:$N$20,2,0)</f>
        <v>#REF!</v>
      </c>
      <c r="AA41" s="11" t="e">
        <f>+VLOOKUP(Base_de_respuestas!#REF!,Back!$M$16:$N$20,2,0)</f>
        <v>#REF!</v>
      </c>
      <c r="AB41" s="11" t="e">
        <f>+VLOOKUP(Base_de_respuestas!#REF!,Back!$M$16:$N$20,2,0)</f>
        <v>#REF!</v>
      </c>
      <c r="AC41" s="11" t="e">
        <f>+VLOOKUP(Base_de_respuestas!#REF!,Back!$M$16:$N$20,2,0)</f>
        <v>#REF!</v>
      </c>
      <c r="AD41" s="11" t="e">
        <f>+VLOOKUP(Base_de_respuestas!#REF!,Back!$M$16:$N$20,2,0)</f>
        <v>#REF!</v>
      </c>
      <c r="AE41" s="11" t="e">
        <f>+VLOOKUP(Base_de_respuestas!#REF!,Back!$M$16:$N$20,2,0)</f>
        <v>#REF!</v>
      </c>
      <c r="AF41" s="11" t="e">
        <f>+VLOOKUP(Base_de_respuestas!#REF!,Back!$M$16:$N$20,2,0)</f>
        <v>#REF!</v>
      </c>
      <c r="AG41" s="11" t="e">
        <f>+VLOOKUP(Base_de_respuestas!#REF!,Back!$M$16:$N$20,2,0)</f>
        <v>#REF!</v>
      </c>
      <c r="AH41" s="11" t="e">
        <f>+VLOOKUP(Base_de_respuestas!#REF!,Back!$M$16:$N$20,2,0)</f>
        <v>#REF!</v>
      </c>
      <c r="AI41" s="11" t="e">
        <f>+VLOOKUP(Base_de_respuestas!#REF!,Back!$M$16:$N$20,2,0)</f>
        <v>#REF!</v>
      </c>
      <c r="AJ41" s="11" t="e">
        <f>+VLOOKUP(Base_de_respuestas!#REF!,Back!$M$16:$N$20,2,0)</f>
        <v>#REF!</v>
      </c>
      <c r="AK41" s="11" t="e">
        <f>+VLOOKUP(Base_de_respuestas!#REF!,Back!$M$16:$N$20,2,0)</f>
        <v>#REF!</v>
      </c>
      <c r="AL41" s="11" t="e">
        <f>+VLOOKUP(Base_de_respuestas!#REF!,Back!$M$16:$N$20,2,0)</f>
        <v>#REF!</v>
      </c>
      <c r="AM41" s="11" t="e">
        <f>+VLOOKUP(Base_de_respuestas!#REF!,Back!$M$16:$N$20,2,0)</f>
        <v>#REF!</v>
      </c>
      <c r="AN41" s="11" t="e">
        <f>+VLOOKUP(Base_de_respuestas!#REF!,Back!$M$16:$N$20,2,0)</f>
        <v>#REF!</v>
      </c>
      <c r="AO41" s="11" t="e">
        <f>+VLOOKUP(Base_de_respuestas!#REF!,Back!$M$16:$N$20,2,0)</f>
        <v>#REF!</v>
      </c>
      <c r="AP41" s="11" t="e">
        <f>+VLOOKUP(Base_de_respuestas!#REF!,Back!$M$16:$N$20,2,0)</f>
        <v>#REF!</v>
      </c>
      <c r="AQ41" s="11" t="e">
        <f>+VLOOKUP(Base_de_respuestas!#REF!,Back!$M$16:$N$20,2,0)</f>
        <v>#REF!</v>
      </c>
      <c r="AR41" s="11" t="e">
        <f>+VLOOKUP(Base_de_respuestas!#REF!,Back!$M$16:$N$20,2,0)</f>
        <v>#REF!</v>
      </c>
      <c r="AS41" s="11" t="e">
        <f>+VLOOKUP(Base_de_respuestas!#REF!,Back!$M$16:$N$20,2,0)</f>
        <v>#REF!</v>
      </c>
      <c r="AT41" s="11" t="e">
        <f>+VLOOKUP(Base_de_respuestas!#REF!,Back!$M$16:$N$20,2,0)</f>
        <v>#REF!</v>
      </c>
      <c r="AU41" s="11" t="e">
        <f>+VLOOKUP(Base_de_respuestas!#REF!,Back!$M$16:$N$20,2,0)</f>
        <v>#REF!</v>
      </c>
      <c r="AV41" s="11" t="e">
        <f>+VLOOKUP(Base_de_respuestas!#REF!,Back!$M$16:$N$20,2,0)</f>
        <v>#REF!</v>
      </c>
      <c r="AW41" s="11" t="e">
        <f>+VLOOKUP(Base_de_respuestas!#REF!,Back!$M$16:$N$20,2,0)</f>
        <v>#REF!</v>
      </c>
      <c r="AX41" s="11" t="e">
        <f>+VLOOKUP(Base_de_respuestas!#REF!,Back!$M$16:$N$20,2,0)</f>
        <v>#REF!</v>
      </c>
      <c r="AY41" s="11" t="e">
        <f>+VLOOKUP(Base_de_respuestas!#REF!,Back!$M$16:$N$20,2,0)</f>
        <v>#REF!</v>
      </c>
      <c r="AZ41" s="11" t="e">
        <f>+VLOOKUP(Base_de_respuestas!#REF!,Back!$M$16:$N$20,2,0)</f>
        <v>#REF!</v>
      </c>
      <c r="BA41" s="11" t="e">
        <f>+VLOOKUP(Base_de_respuestas!#REF!,Back!$M$16:$N$20,2,0)</f>
        <v>#REF!</v>
      </c>
      <c r="BB41" s="11" t="e">
        <f>+VLOOKUP(Base_de_respuestas!#REF!,Back!$M$16:$N$20,2,0)</f>
        <v>#REF!</v>
      </c>
      <c r="BC41" s="11" t="e">
        <f>+VLOOKUP(Base_de_respuestas!#REF!,Back!$M$16:$N$20,2,0)</f>
        <v>#REF!</v>
      </c>
      <c r="BD41" s="11" t="e">
        <f>+VLOOKUP(Base_de_respuestas!#REF!,Back!$M$16:$N$20,2,0)</f>
        <v>#REF!</v>
      </c>
      <c r="BE41" s="11" t="e">
        <f>+VLOOKUP(Base_de_respuestas!#REF!,Back!$M$16:$N$20,2,0)</f>
        <v>#REF!</v>
      </c>
    </row>
    <row r="42" spans="2:57" ht="13.5" customHeight="1" x14ac:dyDescent="0.3">
      <c r="B42" s="87"/>
      <c r="C42" s="69"/>
      <c r="D42" s="69"/>
      <c r="E42" s="29">
        <v>7</v>
      </c>
      <c r="F42" s="28" t="s">
        <v>416</v>
      </c>
      <c r="G42" s="12"/>
      <c r="H42" s="11" t="e">
        <f>+VLOOKUP(Base_de_respuestas!#REF!,Back!$M$16:$N$20,2,0)</f>
        <v>#REF!</v>
      </c>
      <c r="I42" s="11" t="e">
        <f>+VLOOKUP(Base_de_respuestas!#REF!,Back!$M$16:$N$20,2,0)</f>
        <v>#REF!</v>
      </c>
      <c r="J42" s="11" t="e">
        <f>+VLOOKUP(Base_de_respuestas!#REF!,Back!$M$16:$N$20,2,0)</f>
        <v>#REF!</v>
      </c>
      <c r="K42" s="11" t="e">
        <f>+VLOOKUP(Base_de_respuestas!#REF!,Back!$M$16:$N$20,2,0)</f>
        <v>#REF!</v>
      </c>
      <c r="L42" s="11" t="e">
        <f>+VLOOKUP(Base_de_respuestas!#REF!,Back!$M$16:$N$20,2,0)</f>
        <v>#REF!</v>
      </c>
      <c r="M42" s="11" t="e">
        <f>+VLOOKUP(Base_de_respuestas!#REF!,Back!$M$16:$N$20,2,0)</f>
        <v>#REF!</v>
      </c>
      <c r="N42" s="11" t="e">
        <f>+VLOOKUP(Base_de_respuestas!#REF!,Back!$M$16:$N$20,2,0)</f>
        <v>#REF!</v>
      </c>
      <c r="O42" s="11" t="e">
        <f>+VLOOKUP(Base_de_respuestas!#REF!,Back!$M$16:$N$20,2,0)</f>
        <v>#REF!</v>
      </c>
      <c r="P42" s="11" t="e">
        <f>+VLOOKUP(Base_de_respuestas!#REF!,Back!$M$16:$N$20,2,0)</f>
        <v>#REF!</v>
      </c>
      <c r="Q42" s="11" t="e">
        <f>+VLOOKUP(Base_de_respuestas!#REF!,Back!$M$16:$N$20,2,0)</f>
        <v>#REF!</v>
      </c>
      <c r="R42" s="11" t="e">
        <f>+VLOOKUP(Base_de_respuestas!#REF!,Back!$M$16:$N$20,2,0)</f>
        <v>#REF!</v>
      </c>
      <c r="S42" s="11" t="e">
        <f>+VLOOKUP(Base_de_respuestas!#REF!,Back!$M$16:$N$20,2,0)</f>
        <v>#REF!</v>
      </c>
      <c r="T42" s="11" t="e">
        <f>+VLOOKUP(Base_de_respuestas!#REF!,Back!$M$16:$N$20,2,0)</f>
        <v>#REF!</v>
      </c>
      <c r="U42" s="11" t="e">
        <f>+VLOOKUP(Base_de_respuestas!#REF!,Back!$M$16:$N$20,2,0)</f>
        <v>#REF!</v>
      </c>
      <c r="V42" s="11" t="e">
        <f>+VLOOKUP(Base_de_respuestas!#REF!,Back!$M$16:$N$20,2,0)</f>
        <v>#REF!</v>
      </c>
      <c r="W42" s="11" t="e">
        <f>+VLOOKUP(Base_de_respuestas!#REF!,Back!$M$16:$N$20,2,0)</f>
        <v>#REF!</v>
      </c>
      <c r="X42" s="11" t="e">
        <f>+VLOOKUP(Base_de_respuestas!#REF!,Back!$M$16:$N$20,2,0)</f>
        <v>#REF!</v>
      </c>
      <c r="Y42" s="11" t="e">
        <f>+VLOOKUP(Base_de_respuestas!#REF!,Back!$M$16:$N$20,2,0)</f>
        <v>#REF!</v>
      </c>
      <c r="Z42" s="11" t="e">
        <f>+VLOOKUP(Base_de_respuestas!#REF!,Back!$M$16:$N$20,2,0)</f>
        <v>#REF!</v>
      </c>
      <c r="AA42" s="11" t="e">
        <f>+VLOOKUP(Base_de_respuestas!#REF!,Back!$M$16:$N$20,2,0)</f>
        <v>#REF!</v>
      </c>
      <c r="AB42" s="11" t="e">
        <f>+VLOOKUP(Base_de_respuestas!#REF!,Back!$M$16:$N$20,2,0)</f>
        <v>#REF!</v>
      </c>
      <c r="AC42" s="11" t="e">
        <f>+VLOOKUP(Base_de_respuestas!#REF!,Back!$M$16:$N$20,2,0)</f>
        <v>#REF!</v>
      </c>
      <c r="AD42" s="11" t="e">
        <f>+VLOOKUP(Base_de_respuestas!#REF!,Back!$M$16:$N$20,2,0)</f>
        <v>#REF!</v>
      </c>
      <c r="AE42" s="11" t="e">
        <f>+VLOOKUP(Base_de_respuestas!#REF!,Back!$M$16:$N$20,2,0)</f>
        <v>#REF!</v>
      </c>
      <c r="AF42" s="11" t="e">
        <f>+VLOOKUP(Base_de_respuestas!#REF!,Back!$M$16:$N$20,2,0)</f>
        <v>#REF!</v>
      </c>
      <c r="AG42" s="11" t="e">
        <f>+VLOOKUP(Base_de_respuestas!#REF!,Back!$M$16:$N$20,2,0)</f>
        <v>#REF!</v>
      </c>
      <c r="AH42" s="11" t="e">
        <f>+VLOOKUP(Base_de_respuestas!#REF!,Back!$M$16:$N$20,2,0)</f>
        <v>#REF!</v>
      </c>
      <c r="AI42" s="11" t="e">
        <f>+VLOOKUP(Base_de_respuestas!#REF!,Back!$M$16:$N$20,2,0)</f>
        <v>#REF!</v>
      </c>
      <c r="AJ42" s="11" t="e">
        <f>+VLOOKUP(Base_de_respuestas!#REF!,Back!$M$16:$N$20,2,0)</f>
        <v>#REF!</v>
      </c>
      <c r="AK42" s="11" t="e">
        <f>+VLOOKUP(Base_de_respuestas!#REF!,Back!$M$16:$N$20,2,0)</f>
        <v>#REF!</v>
      </c>
      <c r="AL42" s="11" t="e">
        <f>+VLOOKUP(Base_de_respuestas!#REF!,Back!$M$16:$N$20,2,0)</f>
        <v>#REF!</v>
      </c>
      <c r="AM42" s="11" t="e">
        <f>+VLOOKUP(Base_de_respuestas!#REF!,Back!$M$16:$N$20,2,0)</f>
        <v>#REF!</v>
      </c>
      <c r="AN42" s="11" t="e">
        <f>+VLOOKUP(Base_de_respuestas!#REF!,Back!$M$16:$N$20,2,0)</f>
        <v>#REF!</v>
      </c>
      <c r="AO42" s="11" t="e">
        <f>+VLOOKUP(Base_de_respuestas!#REF!,Back!$M$16:$N$20,2,0)</f>
        <v>#REF!</v>
      </c>
      <c r="AP42" s="11" t="e">
        <f>+VLOOKUP(Base_de_respuestas!#REF!,Back!$M$16:$N$20,2,0)</f>
        <v>#REF!</v>
      </c>
      <c r="AQ42" s="11" t="e">
        <f>+VLOOKUP(Base_de_respuestas!#REF!,Back!$M$16:$N$20,2,0)</f>
        <v>#REF!</v>
      </c>
      <c r="AR42" s="11" t="e">
        <f>+VLOOKUP(Base_de_respuestas!#REF!,Back!$M$16:$N$20,2,0)</f>
        <v>#REF!</v>
      </c>
      <c r="AS42" s="11" t="e">
        <f>+VLOOKUP(Base_de_respuestas!#REF!,Back!$M$16:$N$20,2,0)</f>
        <v>#REF!</v>
      </c>
      <c r="AT42" s="11" t="e">
        <f>+VLOOKUP(Base_de_respuestas!#REF!,Back!$M$16:$N$20,2,0)</f>
        <v>#REF!</v>
      </c>
      <c r="AU42" s="11" t="e">
        <f>+VLOOKUP(Base_de_respuestas!#REF!,Back!$M$16:$N$20,2,0)</f>
        <v>#REF!</v>
      </c>
      <c r="AV42" s="11" t="e">
        <f>+VLOOKUP(Base_de_respuestas!#REF!,Back!$M$16:$N$20,2,0)</f>
        <v>#REF!</v>
      </c>
      <c r="AW42" s="11" t="e">
        <f>+VLOOKUP(Base_de_respuestas!#REF!,Back!$M$16:$N$20,2,0)</f>
        <v>#REF!</v>
      </c>
      <c r="AX42" s="11" t="e">
        <f>+VLOOKUP(Base_de_respuestas!#REF!,Back!$M$16:$N$20,2,0)</f>
        <v>#REF!</v>
      </c>
      <c r="AY42" s="11" t="e">
        <f>+VLOOKUP(Base_de_respuestas!#REF!,Back!$M$16:$N$20,2,0)</f>
        <v>#REF!</v>
      </c>
      <c r="AZ42" s="11" t="e">
        <f>+VLOOKUP(Base_de_respuestas!#REF!,Back!$M$16:$N$20,2,0)</f>
        <v>#REF!</v>
      </c>
      <c r="BA42" s="11" t="e">
        <f>+VLOOKUP(Base_de_respuestas!#REF!,Back!$M$16:$N$20,2,0)</f>
        <v>#REF!</v>
      </c>
      <c r="BB42" s="11" t="e">
        <f>+VLOOKUP(Base_de_respuestas!#REF!,Back!$M$16:$N$20,2,0)</f>
        <v>#REF!</v>
      </c>
      <c r="BC42" s="11" t="e">
        <f>+VLOOKUP(Base_de_respuestas!#REF!,Back!$M$16:$N$20,2,0)</f>
        <v>#REF!</v>
      </c>
      <c r="BD42" s="11" t="e">
        <f>+VLOOKUP(Base_de_respuestas!#REF!,Back!$M$16:$N$20,2,0)</f>
        <v>#REF!</v>
      </c>
      <c r="BE42" s="11" t="e">
        <f>+VLOOKUP(Base_de_respuestas!#REF!,Back!$M$16:$N$20,2,0)</f>
        <v>#REF!</v>
      </c>
    </row>
    <row r="43" spans="2:57" ht="13.5" customHeight="1" x14ac:dyDescent="0.3">
      <c r="B43" s="85" t="s">
        <v>150</v>
      </c>
      <c r="C43" s="88" t="s">
        <v>417</v>
      </c>
      <c r="D43" s="88" t="s">
        <v>418</v>
      </c>
      <c r="E43" s="29">
        <v>8</v>
      </c>
      <c r="F43" s="28" t="s">
        <v>419</v>
      </c>
      <c r="G43" s="12"/>
      <c r="H43" s="11" t="e">
        <f>+VLOOKUP(Base_de_respuestas!#REF!,Back!$M$16:$N$20,2,0)</f>
        <v>#REF!</v>
      </c>
      <c r="I43" s="11" t="e">
        <f>+VLOOKUP(Base_de_respuestas!#REF!,Back!$M$16:$N$20,2,0)</f>
        <v>#REF!</v>
      </c>
      <c r="J43" s="11" t="e">
        <f>+VLOOKUP(Base_de_respuestas!#REF!,Back!$M$16:$N$20,2,0)</f>
        <v>#REF!</v>
      </c>
      <c r="K43" s="11" t="e">
        <f>+VLOOKUP(Base_de_respuestas!#REF!,Back!$M$16:$N$20,2,0)</f>
        <v>#REF!</v>
      </c>
      <c r="L43" s="11" t="e">
        <f>+VLOOKUP(Base_de_respuestas!#REF!,Back!$M$16:$N$20,2,0)</f>
        <v>#REF!</v>
      </c>
      <c r="M43" s="11" t="e">
        <f>+VLOOKUP(Base_de_respuestas!#REF!,Back!$M$16:$N$20,2,0)</f>
        <v>#REF!</v>
      </c>
      <c r="N43" s="11" t="e">
        <f>+VLOOKUP(Base_de_respuestas!#REF!,Back!$M$16:$N$20,2,0)</f>
        <v>#REF!</v>
      </c>
      <c r="O43" s="11" t="e">
        <f>+VLOOKUP(Base_de_respuestas!#REF!,Back!$M$16:$N$20,2,0)</f>
        <v>#REF!</v>
      </c>
      <c r="P43" s="11" t="e">
        <f>+VLOOKUP(Base_de_respuestas!#REF!,Back!$M$16:$N$20,2,0)</f>
        <v>#REF!</v>
      </c>
      <c r="Q43" s="11" t="e">
        <f>+VLOOKUP(Base_de_respuestas!#REF!,Back!$M$16:$N$20,2,0)</f>
        <v>#REF!</v>
      </c>
      <c r="R43" s="11" t="e">
        <f>+VLOOKUP(Base_de_respuestas!#REF!,Back!$M$16:$N$20,2,0)</f>
        <v>#REF!</v>
      </c>
      <c r="S43" s="11" t="e">
        <f>+VLOOKUP(Base_de_respuestas!#REF!,Back!$M$16:$N$20,2,0)</f>
        <v>#REF!</v>
      </c>
      <c r="T43" s="11" t="e">
        <f>+VLOOKUP(Base_de_respuestas!#REF!,Back!$M$16:$N$20,2,0)</f>
        <v>#REF!</v>
      </c>
      <c r="U43" s="11" t="e">
        <f>+VLOOKUP(Base_de_respuestas!#REF!,Back!$M$16:$N$20,2,0)</f>
        <v>#REF!</v>
      </c>
      <c r="V43" s="11" t="e">
        <f>+VLOOKUP(Base_de_respuestas!#REF!,Back!$M$16:$N$20,2,0)</f>
        <v>#REF!</v>
      </c>
      <c r="W43" s="11" t="e">
        <f>+VLOOKUP(Base_de_respuestas!#REF!,Back!$M$16:$N$20,2,0)</f>
        <v>#REF!</v>
      </c>
      <c r="X43" s="11" t="e">
        <f>+VLOOKUP(Base_de_respuestas!#REF!,Back!$M$16:$N$20,2,0)</f>
        <v>#REF!</v>
      </c>
      <c r="Y43" s="11" t="e">
        <f>+VLOOKUP(Base_de_respuestas!#REF!,Back!$M$16:$N$20,2,0)</f>
        <v>#REF!</v>
      </c>
      <c r="Z43" s="11" t="e">
        <f>+VLOOKUP(Base_de_respuestas!#REF!,Back!$M$16:$N$20,2,0)</f>
        <v>#REF!</v>
      </c>
      <c r="AA43" s="11" t="e">
        <f>+VLOOKUP(Base_de_respuestas!#REF!,Back!$M$16:$N$20,2,0)</f>
        <v>#REF!</v>
      </c>
      <c r="AB43" s="11" t="e">
        <f>+VLOOKUP(Base_de_respuestas!#REF!,Back!$M$16:$N$20,2,0)</f>
        <v>#REF!</v>
      </c>
      <c r="AC43" s="11" t="e">
        <f>+VLOOKUP(Base_de_respuestas!#REF!,Back!$M$16:$N$20,2,0)</f>
        <v>#REF!</v>
      </c>
      <c r="AD43" s="11" t="e">
        <f>+VLOOKUP(Base_de_respuestas!#REF!,Back!$M$16:$N$20,2,0)</f>
        <v>#REF!</v>
      </c>
      <c r="AE43" s="11" t="e">
        <f>+VLOOKUP(Base_de_respuestas!#REF!,Back!$M$16:$N$20,2,0)</f>
        <v>#REF!</v>
      </c>
      <c r="AF43" s="11" t="e">
        <f>+VLOOKUP(Base_de_respuestas!#REF!,Back!$M$16:$N$20,2,0)</f>
        <v>#REF!</v>
      </c>
      <c r="AG43" s="11" t="e">
        <f>+VLOOKUP(Base_de_respuestas!#REF!,Back!$M$16:$N$20,2,0)</f>
        <v>#REF!</v>
      </c>
      <c r="AH43" s="11" t="e">
        <f>+VLOOKUP(Base_de_respuestas!#REF!,Back!$M$16:$N$20,2,0)</f>
        <v>#REF!</v>
      </c>
      <c r="AI43" s="11" t="e">
        <f>+VLOOKUP(Base_de_respuestas!#REF!,Back!$M$16:$N$20,2,0)</f>
        <v>#REF!</v>
      </c>
      <c r="AJ43" s="11" t="e">
        <f>+VLOOKUP(Base_de_respuestas!#REF!,Back!$M$16:$N$20,2,0)</f>
        <v>#REF!</v>
      </c>
      <c r="AK43" s="11" t="e">
        <f>+VLOOKUP(Base_de_respuestas!#REF!,Back!$M$16:$N$20,2,0)</f>
        <v>#REF!</v>
      </c>
      <c r="AL43" s="11" t="e">
        <f>+VLOOKUP(Base_de_respuestas!#REF!,Back!$M$16:$N$20,2,0)</f>
        <v>#REF!</v>
      </c>
      <c r="AM43" s="11" t="e">
        <f>+VLOOKUP(Base_de_respuestas!#REF!,Back!$M$16:$N$20,2,0)</f>
        <v>#REF!</v>
      </c>
      <c r="AN43" s="11" t="e">
        <f>+VLOOKUP(Base_de_respuestas!#REF!,Back!$M$16:$N$20,2,0)</f>
        <v>#REF!</v>
      </c>
      <c r="AO43" s="11" t="e">
        <f>+VLOOKUP(Base_de_respuestas!#REF!,Back!$M$16:$N$20,2,0)</f>
        <v>#REF!</v>
      </c>
      <c r="AP43" s="11" t="e">
        <f>+VLOOKUP(Base_de_respuestas!#REF!,Back!$M$16:$N$20,2,0)</f>
        <v>#REF!</v>
      </c>
      <c r="AQ43" s="11" t="e">
        <f>+VLOOKUP(Base_de_respuestas!#REF!,Back!$M$16:$N$20,2,0)</f>
        <v>#REF!</v>
      </c>
      <c r="AR43" s="11" t="e">
        <f>+VLOOKUP(Base_de_respuestas!#REF!,Back!$M$16:$N$20,2,0)</f>
        <v>#REF!</v>
      </c>
      <c r="AS43" s="11" t="e">
        <f>+VLOOKUP(Base_de_respuestas!#REF!,Back!$M$16:$N$20,2,0)</f>
        <v>#REF!</v>
      </c>
      <c r="AT43" s="11" t="e">
        <f>+VLOOKUP(Base_de_respuestas!#REF!,Back!$M$16:$N$20,2,0)</f>
        <v>#REF!</v>
      </c>
      <c r="AU43" s="11" t="e">
        <f>+VLOOKUP(Base_de_respuestas!#REF!,Back!$M$16:$N$20,2,0)</f>
        <v>#REF!</v>
      </c>
      <c r="AV43" s="11" t="e">
        <f>+VLOOKUP(Base_de_respuestas!#REF!,Back!$M$16:$N$20,2,0)</f>
        <v>#REF!</v>
      </c>
      <c r="AW43" s="11" t="e">
        <f>+VLOOKUP(Base_de_respuestas!#REF!,Back!$M$16:$N$20,2,0)</f>
        <v>#REF!</v>
      </c>
      <c r="AX43" s="11" t="e">
        <f>+VLOOKUP(Base_de_respuestas!#REF!,Back!$M$16:$N$20,2,0)</f>
        <v>#REF!</v>
      </c>
      <c r="AY43" s="11" t="e">
        <f>+VLOOKUP(Base_de_respuestas!#REF!,Back!$M$16:$N$20,2,0)</f>
        <v>#REF!</v>
      </c>
      <c r="AZ43" s="11" t="e">
        <f>+VLOOKUP(Base_de_respuestas!#REF!,Back!$M$16:$N$20,2,0)</f>
        <v>#REF!</v>
      </c>
      <c r="BA43" s="11" t="e">
        <f>+VLOOKUP(Base_de_respuestas!#REF!,Back!$M$16:$N$20,2,0)</f>
        <v>#REF!</v>
      </c>
      <c r="BB43" s="11" t="e">
        <f>+VLOOKUP(Base_de_respuestas!#REF!,Back!$M$16:$N$20,2,0)</f>
        <v>#REF!</v>
      </c>
      <c r="BC43" s="11" t="e">
        <f>+VLOOKUP(Base_de_respuestas!#REF!,Back!$M$16:$N$20,2,0)</f>
        <v>#REF!</v>
      </c>
      <c r="BD43" s="11" t="e">
        <f>+VLOOKUP(Base_de_respuestas!#REF!,Back!$M$16:$N$20,2,0)</f>
        <v>#REF!</v>
      </c>
      <c r="BE43" s="11" t="e">
        <f>+VLOOKUP(Base_de_respuestas!#REF!,Back!$M$16:$N$20,2,0)</f>
        <v>#REF!</v>
      </c>
    </row>
    <row r="44" spans="2:57" ht="13.5" customHeight="1" x14ac:dyDescent="0.3">
      <c r="B44" s="86"/>
      <c r="C44" s="68"/>
      <c r="D44" s="68"/>
      <c r="E44" s="29">
        <v>9</v>
      </c>
      <c r="F44" s="28" t="s">
        <v>420</v>
      </c>
      <c r="G44" s="12"/>
      <c r="H44" s="11" t="e">
        <f>+VLOOKUP(Base_de_respuestas!#REF!,Back!$M$16:$N$20,2,0)</f>
        <v>#REF!</v>
      </c>
      <c r="I44" s="11" t="e">
        <f>+VLOOKUP(Base_de_respuestas!#REF!,Back!$M$16:$N$20,2,0)</f>
        <v>#REF!</v>
      </c>
      <c r="J44" s="11" t="e">
        <f>+VLOOKUP(Base_de_respuestas!#REF!,Back!$M$16:$N$20,2,0)</f>
        <v>#REF!</v>
      </c>
      <c r="K44" s="11" t="e">
        <f>+VLOOKUP(Base_de_respuestas!#REF!,Back!$M$16:$N$20,2,0)</f>
        <v>#REF!</v>
      </c>
      <c r="L44" s="11" t="e">
        <f>+VLOOKUP(Base_de_respuestas!#REF!,Back!$M$16:$N$20,2,0)</f>
        <v>#REF!</v>
      </c>
      <c r="M44" s="11" t="e">
        <f>+VLOOKUP(Base_de_respuestas!#REF!,Back!$M$16:$N$20,2,0)</f>
        <v>#REF!</v>
      </c>
      <c r="N44" s="11" t="e">
        <f>+VLOOKUP(Base_de_respuestas!#REF!,Back!$M$16:$N$20,2,0)</f>
        <v>#REF!</v>
      </c>
      <c r="O44" s="11" t="e">
        <f>+VLOOKUP(Base_de_respuestas!#REF!,Back!$M$16:$N$20,2,0)</f>
        <v>#REF!</v>
      </c>
      <c r="P44" s="11" t="e">
        <f>+VLOOKUP(Base_de_respuestas!#REF!,Back!$M$16:$N$20,2,0)</f>
        <v>#REF!</v>
      </c>
      <c r="Q44" s="11" t="e">
        <f>+VLOOKUP(Base_de_respuestas!#REF!,Back!$M$16:$N$20,2,0)</f>
        <v>#REF!</v>
      </c>
      <c r="R44" s="11" t="e">
        <f>+VLOOKUP(Base_de_respuestas!#REF!,Back!$M$16:$N$20,2,0)</f>
        <v>#REF!</v>
      </c>
      <c r="S44" s="11" t="e">
        <f>+VLOOKUP(Base_de_respuestas!#REF!,Back!$M$16:$N$20,2,0)</f>
        <v>#REF!</v>
      </c>
      <c r="T44" s="11" t="e">
        <f>+VLOOKUP(Base_de_respuestas!#REF!,Back!$M$16:$N$20,2,0)</f>
        <v>#REF!</v>
      </c>
      <c r="U44" s="11" t="e">
        <f>+VLOOKUP(Base_de_respuestas!#REF!,Back!$M$16:$N$20,2,0)</f>
        <v>#REF!</v>
      </c>
      <c r="V44" s="11" t="e">
        <f>+VLOOKUP(Base_de_respuestas!#REF!,Back!$M$16:$N$20,2,0)</f>
        <v>#REF!</v>
      </c>
      <c r="W44" s="11" t="e">
        <f>+VLOOKUP(Base_de_respuestas!#REF!,Back!$M$16:$N$20,2,0)</f>
        <v>#REF!</v>
      </c>
      <c r="X44" s="11" t="e">
        <f>+VLOOKUP(Base_de_respuestas!#REF!,Back!$M$16:$N$20,2,0)</f>
        <v>#REF!</v>
      </c>
      <c r="Y44" s="11" t="e">
        <f>+VLOOKUP(Base_de_respuestas!#REF!,Back!$M$16:$N$20,2,0)</f>
        <v>#REF!</v>
      </c>
      <c r="Z44" s="11" t="e">
        <f>+VLOOKUP(Base_de_respuestas!#REF!,Back!$M$16:$N$20,2,0)</f>
        <v>#REF!</v>
      </c>
      <c r="AA44" s="11" t="e">
        <f>+VLOOKUP(Base_de_respuestas!#REF!,Back!$M$16:$N$20,2,0)</f>
        <v>#REF!</v>
      </c>
      <c r="AB44" s="11" t="e">
        <f>+VLOOKUP(Base_de_respuestas!#REF!,Back!$M$16:$N$20,2,0)</f>
        <v>#REF!</v>
      </c>
      <c r="AC44" s="11" t="e">
        <f>+VLOOKUP(Base_de_respuestas!#REF!,Back!$M$16:$N$20,2,0)</f>
        <v>#REF!</v>
      </c>
      <c r="AD44" s="11" t="e">
        <f>+VLOOKUP(Base_de_respuestas!#REF!,Back!$M$16:$N$20,2,0)</f>
        <v>#REF!</v>
      </c>
      <c r="AE44" s="11" t="e">
        <f>+VLOOKUP(Base_de_respuestas!#REF!,Back!$M$16:$N$20,2,0)</f>
        <v>#REF!</v>
      </c>
      <c r="AF44" s="11" t="e">
        <f>+VLOOKUP(Base_de_respuestas!#REF!,Back!$M$16:$N$20,2,0)</f>
        <v>#REF!</v>
      </c>
      <c r="AG44" s="11" t="e">
        <f>+VLOOKUP(Base_de_respuestas!#REF!,Back!$M$16:$N$20,2,0)</f>
        <v>#REF!</v>
      </c>
      <c r="AH44" s="11" t="e">
        <f>+VLOOKUP(Base_de_respuestas!#REF!,Back!$M$16:$N$20,2,0)</f>
        <v>#REF!</v>
      </c>
      <c r="AI44" s="11" t="e">
        <f>+VLOOKUP(Base_de_respuestas!#REF!,Back!$M$16:$N$20,2,0)</f>
        <v>#REF!</v>
      </c>
      <c r="AJ44" s="11" t="e">
        <f>+VLOOKUP(Base_de_respuestas!#REF!,Back!$M$16:$N$20,2,0)</f>
        <v>#REF!</v>
      </c>
      <c r="AK44" s="11" t="e">
        <f>+VLOOKUP(Base_de_respuestas!#REF!,Back!$M$16:$N$20,2,0)</f>
        <v>#REF!</v>
      </c>
      <c r="AL44" s="11" t="e">
        <f>+VLOOKUP(Base_de_respuestas!#REF!,Back!$M$16:$N$20,2,0)</f>
        <v>#REF!</v>
      </c>
      <c r="AM44" s="11" t="e">
        <f>+VLOOKUP(Base_de_respuestas!#REF!,Back!$M$16:$N$20,2,0)</f>
        <v>#REF!</v>
      </c>
      <c r="AN44" s="11" t="e">
        <f>+VLOOKUP(Base_de_respuestas!#REF!,Back!$M$16:$N$20,2,0)</f>
        <v>#REF!</v>
      </c>
      <c r="AO44" s="11" t="e">
        <f>+VLOOKUP(Base_de_respuestas!#REF!,Back!$M$16:$N$20,2,0)</f>
        <v>#REF!</v>
      </c>
      <c r="AP44" s="11" t="e">
        <f>+VLOOKUP(Base_de_respuestas!#REF!,Back!$M$16:$N$20,2,0)</f>
        <v>#REF!</v>
      </c>
      <c r="AQ44" s="11" t="e">
        <f>+VLOOKUP(Base_de_respuestas!#REF!,Back!$M$16:$N$20,2,0)</f>
        <v>#REF!</v>
      </c>
      <c r="AR44" s="11" t="e">
        <f>+VLOOKUP(Base_de_respuestas!#REF!,Back!$M$16:$N$20,2,0)</f>
        <v>#REF!</v>
      </c>
      <c r="AS44" s="11" t="e">
        <f>+VLOOKUP(Base_de_respuestas!#REF!,Back!$M$16:$N$20,2,0)</f>
        <v>#REF!</v>
      </c>
      <c r="AT44" s="11" t="e">
        <f>+VLOOKUP(Base_de_respuestas!#REF!,Back!$M$16:$N$20,2,0)</f>
        <v>#REF!</v>
      </c>
      <c r="AU44" s="11" t="e">
        <f>+VLOOKUP(Base_de_respuestas!#REF!,Back!$M$16:$N$20,2,0)</f>
        <v>#REF!</v>
      </c>
      <c r="AV44" s="11" t="e">
        <f>+VLOOKUP(Base_de_respuestas!#REF!,Back!$M$16:$N$20,2,0)</f>
        <v>#REF!</v>
      </c>
      <c r="AW44" s="11" t="e">
        <f>+VLOOKUP(Base_de_respuestas!#REF!,Back!$M$16:$N$20,2,0)</f>
        <v>#REF!</v>
      </c>
      <c r="AX44" s="11" t="e">
        <f>+VLOOKUP(Base_de_respuestas!#REF!,Back!$M$16:$N$20,2,0)</f>
        <v>#REF!</v>
      </c>
      <c r="AY44" s="11" t="e">
        <f>+VLOOKUP(Base_de_respuestas!#REF!,Back!$M$16:$N$20,2,0)</f>
        <v>#REF!</v>
      </c>
      <c r="AZ44" s="11" t="e">
        <f>+VLOOKUP(Base_de_respuestas!#REF!,Back!$M$16:$N$20,2,0)</f>
        <v>#REF!</v>
      </c>
      <c r="BA44" s="11" t="e">
        <f>+VLOOKUP(Base_de_respuestas!#REF!,Back!$M$16:$N$20,2,0)</f>
        <v>#REF!</v>
      </c>
      <c r="BB44" s="11" t="e">
        <f>+VLOOKUP(Base_de_respuestas!#REF!,Back!$M$16:$N$20,2,0)</f>
        <v>#REF!</v>
      </c>
      <c r="BC44" s="11" t="e">
        <f>+VLOOKUP(Base_de_respuestas!#REF!,Back!$M$16:$N$20,2,0)</f>
        <v>#REF!</v>
      </c>
      <c r="BD44" s="11" t="e">
        <f>+VLOOKUP(Base_de_respuestas!#REF!,Back!$M$16:$N$20,2,0)</f>
        <v>#REF!</v>
      </c>
      <c r="BE44" s="11" t="e">
        <f>+VLOOKUP(Base_de_respuestas!#REF!,Back!$M$16:$N$20,2,0)</f>
        <v>#REF!</v>
      </c>
    </row>
    <row r="45" spans="2:57" ht="13.5" customHeight="1" x14ac:dyDescent="0.3">
      <c r="B45" s="87"/>
      <c r="C45" s="69"/>
      <c r="D45" s="69"/>
      <c r="E45" s="29">
        <v>10</v>
      </c>
      <c r="F45" s="28" t="s">
        <v>421</v>
      </c>
      <c r="G45" s="12"/>
      <c r="H45" s="11" t="e">
        <f>+VLOOKUP(Base_de_respuestas!#REF!,Back!$M$16:$N$20,2,0)</f>
        <v>#REF!</v>
      </c>
      <c r="I45" s="11" t="e">
        <f>+VLOOKUP(Base_de_respuestas!#REF!,Back!$M$16:$N$20,2,0)</f>
        <v>#REF!</v>
      </c>
      <c r="J45" s="11" t="e">
        <f>+VLOOKUP(Base_de_respuestas!#REF!,Back!$M$16:$N$20,2,0)</f>
        <v>#REF!</v>
      </c>
      <c r="K45" s="11" t="e">
        <f>+VLOOKUP(Base_de_respuestas!#REF!,Back!$M$16:$N$20,2,0)</f>
        <v>#REF!</v>
      </c>
      <c r="L45" s="11" t="e">
        <f>+VLOOKUP(Base_de_respuestas!#REF!,Back!$M$16:$N$20,2,0)</f>
        <v>#REF!</v>
      </c>
      <c r="M45" s="11" t="e">
        <f>+VLOOKUP(Base_de_respuestas!#REF!,Back!$M$16:$N$20,2,0)</f>
        <v>#REF!</v>
      </c>
      <c r="N45" s="11" t="e">
        <f>+VLOOKUP(Base_de_respuestas!#REF!,Back!$M$16:$N$20,2,0)</f>
        <v>#REF!</v>
      </c>
      <c r="O45" s="11" t="e">
        <f>+VLOOKUP(Base_de_respuestas!#REF!,Back!$M$16:$N$20,2,0)</f>
        <v>#REF!</v>
      </c>
      <c r="P45" s="11" t="e">
        <f>+VLOOKUP(Base_de_respuestas!#REF!,Back!$M$16:$N$20,2,0)</f>
        <v>#REF!</v>
      </c>
      <c r="Q45" s="11" t="e">
        <f>+VLOOKUP(Base_de_respuestas!#REF!,Back!$M$16:$N$20,2,0)</f>
        <v>#REF!</v>
      </c>
      <c r="R45" s="11" t="e">
        <f>+VLOOKUP(Base_de_respuestas!#REF!,Back!$M$16:$N$20,2,0)</f>
        <v>#REF!</v>
      </c>
      <c r="S45" s="11" t="e">
        <f>+VLOOKUP(Base_de_respuestas!#REF!,Back!$M$16:$N$20,2,0)</f>
        <v>#REF!</v>
      </c>
      <c r="T45" s="11" t="e">
        <f>+VLOOKUP(Base_de_respuestas!#REF!,Back!$M$16:$N$20,2,0)</f>
        <v>#REF!</v>
      </c>
      <c r="U45" s="11" t="e">
        <f>+VLOOKUP(Base_de_respuestas!#REF!,Back!$M$16:$N$20,2,0)</f>
        <v>#REF!</v>
      </c>
      <c r="V45" s="11" t="e">
        <f>+VLOOKUP(Base_de_respuestas!#REF!,Back!$M$16:$N$20,2,0)</f>
        <v>#REF!</v>
      </c>
      <c r="W45" s="11" t="e">
        <f>+VLOOKUP(Base_de_respuestas!#REF!,Back!$M$16:$N$20,2,0)</f>
        <v>#REF!</v>
      </c>
      <c r="X45" s="11" t="e">
        <f>+VLOOKUP(Base_de_respuestas!#REF!,Back!$M$16:$N$20,2,0)</f>
        <v>#REF!</v>
      </c>
      <c r="Y45" s="11" t="e">
        <f>+VLOOKUP(Base_de_respuestas!#REF!,Back!$M$16:$N$20,2,0)</f>
        <v>#REF!</v>
      </c>
      <c r="Z45" s="11" t="e">
        <f>+VLOOKUP(Base_de_respuestas!#REF!,Back!$M$16:$N$20,2,0)</f>
        <v>#REF!</v>
      </c>
      <c r="AA45" s="11" t="e">
        <f>+VLOOKUP(Base_de_respuestas!#REF!,Back!$M$16:$N$20,2,0)</f>
        <v>#REF!</v>
      </c>
      <c r="AB45" s="11" t="e">
        <f>+VLOOKUP(Base_de_respuestas!#REF!,Back!$M$16:$N$20,2,0)</f>
        <v>#REF!</v>
      </c>
      <c r="AC45" s="11" t="e">
        <f>+VLOOKUP(Base_de_respuestas!#REF!,Back!$M$16:$N$20,2,0)</f>
        <v>#REF!</v>
      </c>
      <c r="AD45" s="11" t="e">
        <f>+VLOOKUP(Base_de_respuestas!#REF!,Back!$M$16:$N$20,2,0)</f>
        <v>#REF!</v>
      </c>
      <c r="AE45" s="11" t="e">
        <f>+VLOOKUP(Base_de_respuestas!#REF!,Back!$M$16:$N$20,2,0)</f>
        <v>#REF!</v>
      </c>
      <c r="AF45" s="11" t="e">
        <f>+VLOOKUP(Base_de_respuestas!#REF!,Back!$M$16:$N$20,2,0)</f>
        <v>#REF!</v>
      </c>
      <c r="AG45" s="11" t="e">
        <f>+VLOOKUP(Base_de_respuestas!#REF!,Back!$M$16:$N$20,2,0)</f>
        <v>#REF!</v>
      </c>
      <c r="AH45" s="11" t="e">
        <f>+VLOOKUP(Base_de_respuestas!#REF!,Back!$M$16:$N$20,2,0)</f>
        <v>#REF!</v>
      </c>
      <c r="AI45" s="11" t="e">
        <f>+VLOOKUP(Base_de_respuestas!#REF!,Back!$M$16:$N$20,2,0)</f>
        <v>#REF!</v>
      </c>
      <c r="AJ45" s="11" t="e">
        <f>+VLOOKUP(Base_de_respuestas!#REF!,Back!$M$16:$N$20,2,0)</f>
        <v>#REF!</v>
      </c>
      <c r="AK45" s="11" t="e">
        <f>+VLOOKUP(Base_de_respuestas!#REF!,Back!$M$16:$N$20,2,0)</f>
        <v>#REF!</v>
      </c>
      <c r="AL45" s="11" t="e">
        <f>+VLOOKUP(Base_de_respuestas!#REF!,Back!$M$16:$N$20,2,0)</f>
        <v>#REF!</v>
      </c>
      <c r="AM45" s="11" t="e">
        <f>+VLOOKUP(Base_de_respuestas!#REF!,Back!$M$16:$N$20,2,0)</f>
        <v>#REF!</v>
      </c>
      <c r="AN45" s="11" t="e">
        <f>+VLOOKUP(Base_de_respuestas!#REF!,Back!$M$16:$N$20,2,0)</f>
        <v>#REF!</v>
      </c>
      <c r="AO45" s="11" t="e">
        <f>+VLOOKUP(Base_de_respuestas!#REF!,Back!$M$16:$N$20,2,0)</f>
        <v>#REF!</v>
      </c>
      <c r="AP45" s="11" t="e">
        <f>+VLOOKUP(Base_de_respuestas!#REF!,Back!$M$16:$N$20,2,0)</f>
        <v>#REF!</v>
      </c>
      <c r="AQ45" s="11" t="e">
        <f>+VLOOKUP(Base_de_respuestas!#REF!,Back!$M$16:$N$20,2,0)</f>
        <v>#REF!</v>
      </c>
      <c r="AR45" s="11" t="e">
        <f>+VLOOKUP(Base_de_respuestas!#REF!,Back!$M$16:$N$20,2,0)</f>
        <v>#REF!</v>
      </c>
      <c r="AS45" s="11" t="e">
        <f>+VLOOKUP(Base_de_respuestas!#REF!,Back!$M$16:$N$20,2,0)</f>
        <v>#REF!</v>
      </c>
      <c r="AT45" s="11" t="e">
        <f>+VLOOKUP(Base_de_respuestas!#REF!,Back!$M$16:$N$20,2,0)</f>
        <v>#REF!</v>
      </c>
      <c r="AU45" s="11" t="e">
        <f>+VLOOKUP(Base_de_respuestas!#REF!,Back!$M$16:$N$20,2,0)</f>
        <v>#REF!</v>
      </c>
      <c r="AV45" s="11" t="e">
        <f>+VLOOKUP(Base_de_respuestas!#REF!,Back!$M$16:$N$20,2,0)</f>
        <v>#REF!</v>
      </c>
      <c r="AW45" s="11" t="e">
        <f>+VLOOKUP(Base_de_respuestas!#REF!,Back!$M$16:$N$20,2,0)</f>
        <v>#REF!</v>
      </c>
      <c r="AX45" s="11" t="e">
        <f>+VLOOKUP(Base_de_respuestas!#REF!,Back!$M$16:$N$20,2,0)</f>
        <v>#REF!</v>
      </c>
      <c r="AY45" s="11" t="e">
        <f>+VLOOKUP(Base_de_respuestas!#REF!,Back!$M$16:$N$20,2,0)</f>
        <v>#REF!</v>
      </c>
      <c r="AZ45" s="11" t="e">
        <f>+VLOOKUP(Base_de_respuestas!#REF!,Back!$M$16:$N$20,2,0)</f>
        <v>#REF!</v>
      </c>
      <c r="BA45" s="11" t="e">
        <f>+VLOOKUP(Base_de_respuestas!#REF!,Back!$M$16:$N$20,2,0)</f>
        <v>#REF!</v>
      </c>
      <c r="BB45" s="11" t="e">
        <f>+VLOOKUP(Base_de_respuestas!#REF!,Back!$M$16:$N$20,2,0)</f>
        <v>#REF!</v>
      </c>
      <c r="BC45" s="11" t="e">
        <f>+VLOOKUP(Base_de_respuestas!#REF!,Back!$M$16:$N$20,2,0)</f>
        <v>#REF!</v>
      </c>
      <c r="BD45" s="11" t="e">
        <f>+VLOOKUP(Base_de_respuestas!#REF!,Back!$M$16:$N$20,2,0)</f>
        <v>#REF!</v>
      </c>
      <c r="BE45" s="11" t="e">
        <f>+VLOOKUP(Base_de_respuestas!#REF!,Back!$M$16:$N$20,2,0)</f>
        <v>#REF!</v>
      </c>
    </row>
    <row r="46" spans="2:57" ht="13.5" customHeight="1" x14ac:dyDescent="0.3">
      <c r="B46" s="85" t="s">
        <v>150</v>
      </c>
      <c r="C46" s="88" t="s">
        <v>422</v>
      </c>
      <c r="D46" s="28" t="s">
        <v>423</v>
      </c>
      <c r="E46" s="29">
        <v>11</v>
      </c>
      <c r="F46" s="28" t="s">
        <v>424</v>
      </c>
      <c r="G46" s="12"/>
      <c r="H46" s="11" t="e">
        <f>+VLOOKUP(Base_de_respuestas!#REF!,Back!$M$16:$N$20,2,0)</f>
        <v>#REF!</v>
      </c>
      <c r="I46" s="11" t="e">
        <f>+VLOOKUP(Base_de_respuestas!#REF!,Back!$M$16:$N$20,2,0)</f>
        <v>#REF!</v>
      </c>
      <c r="J46" s="11" t="e">
        <f>+VLOOKUP(Base_de_respuestas!#REF!,Back!$M$16:$N$20,2,0)</f>
        <v>#REF!</v>
      </c>
      <c r="K46" s="11" t="e">
        <f>+VLOOKUP(Base_de_respuestas!#REF!,Back!$M$16:$N$20,2,0)</f>
        <v>#REF!</v>
      </c>
      <c r="L46" s="11" t="e">
        <f>+VLOOKUP(Base_de_respuestas!#REF!,Back!$M$16:$N$20,2,0)</f>
        <v>#REF!</v>
      </c>
      <c r="M46" s="11" t="e">
        <f>+VLOOKUP(Base_de_respuestas!#REF!,Back!$M$16:$N$20,2,0)</f>
        <v>#REF!</v>
      </c>
      <c r="N46" s="11" t="e">
        <f>+VLOOKUP(Base_de_respuestas!#REF!,Back!$M$16:$N$20,2,0)</f>
        <v>#REF!</v>
      </c>
      <c r="O46" s="11" t="e">
        <f>+VLOOKUP(Base_de_respuestas!#REF!,Back!$M$16:$N$20,2,0)</f>
        <v>#REF!</v>
      </c>
      <c r="P46" s="11" t="e">
        <f>+VLOOKUP(Base_de_respuestas!#REF!,Back!$M$16:$N$20,2,0)</f>
        <v>#REF!</v>
      </c>
      <c r="Q46" s="11" t="e">
        <f>+VLOOKUP(Base_de_respuestas!#REF!,Back!$M$16:$N$20,2,0)</f>
        <v>#REF!</v>
      </c>
      <c r="R46" s="11" t="e">
        <f>+VLOOKUP(Base_de_respuestas!#REF!,Back!$M$16:$N$20,2,0)</f>
        <v>#REF!</v>
      </c>
      <c r="S46" s="11" t="e">
        <f>+VLOOKUP(Base_de_respuestas!#REF!,Back!$M$16:$N$20,2,0)</f>
        <v>#REF!</v>
      </c>
      <c r="T46" s="11" t="e">
        <f>+VLOOKUP(Base_de_respuestas!#REF!,Back!$M$16:$N$20,2,0)</f>
        <v>#REF!</v>
      </c>
      <c r="U46" s="11" t="e">
        <f>+VLOOKUP(Base_de_respuestas!#REF!,Back!$M$16:$N$20,2,0)</f>
        <v>#REF!</v>
      </c>
      <c r="V46" s="11" t="e">
        <f>+VLOOKUP(Base_de_respuestas!#REF!,Back!$M$16:$N$20,2,0)</f>
        <v>#REF!</v>
      </c>
      <c r="W46" s="11" t="e">
        <f>+VLOOKUP(Base_de_respuestas!#REF!,Back!$M$16:$N$20,2,0)</f>
        <v>#REF!</v>
      </c>
      <c r="X46" s="11" t="e">
        <f>+VLOOKUP(Base_de_respuestas!#REF!,Back!$M$16:$N$20,2,0)</f>
        <v>#REF!</v>
      </c>
      <c r="Y46" s="11" t="e">
        <f>+VLOOKUP(Base_de_respuestas!#REF!,Back!$M$16:$N$20,2,0)</f>
        <v>#REF!</v>
      </c>
      <c r="Z46" s="11" t="e">
        <f>+VLOOKUP(Base_de_respuestas!#REF!,Back!$M$16:$N$20,2,0)</f>
        <v>#REF!</v>
      </c>
      <c r="AA46" s="11" t="e">
        <f>+VLOOKUP(Base_de_respuestas!#REF!,Back!$M$16:$N$20,2,0)</f>
        <v>#REF!</v>
      </c>
      <c r="AB46" s="11" t="e">
        <f>+VLOOKUP(Base_de_respuestas!#REF!,Back!$M$16:$N$20,2,0)</f>
        <v>#REF!</v>
      </c>
      <c r="AC46" s="11" t="e">
        <f>+VLOOKUP(Base_de_respuestas!#REF!,Back!$M$16:$N$20,2,0)</f>
        <v>#REF!</v>
      </c>
      <c r="AD46" s="11" t="e">
        <f>+VLOOKUP(Base_de_respuestas!#REF!,Back!$M$16:$N$20,2,0)</f>
        <v>#REF!</v>
      </c>
      <c r="AE46" s="11" t="e">
        <f>+VLOOKUP(Base_de_respuestas!#REF!,Back!$M$16:$N$20,2,0)</f>
        <v>#REF!</v>
      </c>
      <c r="AF46" s="11" t="e">
        <f>+VLOOKUP(Base_de_respuestas!#REF!,Back!$M$16:$N$20,2,0)</f>
        <v>#REF!</v>
      </c>
      <c r="AG46" s="11" t="e">
        <f>+VLOOKUP(Base_de_respuestas!#REF!,Back!$M$16:$N$20,2,0)</f>
        <v>#REF!</v>
      </c>
      <c r="AH46" s="11" t="e">
        <f>+VLOOKUP(Base_de_respuestas!#REF!,Back!$M$16:$N$20,2,0)</f>
        <v>#REF!</v>
      </c>
      <c r="AI46" s="11" t="e">
        <f>+VLOOKUP(Base_de_respuestas!#REF!,Back!$M$16:$N$20,2,0)</f>
        <v>#REF!</v>
      </c>
      <c r="AJ46" s="11" t="e">
        <f>+VLOOKUP(Base_de_respuestas!#REF!,Back!$M$16:$N$20,2,0)</f>
        <v>#REF!</v>
      </c>
      <c r="AK46" s="11" t="e">
        <f>+VLOOKUP(Base_de_respuestas!#REF!,Back!$M$16:$N$20,2,0)</f>
        <v>#REF!</v>
      </c>
      <c r="AL46" s="11" t="e">
        <f>+VLOOKUP(Base_de_respuestas!#REF!,Back!$M$16:$N$20,2,0)</f>
        <v>#REF!</v>
      </c>
      <c r="AM46" s="11" t="e">
        <f>+VLOOKUP(Base_de_respuestas!#REF!,Back!$M$16:$N$20,2,0)</f>
        <v>#REF!</v>
      </c>
      <c r="AN46" s="11" t="e">
        <f>+VLOOKUP(Base_de_respuestas!#REF!,Back!$M$16:$N$20,2,0)</f>
        <v>#REF!</v>
      </c>
      <c r="AO46" s="11" t="e">
        <f>+VLOOKUP(Base_de_respuestas!#REF!,Back!$M$16:$N$20,2,0)</f>
        <v>#REF!</v>
      </c>
      <c r="AP46" s="11" t="e">
        <f>+VLOOKUP(Base_de_respuestas!#REF!,Back!$M$16:$N$20,2,0)</f>
        <v>#REF!</v>
      </c>
      <c r="AQ46" s="11" t="e">
        <f>+VLOOKUP(Base_de_respuestas!#REF!,Back!$M$16:$N$20,2,0)</f>
        <v>#REF!</v>
      </c>
      <c r="AR46" s="11" t="e">
        <f>+VLOOKUP(Base_de_respuestas!#REF!,Back!$M$16:$N$20,2,0)</f>
        <v>#REF!</v>
      </c>
      <c r="AS46" s="11" t="e">
        <f>+VLOOKUP(Base_de_respuestas!#REF!,Back!$M$16:$N$20,2,0)</f>
        <v>#REF!</v>
      </c>
      <c r="AT46" s="11" t="e">
        <f>+VLOOKUP(Base_de_respuestas!#REF!,Back!$M$16:$N$20,2,0)</f>
        <v>#REF!</v>
      </c>
      <c r="AU46" s="11" t="e">
        <f>+VLOOKUP(Base_de_respuestas!#REF!,Back!$M$16:$N$20,2,0)</f>
        <v>#REF!</v>
      </c>
      <c r="AV46" s="11" t="e">
        <f>+VLOOKUP(Base_de_respuestas!#REF!,Back!$M$16:$N$20,2,0)</f>
        <v>#REF!</v>
      </c>
      <c r="AW46" s="11" t="e">
        <f>+VLOOKUP(Base_de_respuestas!#REF!,Back!$M$16:$N$20,2,0)</f>
        <v>#REF!</v>
      </c>
      <c r="AX46" s="11" t="e">
        <f>+VLOOKUP(Base_de_respuestas!#REF!,Back!$M$16:$N$20,2,0)</f>
        <v>#REF!</v>
      </c>
      <c r="AY46" s="11" t="e">
        <f>+VLOOKUP(Base_de_respuestas!#REF!,Back!$M$16:$N$20,2,0)</f>
        <v>#REF!</v>
      </c>
      <c r="AZ46" s="11" t="e">
        <f>+VLOOKUP(Base_de_respuestas!#REF!,Back!$M$16:$N$20,2,0)</f>
        <v>#REF!</v>
      </c>
      <c r="BA46" s="11" t="e">
        <f>+VLOOKUP(Base_de_respuestas!#REF!,Back!$M$16:$N$20,2,0)</f>
        <v>#REF!</v>
      </c>
      <c r="BB46" s="11" t="e">
        <f>+VLOOKUP(Base_de_respuestas!#REF!,Back!$M$16:$N$20,2,0)</f>
        <v>#REF!</v>
      </c>
      <c r="BC46" s="11" t="e">
        <f>+VLOOKUP(Base_de_respuestas!#REF!,Back!$M$16:$N$20,2,0)</f>
        <v>#REF!</v>
      </c>
      <c r="BD46" s="11" t="e">
        <f>+VLOOKUP(Base_de_respuestas!#REF!,Back!$M$16:$N$20,2,0)</f>
        <v>#REF!</v>
      </c>
      <c r="BE46" s="11" t="e">
        <f>+VLOOKUP(Base_de_respuestas!#REF!,Back!$M$16:$N$20,2,0)</f>
        <v>#REF!</v>
      </c>
    </row>
    <row r="47" spans="2:57" ht="13.5" customHeight="1" x14ac:dyDescent="0.3">
      <c r="B47" s="86"/>
      <c r="C47" s="68"/>
      <c r="D47" s="88" t="s">
        <v>425</v>
      </c>
      <c r="E47" s="29">
        <v>12</v>
      </c>
      <c r="F47" s="28" t="s">
        <v>426</v>
      </c>
      <c r="G47" s="12"/>
      <c r="H47" s="11" t="e">
        <f>+VLOOKUP(Base_de_respuestas!#REF!,Back!$M$16:$N$20,2,0)</f>
        <v>#REF!</v>
      </c>
      <c r="I47" s="11" t="e">
        <f>+VLOOKUP(Base_de_respuestas!#REF!,Back!$M$16:$N$20,2,0)</f>
        <v>#REF!</v>
      </c>
      <c r="J47" s="11" t="e">
        <f>+VLOOKUP(Base_de_respuestas!#REF!,Back!$M$16:$N$20,2,0)</f>
        <v>#REF!</v>
      </c>
      <c r="K47" s="11" t="e">
        <f>+VLOOKUP(Base_de_respuestas!#REF!,Back!$M$16:$N$20,2,0)</f>
        <v>#REF!</v>
      </c>
      <c r="L47" s="11" t="e">
        <f>+VLOOKUP(Base_de_respuestas!#REF!,Back!$M$16:$N$20,2,0)</f>
        <v>#REF!</v>
      </c>
      <c r="M47" s="11" t="e">
        <f>+VLOOKUP(Base_de_respuestas!#REF!,Back!$M$16:$N$20,2,0)</f>
        <v>#REF!</v>
      </c>
      <c r="N47" s="11" t="e">
        <f>+VLOOKUP(Base_de_respuestas!#REF!,Back!$M$16:$N$20,2,0)</f>
        <v>#REF!</v>
      </c>
      <c r="O47" s="11" t="e">
        <f>+VLOOKUP(Base_de_respuestas!#REF!,Back!$M$16:$N$20,2,0)</f>
        <v>#REF!</v>
      </c>
      <c r="P47" s="11" t="e">
        <f>+VLOOKUP(Base_de_respuestas!#REF!,Back!$M$16:$N$20,2,0)</f>
        <v>#REF!</v>
      </c>
      <c r="Q47" s="11" t="e">
        <f>+VLOOKUP(Base_de_respuestas!#REF!,Back!$M$16:$N$20,2,0)</f>
        <v>#REF!</v>
      </c>
      <c r="R47" s="11" t="e">
        <f>+VLOOKUP(Base_de_respuestas!#REF!,Back!$M$16:$N$20,2,0)</f>
        <v>#REF!</v>
      </c>
      <c r="S47" s="11" t="e">
        <f>+VLOOKUP(Base_de_respuestas!#REF!,Back!$M$16:$N$20,2,0)</f>
        <v>#REF!</v>
      </c>
      <c r="T47" s="11" t="e">
        <f>+VLOOKUP(Base_de_respuestas!#REF!,Back!$M$16:$N$20,2,0)</f>
        <v>#REF!</v>
      </c>
      <c r="U47" s="11" t="e">
        <f>+VLOOKUP(Base_de_respuestas!#REF!,Back!$M$16:$N$20,2,0)</f>
        <v>#REF!</v>
      </c>
      <c r="V47" s="11" t="e">
        <f>+VLOOKUP(Base_de_respuestas!#REF!,Back!$M$16:$N$20,2,0)</f>
        <v>#REF!</v>
      </c>
      <c r="W47" s="11" t="e">
        <f>+VLOOKUP(Base_de_respuestas!#REF!,Back!$M$16:$N$20,2,0)</f>
        <v>#REF!</v>
      </c>
      <c r="X47" s="11" t="e">
        <f>+VLOOKUP(Base_de_respuestas!#REF!,Back!$M$16:$N$20,2,0)</f>
        <v>#REF!</v>
      </c>
      <c r="Y47" s="11" t="e">
        <f>+VLOOKUP(Base_de_respuestas!#REF!,Back!$M$16:$N$20,2,0)</f>
        <v>#REF!</v>
      </c>
      <c r="Z47" s="11" t="e">
        <f>+VLOOKUP(Base_de_respuestas!#REF!,Back!$M$16:$N$20,2,0)</f>
        <v>#REF!</v>
      </c>
      <c r="AA47" s="11" t="e">
        <f>+VLOOKUP(Base_de_respuestas!#REF!,Back!$M$16:$N$20,2,0)</f>
        <v>#REF!</v>
      </c>
      <c r="AB47" s="11" t="e">
        <f>+VLOOKUP(Base_de_respuestas!#REF!,Back!$M$16:$N$20,2,0)</f>
        <v>#REF!</v>
      </c>
      <c r="AC47" s="11" t="e">
        <f>+VLOOKUP(Base_de_respuestas!#REF!,Back!$M$16:$N$20,2,0)</f>
        <v>#REF!</v>
      </c>
      <c r="AD47" s="11" t="e">
        <f>+VLOOKUP(Base_de_respuestas!#REF!,Back!$M$16:$N$20,2,0)</f>
        <v>#REF!</v>
      </c>
      <c r="AE47" s="11" t="e">
        <f>+VLOOKUP(Base_de_respuestas!#REF!,Back!$M$16:$N$20,2,0)</f>
        <v>#REF!</v>
      </c>
      <c r="AF47" s="11" t="e">
        <f>+VLOOKUP(Base_de_respuestas!#REF!,Back!$M$16:$N$20,2,0)</f>
        <v>#REF!</v>
      </c>
      <c r="AG47" s="11" t="e">
        <f>+VLOOKUP(Base_de_respuestas!#REF!,Back!$M$16:$N$20,2,0)</f>
        <v>#REF!</v>
      </c>
      <c r="AH47" s="11" t="e">
        <f>+VLOOKUP(Base_de_respuestas!#REF!,Back!$M$16:$N$20,2,0)</f>
        <v>#REF!</v>
      </c>
      <c r="AI47" s="11" t="e">
        <f>+VLOOKUP(Base_de_respuestas!#REF!,Back!$M$16:$N$20,2,0)</f>
        <v>#REF!</v>
      </c>
      <c r="AJ47" s="11" t="e">
        <f>+VLOOKUP(Base_de_respuestas!#REF!,Back!$M$16:$N$20,2,0)</f>
        <v>#REF!</v>
      </c>
      <c r="AK47" s="11" t="e">
        <f>+VLOOKUP(Base_de_respuestas!#REF!,Back!$M$16:$N$20,2,0)</f>
        <v>#REF!</v>
      </c>
      <c r="AL47" s="11" t="e">
        <f>+VLOOKUP(Base_de_respuestas!#REF!,Back!$M$16:$N$20,2,0)</f>
        <v>#REF!</v>
      </c>
      <c r="AM47" s="11" t="e">
        <f>+VLOOKUP(Base_de_respuestas!#REF!,Back!$M$16:$N$20,2,0)</f>
        <v>#REF!</v>
      </c>
      <c r="AN47" s="11" t="e">
        <f>+VLOOKUP(Base_de_respuestas!#REF!,Back!$M$16:$N$20,2,0)</f>
        <v>#REF!</v>
      </c>
      <c r="AO47" s="11" t="e">
        <f>+VLOOKUP(Base_de_respuestas!#REF!,Back!$M$16:$N$20,2,0)</f>
        <v>#REF!</v>
      </c>
      <c r="AP47" s="11" t="e">
        <f>+VLOOKUP(Base_de_respuestas!#REF!,Back!$M$16:$N$20,2,0)</f>
        <v>#REF!</v>
      </c>
      <c r="AQ47" s="11" t="e">
        <f>+VLOOKUP(Base_de_respuestas!#REF!,Back!$M$16:$N$20,2,0)</f>
        <v>#REF!</v>
      </c>
      <c r="AR47" s="11" t="e">
        <f>+VLOOKUP(Base_de_respuestas!#REF!,Back!$M$16:$N$20,2,0)</f>
        <v>#REF!</v>
      </c>
      <c r="AS47" s="11" t="e">
        <f>+VLOOKUP(Base_de_respuestas!#REF!,Back!$M$16:$N$20,2,0)</f>
        <v>#REF!</v>
      </c>
      <c r="AT47" s="11" t="e">
        <f>+VLOOKUP(Base_de_respuestas!#REF!,Back!$M$16:$N$20,2,0)</f>
        <v>#REF!</v>
      </c>
      <c r="AU47" s="11" t="e">
        <f>+VLOOKUP(Base_de_respuestas!#REF!,Back!$M$16:$N$20,2,0)</f>
        <v>#REF!</v>
      </c>
      <c r="AV47" s="11" t="e">
        <f>+VLOOKUP(Base_de_respuestas!#REF!,Back!$M$16:$N$20,2,0)</f>
        <v>#REF!</v>
      </c>
      <c r="AW47" s="11" t="e">
        <f>+VLOOKUP(Base_de_respuestas!#REF!,Back!$M$16:$N$20,2,0)</f>
        <v>#REF!</v>
      </c>
      <c r="AX47" s="11" t="e">
        <f>+VLOOKUP(Base_de_respuestas!#REF!,Back!$M$16:$N$20,2,0)</f>
        <v>#REF!</v>
      </c>
      <c r="AY47" s="11" t="e">
        <f>+VLOOKUP(Base_de_respuestas!#REF!,Back!$M$16:$N$20,2,0)</f>
        <v>#REF!</v>
      </c>
      <c r="AZ47" s="11" t="e">
        <f>+VLOOKUP(Base_de_respuestas!#REF!,Back!$M$16:$N$20,2,0)</f>
        <v>#REF!</v>
      </c>
      <c r="BA47" s="11" t="e">
        <f>+VLOOKUP(Base_de_respuestas!#REF!,Back!$M$16:$N$20,2,0)</f>
        <v>#REF!</v>
      </c>
      <c r="BB47" s="11" t="e">
        <f>+VLOOKUP(Base_de_respuestas!#REF!,Back!$M$16:$N$20,2,0)</f>
        <v>#REF!</v>
      </c>
      <c r="BC47" s="11" t="e">
        <f>+VLOOKUP(Base_de_respuestas!#REF!,Back!$M$16:$N$20,2,0)</f>
        <v>#REF!</v>
      </c>
      <c r="BD47" s="11" t="e">
        <f>+VLOOKUP(Base_de_respuestas!#REF!,Back!$M$16:$N$20,2,0)</f>
        <v>#REF!</v>
      </c>
      <c r="BE47" s="11" t="e">
        <f>+VLOOKUP(Base_de_respuestas!#REF!,Back!$M$16:$N$20,2,0)</f>
        <v>#REF!</v>
      </c>
    </row>
    <row r="48" spans="2:57" ht="13.5" customHeight="1" x14ac:dyDescent="0.3">
      <c r="B48" s="87"/>
      <c r="C48" s="69"/>
      <c r="D48" s="69"/>
      <c r="E48" s="29">
        <v>13</v>
      </c>
      <c r="F48" s="28" t="s">
        <v>427</v>
      </c>
      <c r="G48" s="12"/>
      <c r="H48" s="11" t="e">
        <f>+VLOOKUP(Base_de_respuestas!#REF!,Back!$M$16:$N$20,2,0)</f>
        <v>#REF!</v>
      </c>
      <c r="I48" s="11" t="e">
        <f>+VLOOKUP(Base_de_respuestas!#REF!,Back!$M$16:$N$20,2,0)</f>
        <v>#REF!</v>
      </c>
      <c r="J48" s="11" t="e">
        <f>+VLOOKUP(Base_de_respuestas!#REF!,Back!$M$16:$N$20,2,0)</f>
        <v>#REF!</v>
      </c>
      <c r="K48" s="11" t="e">
        <f>+VLOOKUP(Base_de_respuestas!#REF!,Back!$M$16:$N$20,2,0)</f>
        <v>#REF!</v>
      </c>
      <c r="L48" s="11" t="e">
        <f>+VLOOKUP(Base_de_respuestas!#REF!,Back!$M$16:$N$20,2,0)</f>
        <v>#REF!</v>
      </c>
      <c r="M48" s="11" t="e">
        <f>+VLOOKUP(Base_de_respuestas!#REF!,Back!$M$16:$N$20,2,0)</f>
        <v>#REF!</v>
      </c>
      <c r="N48" s="11" t="e">
        <f>+VLOOKUP(Base_de_respuestas!#REF!,Back!$M$16:$N$20,2,0)</f>
        <v>#REF!</v>
      </c>
      <c r="O48" s="11" t="e">
        <f>+VLOOKUP(Base_de_respuestas!#REF!,Back!$M$16:$N$20,2,0)</f>
        <v>#REF!</v>
      </c>
      <c r="P48" s="11" t="e">
        <f>+VLOOKUP(Base_de_respuestas!#REF!,Back!$M$16:$N$20,2,0)</f>
        <v>#REF!</v>
      </c>
      <c r="Q48" s="11" t="e">
        <f>+VLOOKUP(Base_de_respuestas!#REF!,Back!$M$16:$N$20,2,0)</f>
        <v>#REF!</v>
      </c>
      <c r="R48" s="11" t="e">
        <f>+VLOOKUP(Base_de_respuestas!#REF!,Back!$M$16:$N$20,2,0)</f>
        <v>#REF!</v>
      </c>
      <c r="S48" s="11" t="e">
        <f>+VLOOKUP(Base_de_respuestas!#REF!,Back!$M$16:$N$20,2,0)</f>
        <v>#REF!</v>
      </c>
      <c r="T48" s="11" t="e">
        <f>+VLOOKUP(Base_de_respuestas!#REF!,Back!$M$16:$N$20,2,0)</f>
        <v>#REF!</v>
      </c>
      <c r="U48" s="11" t="e">
        <f>+VLOOKUP(Base_de_respuestas!#REF!,Back!$M$16:$N$20,2,0)</f>
        <v>#REF!</v>
      </c>
      <c r="V48" s="11" t="e">
        <f>+VLOOKUP(Base_de_respuestas!#REF!,Back!$M$16:$N$20,2,0)</f>
        <v>#REF!</v>
      </c>
      <c r="W48" s="11" t="e">
        <f>+VLOOKUP(Base_de_respuestas!#REF!,Back!$M$16:$N$20,2,0)</f>
        <v>#REF!</v>
      </c>
      <c r="X48" s="11" t="e">
        <f>+VLOOKUP(Base_de_respuestas!#REF!,Back!$M$16:$N$20,2,0)</f>
        <v>#REF!</v>
      </c>
      <c r="Y48" s="11" t="e">
        <f>+VLOOKUP(Base_de_respuestas!#REF!,Back!$M$16:$N$20,2,0)</f>
        <v>#REF!</v>
      </c>
      <c r="Z48" s="11" t="e">
        <f>+VLOOKUP(Base_de_respuestas!#REF!,Back!$M$16:$N$20,2,0)</f>
        <v>#REF!</v>
      </c>
      <c r="AA48" s="11" t="e">
        <f>+VLOOKUP(Base_de_respuestas!#REF!,Back!$M$16:$N$20,2,0)</f>
        <v>#REF!</v>
      </c>
      <c r="AB48" s="11" t="e">
        <f>+VLOOKUP(Base_de_respuestas!#REF!,Back!$M$16:$N$20,2,0)</f>
        <v>#REF!</v>
      </c>
      <c r="AC48" s="11" t="e">
        <f>+VLOOKUP(Base_de_respuestas!#REF!,Back!$M$16:$N$20,2,0)</f>
        <v>#REF!</v>
      </c>
      <c r="AD48" s="11" t="e">
        <f>+VLOOKUP(Base_de_respuestas!#REF!,Back!$M$16:$N$20,2,0)</f>
        <v>#REF!</v>
      </c>
      <c r="AE48" s="11" t="e">
        <f>+VLOOKUP(Base_de_respuestas!#REF!,Back!$M$16:$N$20,2,0)</f>
        <v>#REF!</v>
      </c>
      <c r="AF48" s="11" t="e">
        <f>+VLOOKUP(Base_de_respuestas!#REF!,Back!$M$16:$N$20,2,0)</f>
        <v>#REF!</v>
      </c>
      <c r="AG48" s="11" t="e">
        <f>+VLOOKUP(Base_de_respuestas!#REF!,Back!$M$16:$N$20,2,0)</f>
        <v>#REF!</v>
      </c>
      <c r="AH48" s="11" t="e">
        <f>+VLOOKUP(Base_de_respuestas!#REF!,Back!$M$16:$N$20,2,0)</f>
        <v>#REF!</v>
      </c>
      <c r="AI48" s="11" t="e">
        <f>+VLOOKUP(Base_de_respuestas!#REF!,Back!$M$16:$N$20,2,0)</f>
        <v>#REF!</v>
      </c>
      <c r="AJ48" s="11" t="e">
        <f>+VLOOKUP(Base_de_respuestas!#REF!,Back!$M$16:$N$20,2,0)</f>
        <v>#REF!</v>
      </c>
      <c r="AK48" s="11" t="e">
        <f>+VLOOKUP(Base_de_respuestas!#REF!,Back!$M$16:$N$20,2,0)</f>
        <v>#REF!</v>
      </c>
      <c r="AL48" s="11" t="e">
        <f>+VLOOKUP(Base_de_respuestas!#REF!,Back!$M$16:$N$20,2,0)</f>
        <v>#REF!</v>
      </c>
      <c r="AM48" s="11" t="e">
        <f>+VLOOKUP(Base_de_respuestas!#REF!,Back!$M$16:$N$20,2,0)</f>
        <v>#REF!</v>
      </c>
      <c r="AN48" s="11" t="e">
        <f>+VLOOKUP(Base_de_respuestas!#REF!,Back!$M$16:$N$20,2,0)</f>
        <v>#REF!</v>
      </c>
      <c r="AO48" s="11" t="e">
        <f>+VLOOKUP(Base_de_respuestas!#REF!,Back!$M$16:$N$20,2,0)</f>
        <v>#REF!</v>
      </c>
      <c r="AP48" s="11" t="e">
        <f>+VLOOKUP(Base_de_respuestas!#REF!,Back!$M$16:$N$20,2,0)</f>
        <v>#REF!</v>
      </c>
      <c r="AQ48" s="11" t="e">
        <f>+VLOOKUP(Base_de_respuestas!#REF!,Back!$M$16:$N$20,2,0)</f>
        <v>#REF!</v>
      </c>
      <c r="AR48" s="11" t="e">
        <f>+VLOOKUP(Base_de_respuestas!#REF!,Back!$M$16:$N$20,2,0)</f>
        <v>#REF!</v>
      </c>
      <c r="AS48" s="11" t="e">
        <f>+VLOOKUP(Base_de_respuestas!#REF!,Back!$M$16:$N$20,2,0)</f>
        <v>#REF!</v>
      </c>
      <c r="AT48" s="11" t="e">
        <f>+VLOOKUP(Base_de_respuestas!#REF!,Back!$M$16:$N$20,2,0)</f>
        <v>#REF!</v>
      </c>
      <c r="AU48" s="11" t="e">
        <f>+VLOOKUP(Base_de_respuestas!#REF!,Back!$M$16:$N$20,2,0)</f>
        <v>#REF!</v>
      </c>
      <c r="AV48" s="11" t="e">
        <f>+VLOOKUP(Base_de_respuestas!#REF!,Back!$M$16:$N$20,2,0)</f>
        <v>#REF!</v>
      </c>
      <c r="AW48" s="11" t="e">
        <f>+VLOOKUP(Base_de_respuestas!#REF!,Back!$M$16:$N$20,2,0)</f>
        <v>#REF!</v>
      </c>
      <c r="AX48" s="11" t="e">
        <f>+VLOOKUP(Base_de_respuestas!#REF!,Back!$M$16:$N$20,2,0)</f>
        <v>#REF!</v>
      </c>
      <c r="AY48" s="11" t="e">
        <f>+VLOOKUP(Base_de_respuestas!#REF!,Back!$M$16:$N$20,2,0)</f>
        <v>#REF!</v>
      </c>
      <c r="AZ48" s="11" t="e">
        <f>+VLOOKUP(Base_de_respuestas!#REF!,Back!$M$16:$N$20,2,0)</f>
        <v>#REF!</v>
      </c>
      <c r="BA48" s="11" t="e">
        <f>+VLOOKUP(Base_de_respuestas!#REF!,Back!$M$16:$N$20,2,0)</f>
        <v>#REF!</v>
      </c>
      <c r="BB48" s="11" t="e">
        <f>+VLOOKUP(Base_de_respuestas!#REF!,Back!$M$16:$N$20,2,0)</f>
        <v>#REF!</v>
      </c>
      <c r="BC48" s="11" t="e">
        <f>+VLOOKUP(Base_de_respuestas!#REF!,Back!$M$16:$N$20,2,0)</f>
        <v>#REF!</v>
      </c>
      <c r="BD48" s="11" t="e">
        <f>+VLOOKUP(Base_de_respuestas!#REF!,Back!$M$16:$N$20,2,0)</f>
        <v>#REF!</v>
      </c>
      <c r="BE48" s="11" t="e">
        <f>+VLOOKUP(Base_de_respuestas!#REF!,Back!$M$16:$N$20,2,0)</f>
        <v>#REF!</v>
      </c>
    </row>
    <row r="49" spans="2:57" ht="13.5" customHeight="1" x14ac:dyDescent="0.3">
      <c r="B49" s="89" t="s">
        <v>150</v>
      </c>
      <c r="C49" s="88" t="s">
        <v>203</v>
      </c>
      <c r="D49" s="28" t="s">
        <v>428</v>
      </c>
      <c r="E49" s="29">
        <v>14</v>
      </c>
      <c r="F49" s="28" t="s">
        <v>429</v>
      </c>
      <c r="G49" s="12"/>
      <c r="H49" s="11" t="e">
        <f>+VLOOKUP(Base_de_respuestas!#REF!,Back!$M$16:$N$20,2,0)</f>
        <v>#REF!</v>
      </c>
      <c r="I49" s="11" t="e">
        <f>+VLOOKUP(Base_de_respuestas!#REF!,Back!$M$16:$N$20,2,0)</f>
        <v>#REF!</v>
      </c>
      <c r="J49" s="11" t="e">
        <f>+VLOOKUP(Base_de_respuestas!#REF!,Back!$M$16:$N$20,2,0)</f>
        <v>#REF!</v>
      </c>
      <c r="K49" s="11" t="e">
        <f>+VLOOKUP(Base_de_respuestas!#REF!,Back!$M$16:$N$20,2,0)</f>
        <v>#REF!</v>
      </c>
      <c r="L49" s="11" t="e">
        <f>+VLOOKUP(Base_de_respuestas!#REF!,Back!$M$16:$N$20,2,0)</f>
        <v>#REF!</v>
      </c>
      <c r="M49" s="11" t="e">
        <f>+VLOOKUP(Base_de_respuestas!#REF!,Back!$M$16:$N$20,2,0)</f>
        <v>#REF!</v>
      </c>
      <c r="N49" s="11" t="e">
        <f>+VLOOKUP(Base_de_respuestas!#REF!,Back!$M$16:$N$20,2,0)</f>
        <v>#REF!</v>
      </c>
      <c r="O49" s="11" t="e">
        <f>+VLOOKUP(Base_de_respuestas!#REF!,Back!$M$16:$N$20,2,0)</f>
        <v>#REF!</v>
      </c>
      <c r="P49" s="11" t="e">
        <f>+VLOOKUP(Base_de_respuestas!#REF!,Back!$M$16:$N$20,2,0)</f>
        <v>#REF!</v>
      </c>
      <c r="Q49" s="11" t="e">
        <f>+VLOOKUP(Base_de_respuestas!#REF!,Back!$M$16:$N$20,2,0)</f>
        <v>#REF!</v>
      </c>
      <c r="R49" s="11" t="e">
        <f>+VLOOKUP(Base_de_respuestas!#REF!,Back!$M$16:$N$20,2,0)</f>
        <v>#REF!</v>
      </c>
      <c r="S49" s="11" t="e">
        <f>+VLOOKUP(Base_de_respuestas!#REF!,Back!$M$16:$N$20,2,0)</f>
        <v>#REF!</v>
      </c>
      <c r="T49" s="11" t="e">
        <f>+VLOOKUP(Base_de_respuestas!#REF!,Back!$M$16:$N$20,2,0)</f>
        <v>#REF!</v>
      </c>
      <c r="U49" s="11" t="e">
        <f>+VLOOKUP(Base_de_respuestas!#REF!,Back!$M$16:$N$20,2,0)</f>
        <v>#REF!</v>
      </c>
      <c r="V49" s="11" t="e">
        <f>+VLOOKUP(Base_de_respuestas!#REF!,Back!$M$16:$N$20,2,0)</f>
        <v>#REF!</v>
      </c>
      <c r="W49" s="11" t="e">
        <f>+VLOOKUP(Base_de_respuestas!#REF!,Back!$M$16:$N$20,2,0)</f>
        <v>#REF!</v>
      </c>
      <c r="X49" s="11" t="e">
        <f>+VLOOKUP(Base_de_respuestas!#REF!,Back!$M$16:$N$20,2,0)</f>
        <v>#REF!</v>
      </c>
      <c r="Y49" s="11" t="e">
        <f>+VLOOKUP(Base_de_respuestas!#REF!,Back!$M$16:$N$20,2,0)</f>
        <v>#REF!</v>
      </c>
      <c r="Z49" s="11" t="e">
        <f>+VLOOKUP(Base_de_respuestas!#REF!,Back!$M$16:$N$20,2,0)</f>
        <v>#REF!</v>
      </c>
      <c r="AA49" s="11" t="e">
        <f>+VLOOKUP(Base_de_respuestas!#REF!,Back!$M$16:$N$20,2,0)</f>
        <v>#REF!</v>
      </c>
      <c r="AB49" s="11" t="e">
        <f>+VLOOKUP(Base_de_respuestas!#REF!,Back!$M$16:$N$20,2,0)</f>
        <v>#REF!</v>
      </c>
      <c r="AC49" s="11" t="e">
        <f>+VLOOKUP(Base_de_respuestas!#REF!,Back!$M$16:$N$20,2,0)</f>
        <v>#REF!</v>
      </c>
      <c r="AD49" s="11" t="e">
        <f>+VLOOKUP(Base_de_respuestas!#REF!,Back!$M$16:$N$20,2,0)</f>
        <v>#REF!</v>
      </c>
      <c r="AE49" s="11" t="e">
        <f>+VLOOKUP(Base_de_respuestas!#REF!,Back!$M$16:$N$20,2,0)</f>
        <v>#REF!</v>
      </c>
      <c r="AF49" s="11" t="e">
        <f>+VLOOKUP(Base_de_respuestas!#REF!,Back!$M$16:$N$20,2,0)</f>
        <v>#REF!</v>
      </c>
      <c r="AG49" s="11" t="e">
        <f>+VLOOKUP(Base_de_respuestas!#REF!,Back!$M$16:$N$20,2,0)</f>
        <v>#REF!</v>
      </c>
      <c r="AH49" s="11" t="e">
        <f>+VLOOKUP(Base_de_respuestas!#REF!,Back!$M$16:$N$20,2,0)</f>
        <v>#REF!</v>
      </c>
      <c r="AI49" s="11" t="e">
        <f>+VLOOKUP(Base_de_respuestas!#REF!,Back!$M$16:$N$20,2,0)</f>
        <v>#REF!</v>
      </c>
      <c r="AJ49" s="11" t="e">
        <f>+VLOOKUP(Base_de_respuestas!#REF!,Back!$M$16:$N$20,2,0)</f>
        <v>#REF!</v>
      </c>
      <c r="AK49" s="11" t="e">
        <f>+VLOOKUP(Base_de_respuestas!#REF!,Back!$M$16:$N$20,2,0)</f>
        <v>#REF!</v>
      </c>
      <c r="AL49" s="11" t="e">
        <f>+VLOOKUP(Base_de_respuestas!#REF!,Back!$M$16:$N$20,2,0)</f>
        <v>#REF!</v>
      </c>
      <c r="AM49" s="11" t="e">
        <f>+VLOOKUP(Base_de_respuestas!#REF!,Back!$M$16:$N$20,2,0)</f>
        <v>#REF!</v>
      </c>
      <c r="AN49" s="11" t="e">
        <f>+VLOOKUP(Base_de_respuestas!#REF!,Back!$M$16:$N$20,2,0)</f>
        <v>#REF!</v>
      </c>
      <c r="AO49" s="11" t="e">
        <f>+VLOOKUP(Base_de_respuestas!#REF!,Back!$M$16:$N$20,2,0)</f>
        <v>#REF!</v>
      </c>
      <c r="AP49" s="11" t="e">
        <f>+VLOOKUP(Base_de_respuestas!#REF!,Back!$M$16:$N$20,2,0)</f>
        <v>#REF!</v>
      </c>
      <c r="AQ49" s="11" t="e">
        <f>+VLOOKUP(Base_de_respuestas!#REF!,Back!$M$16:$N$20,2,0)</f>
        <v>#REF!</v>
      </c>
      <c r="AR49" s="11" t="e">
        <f>+VLOOKUP(Base_de_respuestas!#REF!,Back!$M$16:$N$20,2,0)</f>
        <v>#REF!</v>
      </c>
      <c r="AS49" s="11" t="e">
        <f>+VLOOKUP(Base_de_respuestas!#REF!,Back!$M$16:$N$20,2,0)</f>
        <v>#REF!</v>
      </c>
      <c r="AT49" s="11" t="e">
        <f>+VLOOKUP(Base_de_respuestas!#REF!,Back!$M$16:$N$20,2,0)</f>
        <v>#REF!</v>
      </c>
      <c r="AU49" s="11" t="e">
        <f>+VLOOKUP(Base_de_respuestas!#REF!,Back!$M$16:$N$20,2,0)</f>
        <v>#REF!</v>
      </c>
      <c r="AV49" s="11" t="e">
        <f>+VLOOKUP(Base_de_respuestas!#REF!,Back!$M$16:$N$20,2,0)</f>
        <v>#REF!</v>
      </c>
      <c r="AW49" s="11" t="e">
        <f>+VLOOKUP(Base_de_respuestas!#REF!,Back!$M$16:$N$20,2,0)</f>
        <v>#REF!</v>
      </c>
      <c r="AX49" s="11" t="e">
        <f>+VLOOKUP(Base_de_respuestas!#REF!,Back!$M$16:$N$20,2,0)</f>
        <v>#REF!</v>
      </c>
      <c r="AY49" s="11" t="e">
        <f>+VLOOKUP(Base_de_respuestas!#REF!,Back!$M$16:$N$20,2,0)</f>
        <v>#REF!</v>
      </c>
      <c r="AZ49" s="11" t="e">
        <f>+VLOOKUP(Base_de_respuestas!#REF!,Back!$M$16:$N$20,2,0)</f>
        <v>#REF!</v>
      </c>
      <c r="BA49" s="11" t="e">
        <f>+VLOOKUP(Base_de_respuestas!#REF!,Back!$M$16:$N$20,2,0)</f>
        <v>#REF!</v>
      </c>
      <c r="BB49" s="11" t="e">
        <f>+VLOOKUP(Base_de_respuestas!#REF!,Back!$M$16:$N$20,2,0)</f>
        <v>#REF!</v>
      </c>
      <c r="BC49" s="11" t="e">
        <f>+VLOOKUP(Base_de_respuestas!#REF!,Back!$M$16:$N$20,2,0)</f>
        <v>#REF!</v>
      </c>
      <c r="BD49" s="11" t="e">
        <f>+VLOOKUP(Base_de_respuestas!#REF!,Back!$M$16:$N$20,2,0)</f>
        <v>#REF!</v>
      </c>
      <c r="BE49" s="11" t="e">
        <f>+VLOOKUP(Base_de_respuestas!#REF!,Back!$M$16:$N$20,2,0)</f>
        <v>#REF!</v>
      </c>
    </row>
    <row r="50" spans="2:57" ht="13.5" customHeight="1" x14ac:dyDescent="0.3">
      <c r="B50" s="68"/>
      <c r="C50" s="68"/>
      <c r="D50" s="28" t="s">
        <v>430</v>
      </c>
      <c r="E50" s="29">
        <v>15</v>
      </c>
      <c r="F50" s="28" t="s">
        <v>431</v>
      </c>
      <c r="G50" s="12"/>
      <c r="H50" s="11" t="e">
        <f>+VLOOKUP(Base_de_respuestas!#REF!,Back!$M$16:$N$20,2,0)</f>
        <v>#REF!</v>
      </c>
      <c r="I50" s="11" t="e">
        <f>+VLOOKUP(Base_de_respuestas!#REF!,Back!$M$16:$N$20,2,0)</f>
        <v>#REF!</v>
      </c>
      <c r="J50" s="11" t="e">
        <f>+VLOOKUP(Base_de_respuestas!#REF!,Back!$M$16:$N$20,2,0)</f>
        <v>#REF!</v>
      </c>
      <c r="K50" s="11" t="e">
        <f>+VLOOKUP(Base_de_respuestas!#REF!,Back!$M$16:$N$20,2,0)</f>
        <v>#REF!</v>
      </c>
      <c r="L50" s="11" t="e">
        <f>+VLOOKUP(Base_de_respuestas!#REF!,Back!$M$16:$N$20,2,0)</f>
        <v>#REF!</v>
      </c>
      <c r="M50" s="11" t="e">
        <f>+VLOOKUP(Base_de_respuestas!#REF!,Back!$M$16:$N$20,2,0)</f>
        <v>#REF!</v>
      </c>
      <c r="N50" s="11" t="e">
        <f>+VLOOKUP(Base_de_respuestas!#REF!,Back!$M$16:$N$20,2,0)</f>
        <v>#REF!</v>
      </c>
      <c r="O50" s="11" t="e">
        <f>+VLOOKUP(Base_de_respuestas!#REF!,Back!$M$16:$N$20,2,0)</f>
        <v>#REF!</v>
      </c>
      <c r="P50" s="11" t="e">
        <f>+VLOOKUP(Base_de_respuestas!#REF!,Back!$M$16:$N$20,2,0)</f>
        <v>#REF!</v>
      </c>
      <c r="Q50" s="11" t="e">
        <f>+VLOOKUP(Base_de_respuestas!#REF!,Back!$M$16:$N$20,2,0)</f>
        <v>#REF!</v>
      </c>
      <c r="R50" s="11" t="e">
        <f>+VLOOKUP(Base_de_respuestas!#REF!,Back!$M$16:$N$20,2,0)</f>
        <v>#REF!</v>
      </c>
      <c r="S50" s="11" t="e">
        <f>+VLOOKUP(Base_de_respuestas!#REF!,Back!$M$16:$N$20,2,0)</f>
        <v>#REF!</v>
      </c>
      <c r="T50" s="11" t="e">
        <f>+VLOOKUP(Base_de_respuestas!#REF!,Back!$M$16:$N$20,2,0)</f>
        <v>#REF!</v>
      </c>
      <c r="U50" s="11" t="e">
        <f>+VLOOKUP(Base_de_respuestas!#REF!,Back!$M$16:$N$20,2,0)</f>
        <v>#REF!</v>
      </c>
      <c r="V50" s="11" t="e">
        <f>+VLOOKUP(Base_de_respuestas!#REF!,Back!$M$16:$N$20,2,0)</f>
        <v>#REF!</v>
      </c>
      <c r="W50" s="11" t="e">
        <f>+VLOOKUP(Base_de_respuestas!#REF!,Back!$M$16:$N$20,2,0)</f>
        <v>#REF!</v>
      </c>
      <c r="X50" s="11" t="e">
        <f>+VLOOKUP(Base_de_respuestas!#REF!,Back!$M$16:$N$20,2,0)</f>
        <v>#REF!</v>
      </c>
      <c r="Y50" s="11" t="e">
        <f>+VLOOKUP(Base_de_respuestas!#REF!,Back!$M$16:$N$20,2,0)</f>
        <v>#REF!</v>
      </c>
      <c r="Z50" s="11" t="e">
        <f>+VLOOKUP(Base_de_respuestas!#REF!,Back!$M$16:$N$20,2,0)</f>
        <v>#REF!</v>
      </c>
      <c r="AA50" s="11" t="e">
        <f>+VLOOKUP(Base_de_respuestas!#REF!,Back!$M$16:$N$20,2,0)</f>
        <v>#REF!</v>
      </c>
      <c r="AB50" s="11" t="e">
        <f>+VLOOKUP(Base_de_respuestas!#REF!,Back!$M$16:$N$20,2,0)</f>
        <v>#REF!</v>
      </c>
      <c r="AC50" s="11" t="e">
        <f>+VLOOKUP(Base_de_respuestas!#REF!,Back!$M$16:$N$20,2,0)</f>
        <v>#REF!</v>
      </c>
      <c r="AD50" s="11" t="e">
        <f>+VLOOKUP(Base_de_respuestas!#REF!,Back!$M$16:$N$20,2,0)</f>
        <v>#REF!</v>
      </c>
      <c r="AE50" s="11" t="e">
        <f>+VLOOKUP(Base_de_respuestas!#REF!,Back!$M$16:$N$20,2,0)</f>
        <v>#REF!</v>
      </c>
      <c r="AF50" s="11" t="e">
        <f>+VLOOKUP(Base_de_respuestas!#REF!,Back!$M$16:$N$20,2,0)</f>
        <v>#REF!</v>
      </c>
      <c r="AG50" s="11" t="e">
        <f>+VLOOKUP(Base_de_respuestas!#REF!,Back!$M$16:$N$20,2,0)</f>
        <v>#REF!</v>
      </c>
      <c r="AH50" s="11" t="e">
        <f>+VLOOKUP(Base_de_respuestas!#REF!,Back!$M$16:$N$20,2,0)</f>
        <v>#REF!</v>
      </c>
      <c r="AI50" s="11" t="e">
        <f>+VLOOKUP(Base_de_respuestas!#REF!,Back!$M$16:$N$20,2,0)</f>
        <v>#REF!</v>
      </c>
      <c r="AJ50" s="11" t="e">
        <f>+VLOOKUP(Base_de_respuestas!#REF!,Back!$M$16:$N$20,2,0)</f>
        <v>#REF!</v>
      </c>
      <c r="AK50" s="11" t="e">
        <f>+VLOOKUP(Base_de_respuestas!#REF!,Back!$M$16:$N$20,2,0)</f>
        <v>#REF!</v>
      </c>
      <c r="AL50" s="11" t="e">
        <f>+VLOOKUP(Base_de_respuestas!#REF!,Back!$M$16:$N$20,2,0)</f>
        <v>#REF!</v>
      </c>
      <c r="AM50" s="11" t="e">
        <f>+VLOOKUP(Base_de_respuestas!#REF!,Back!$M$16:$N$20,2,0)</f>
        <v>#REF!</v>
      </c>
      <c r="AN50" s="11" t="e">
        <f>+VLOOKUP(Base_de_respuestas!#REF!,Back!$M$16:$N$20,2,0)</f>
        <v>#REF!</v>
      </c>
      <c r="AO50" s="11" t="e">
        <f>+VLOOKUP(Base_de_respuestas!#REF!,Back!$M$16:$N$20,2,0)</f>
        <v>#REF!</v>
      </c>
      <c r="AP50" s="11" t="e">
        <f>+VLOOKUP(Base_de_respuestas!#REF!,Back!$M$16:$N$20,2,0)</f>
        <v>#REF!</v>
      </c>
      <c r="AQ50" s="11" t="e">
        <f>+VLOOKUP(Base_de_respuestas!#REF!,Back!$M$16:$N$20,2,0)</f>
        <v>#REF!</v>
      </c>
      <c r="AR50" s="11" t="e">
        <f>+VLOOKUP(Base_de_respuestas!#REF!,Back!$M$16:$N$20,2,0)</f>
        <v>#REF!</v>
      </c>
      <c r="AS50" s="11" t="e">
        <f>+VLOOKUP(Base_de_respuestas!#REF!,Back!$M$16:$N$20,2,0)</f>
        <v>#REF!</v>
      </c>
      <c r="AT50" s="11" t="e">
        <f>+VLOOKUP(Base_de_respuestas!#REF!,Back!$M$16:$N$20,2,0)</f>
        <v>#REF!</v>
      </c>
      <c r="AU50" s="11" t="e">
        <f>+VLOOKUP(Base_de_respuestas!#REF!,Back!$M$16:$N$20,2,0)</f>
        <v>#REF!</v>
      </c>
      <c r="AV50" s="11" t="e">
        <f>+VLOOKUP(Base_de_respuestas!#REF!,Back!$M$16:$N$20,2,0)</f>
        <v>#REF!</v>
      </c>
      <c r="AW50" s="11" t="e">
        <f>+VLOOKUP(Base_de_respuestas!#REF!,Back!$M$16:$N$20,2,0)</f>
        <v>#REF!</v>
      </c>
      <c r="AX50" s="11" t="e">
        <f>+VLOOKUP(Base_de_respuestas!#REF!,Back!$M$16:$N$20,2,0)</f>
        <v>#REF!</v>
      </c>
      <c r="AY50" s="11" t="e">
        <f>+VLOOKUP(Base_de_respuestas!#REF!,Back!$M$16:$N$20,2,0)</f>
        <v>#REF!</v>
      </c>
      <c r="AZ50" s="11" t="e">
        <f>+VLOOKUP(Base_de_respuestas!#REF!,Back!$M$16:$N$20,2,0)</f>
        <v>#REF!</v>
      </c>
      <c r="BA50" s="11" t="e">
        <f>+VLOOKUP(Base_de_respuestas!#REF!,Back!$M$16:$N$20,2,0)</f>
        <v>#REF!</v>
      </c>
      <c r="BB50" s="11" t="e">
        <f>+VLOOKUP(Base_de_respuestas!#REF!,Back!$M$16:$N$20,2,0)</f>
        <v>#REF!</v>
      </c>
      <c r="BC50" s="11" t="e">
        <f>+VLOOKUP(Base_de_respuestas!#REF!,Back!$M$16:$N$20,2,0)</f>
        <v>#REF!</v>
      </c>
      <c r="BD50" s="11" t="e">
        <f>+VLOOKUP(Base_de_respuestas!#REF!,Back!$M$16:$N$20,2,0)</f>
        <v>#REF!</v>
      </c>
      <c r="BE50" s="11" t="e">
        <f>+VLOOKUP(Base_de_respuestas!#REF!,Back!$M$16:$N$20,2,0)</f>
        <v>#REF!</v>
      </c>
    </row>
    <row r="51" spans="2:57" ht="13.5" customHeight="1" x14ac:dyDescent="0.3">
      <c r="B51" s="69"/>
      <c r="C51" s="69"/>
      <c r="D51" s="28" t="s">
        <v>432</v>
      </c>
      <c r="E51" s="29">
        <v>16</v>
      </c>
      <c r="F51" s="28" t="s">
        <v>433</v>
      </c>
      <c r="G51" s="12"/>
      <c r="H51" s="11" t="e">
        <f>+VLOOKUP(Base_de_respuestas!#REF!,Back!$M$16:$N$20,2,0)</f>
        <v>#REF!</v>
      </c>
      <c r="I51" s="11" t="e">
        <f>+VLOOKUP(Base_de_respuestas!#REF!,Back!$M$16:$N$20,2,0)</f>
        <v>#REF!</v>
      </c>
      <c r="J51" s="11" t="e">
        <f>+VLOOKUP(Base_de_respuestas!#REF!,Back!$M$16:$N$20,2,0)</f>
        <v>#REF!</v>
      </c>
      <c r="K51" s="11" t="e">
        <f>+VLOOKUP(Base_de_respuestas!#REF!,Back!$M$16:$N$20,2,0)</f>
        <v>#REF!</v>
      </c>
      <c r="L51" s="11" t="e">
        <f>+VLOOKUP(Base_de_respuestas!#REF!,Back!$M$16:$N$20,2,0)</f>
        <v>#REF!</v>
      </c>
      <c r="M51" s="11" t="e">
        <f>+VLOOKUP(Base_de_respuestas!#REF!,Back!$M$16:$N$20,2,0)</f>
        <v>#REF!</v>
      </c>
      <c r="N51" s="11" t="e">
        <f>+VLOOKUP(Base_de_respuestas!#REF!,Back!$M$16:$N$20,2,0)</f>
        <v>#REF!</v>
      </c>
      <c r="O51" s="11" t="e">
        <f>+VLOOKUP(Base_de_respuestas!#REF!,Back!$M$16:$N$20,2,0)</f>
        <v>#REF!</v>
      </c>
      <c r="P51" s="11" t="e">
        <f>+VLOOKUP(Base_de_respuestas!#REF!,Back!$M$16:$N$20,2,0)</f>
        <v>#REF!</v>
      </c>
      <c r="Q51" s="11" t="e">
        <f>+VLOOKUP(Base_de_respuestas!#REF!,Back!$M$16:$N$20,2,0)</f>
        <v>#REF!</v>
      </c>
      <c r="R51" s="11" t="e">
        <f>+VLOOKUP(Base_de_respuestas!#REF!,Back!$M$16:$N$20,2,0)</f>
        <v>#REF!</v>
      </c>
      <c r="S51" s="11" t="e">
        <f>+VLOOKUP(Base_de_respuestas!#REF!,Back!$M$16:$N$20,2,0)</f>
        <v>#REF!</v>
      </c>
      <c r="T51" s="11" t="e">
        <f>+VLOOKUP(Base_de_respuestas!#REF!,Back!$M$16:$N$20,2,0)</f>
        <v>#REF!</v>
      </c>
      <c r="U51" s="11" t="e">
        <f>+VLOOKUP(Base_de_respuestas!#REF!,Back!$M$16:$N$20,2,0)</f>
        <v>#REF!</v>
      </c>
      <c r="V51" s="11" t="e">
        <f>+VLOOKUP(Base_de_respuestas!#REF!,Back!$M$16:$N$20,2,0)</f>
        <v>#REF!</v>
      </c>
      <c r="W51" s="11" t="e">
        <f>+VLOOKUP(Base_de_respuestas!#REF!,Back!$M$16:$N$20,2,0)</f>
        <v>#REF!</v>
      </c>
      <c r="X51" s="11" t="e">
        <f>+VLOOKUP(Base_de_respuestas!#REF!,Back!$M$16:$N$20,2,0)</f>
        <v>#REF!</v>
      </c>
      <c r="Y51" s="11" t="e">
        <f>+VLOOKUP(Base_de_respuestas!#REF!,Back!$M$16:$N$20,2,0)</f>
        <v>#REF!</v>
      </c>
      <c r="Z51" s="11" t="e">
        <f>+VLOOKUP(Base_de_respuestas!#REF!,Back!$M$16:$N$20,2,0)</f>
        <v>#REF!</v>
      </c>
      <c r="AA51" s="11" t="e">
        <f>+VLOOKUP(Base_de_respuestas!#REF!,Back!$M$16:$N$20,2,0)</f>
        <v>#REF!</v>
      </c>
      <c r="AB51" s="11" t="e">
        <f>+VLOOKUP(Base_de_respuestas!#REF!,Back!$M$16:$N$20,2,0)</f>
        <v>#REF!</v>
      </c>
      <c r="AC51" s="11" t="e">
        <f>+VLOOKUP(Base_de_respuestas!#REF!,Back!$M$16:$N$20,2,0)</f>
        <v>#REF!</v>
      </c>
      <c r="AD51" s="11" t="e">
        <f>+VLOOKUP(Base_de_respuestas!#REF!,Back!$M$16:$N$20,2,0)</f>
        <v>#REF!</v>
      </c>
      <c r="AE51" s="11" t="e">
        <f>+VLOOKUP(Base_de_respuestas!#REF!,Back!$M$16:$N$20,2,0)</f>
        <v>#REF!</v>
      </c>
      <c r="AF51" s="11" t="e">
        <f>+VLOOKUP(Base_de_respuestas!#REF!,Back!$M$16:$N$20,2,0)</f>
        <v>#REF!</v>
      </c>
      <c r="AG51" s="11" t="e">
        <f>+VLOOKUP(Base_de_respuestas!#REF!,Back!$M$16:$N$20,2,0)</f>
        <v>#REF!</v>
      </c>
      <c r="AH51" s="11" t="e">
        <f>+VLOOKUP(Base_de_respuestas!#REF!,Back!$M$16:$N$20,2,0)</f>
        <v>#REF!</v>
      </c>
      <c r="AI51" s="11" t="e">
        <f>+VLOOKUP(Base_de_respuestas!#REF!,Back!$M$16:$N$20,2,0)</f>
        <v>#REF!</v>
      </c>
      <c r="AJ51" s="11" t="e">
        <f>+VLOOKUP(Base_de_respuestas!#REF!,Back!$M$16:$N$20,2,0)</f>
        <v>#REF!</v>
      </c>
      <c r="AK51" s="11" t="e">
        <f>+VLOOKUP(Base_de_respuestas!#REF!,Back!$M$16:$N$20,2,0)</f>
        <v>#REF!</v>
      </c>
      <c r="AL51" s="11" t="e">
        <f>+VLOOKUP(Base_de_respuestas!#REF!,Back!$M$16:$N$20,2,0)</f>
        <v>#REF!</v>
      </c>
      <c r="AM51" s="11" t="e">
        <f>+VLOOKUP(Base_de_respuestas!#REF!,Back!$M$16:$N$20,2,0)</f>
        <v>#REF!</v>
      </c>
      <c r="AN51" s="11" t="e">
        <f>+VLOOKUP(Base_de_respuestas!#REF!,Back!$M$16:$N$20,2,0)</f>
        <v>#REF!</v>
      </c>
      <c r="AO51" s="11" t="e">
        <f>+VLOOKUP(Base_de_respuestas!#REF!,Back!$M$16:$N$20,2,0)</f>
        <v>#REF!</v>
      </c>
      <c r="AP51" s="11" t="e">
        <f>+VLOOKUP(Base_de_respuestas!#REF!,Back!$M$16:$N$20,2,0)</f>
        <v>#REF!</v>
      </c>
      <c r="AQ51" s="11" t="e">
        <f>+VLOOKUP(Base_de_respuestas!#REF!,Back!$M$16:$N$20,2,0)</f>
        <v>#REF!</v>
      </c>
      <c r="AR51" s="11" t="e">
        <f>+VLOOKUP(Base_de_respuestas!#REF!,Back!$M$16:$N$20,2,0)</f>
        <v>#REF!</v>
      </c>
      <c r="AS51" s="11" t="e">
        <f>+VLOOKUP(Base_de_respuestas!#REF!,Back!$M$16:$N$20,2,0)</f>
        <v>#REF!</v>
      </c>
      <c r="AT51" s="11" t="e">
        <f>+VLOOKUP(Base_de_respuestas!#REF!,Back!$M$16:$N$20,2,0)</f>
        <v>#REF!</v>
      </c>
      <c r="AU51" s="11" t="e">
        <f>+VLOOKUP(Base_de_respuestas!#REF!,Back!$M$16:$N$20,2,0)</f>
        <v>#REF!</v>
      </c>
      <c r="AV51" s="11" t="e">
        <f>+VLOOKUP(Base_de_respuestas!#REF!,Back!$M$16:$N$20,2,0)</f>
        <v>#REF!</v>
      </c>
      <c r="AW51" s="11" t="e">
        <f>+VLOOKUP(Base_de_respuestas!#REF!,Back!$M$16:$N$20,2,0)</f>
        <v>#REF!</v>
      </c>
      <c r="AX51" s="11" t="e">
        <f>+VLOOKUP(Base_de_respuestas!#REF!,Back!$M$16:$N$20,2,0)</f>
        <v>#REF!</v>
      </c>
      <c r="AY51" s="11" t="e">
        <f>+VLOOKUP(Base_de_respuestas!#REF!,Back!$M$16:$N$20,2,0)</f>
        <v>#REF!</v>
      </c>
      <c r="AZ51" s="11" t="e">
        <f>+VLOOKUP(Base_de_respuestas!#REF!,Back!$M$16:$N$20,2,0)</f>
        <v>#REF!</v>
      </c>
      <c r="BA51" s="11" t="e">
        <f>+VLOOKUP(Base_de_respuestas!#REF!,Back!$M$16:$N$20,2,0)</f>
        <v>#REF!</v>
      </c>
      <c r="BB51" s="11" t="e">
        <f>+VLOOKUP(Base_de_respuestas!#REF!,Back!$M$16:$N$20,2,0)</f>
        <v>#REF!</v>
      </c>
      <c r="BC51" s="11" t="e">
        <f>+VLOOKUP(Base_de_respuestas!#REF!,Back!$M$16:$N$20,2,0)</f>
        <v>#REF!</v>
      </c>
      <c r="BD51" s="11" t="e">
        <f>+VLOOKUP(Base_de_respuestas!#REF!,Back!$M$16:$N$20,2,0)</f>
        <v>#REF!</v>
      </c>
      <c r="BE51" s="11" t="e">
        <f>+VLOOKUP(Base_de_respuestas!#REF!,Back!$M$16:$N$20,2,0)</f>
        <v>#REF!</v>
      </c>
    </row>
    <row r="52" spans="2:57" ht="13.5" customHeight="1" x14ac:dyDescent="0.3">
      <c r="B52" s="30" t="s">
        <v>150</v>
      </c>
      <c r="C52" s="30" t="s">
        <v>165</v>
      </c>
      <c r="D52" s="28" t="s">
        <v>434</v>
      </c>
      <c r="E52" s="29">
        <v>17</v>
      </c>
      <c r="F52" s="28" t="s">
        <v>435</v>
      </c>
      <c r="G52" s="12"/>
      <c r="H52" s="11" t="e">
        <f>+VLOOKUP(Base_de_respuestas!#REF!,Back!$M$16:$N$20,2,0)</f>
        <v>#REF!</v>
      </c>
      <c r="I52" s="11" t="e">
        <f>+VLOOKUP(Base_de_respuestas!#REF!,Back!$M$16:$N$20,2,0)</f>
        <v>#REF!</v>
      </c>
      <c r="J52" s="11" t="e">
        <f>+VLOOKUP(Base_de_respuestas!#REF!,Back!$M$16:$N$20,2,0)</f>
        <v>#REF!</v>
      </c>
      <c r="K52" s="11" t="e">
        <f>+VLOOKUP(Base_de_respuestas!#REF!,Back!$M$16:$N$20,2,0)</f>
        <v>#REF!</v>
      </c>
      <c r="L52" s="11" t="e">
        <f>+VLOOKUP(Base_de_respuestas!#REF!,Back!$M$16:$N$20,2,0)</f>
        <v>#REF!</v>
      </c>
      <c r="M52" s="11" t="e">
        <f>+VLOOKUP(Base_de_respuestas!#REF!,Back!$M$16:$N$20,2,0)</f>
        <v>#REF!</v>
      </c>
      <c r="N52" s="11" t="e">
        <f>+VLOOKUP(Base_de_respuestas!#REF!,Back!$M$16:$N$20,2,0)</f>
        <v>#REF!</v>
      </c>
      <c r="O52" s="11" t="e">
        <f>+VLOOKUP(Base_de_respuestas!#REF!,Back!$M$16:$N$20,2,0)</f>
        <v>#REF!</v>
      </c>
      <c r="P52" s="11" t="e">
        <f>+VLOOKUP(Base_de_respuestas!#REF!,Back!$M$16:$N$20,2,0)</f>
        <v>#REF!</v>
      </c>
      <c r="Q52" s="11" t="e">
        <f>+VLOOKUP(Base_de_respuestas!#REF!,Back!$M$16:$N$20,2,0)</f>
        <v>#REF!</v>
      </c>
      <c r="R52" s="11" t="e">
        <f>+VLOOKUP(Base_de_respuestas!#REF!,Back!$M$16:$N$20,2,0)</f>
        <v>#REF!</v>
      </c>
      <c r="S52" s="11" t="e">
        <f>+VLOOKUP(Base_de_respuestas!#REF!,Back!$M$16:$N$20,2,0)</f>
        <v>#REF!</v>
      </c>
      <c r="T52" s="11" t="e">
        <f>+VLOOKUP(Base_de_respuestas!#REF!,Back!$M$16:$N$20,2,0)</f>
        <v>#REF!</v>
      </c>
      <c r="U52" s="11" t="e">
        <f>+VLOOKUP(Base_de_respuestas!#REF!,Back!$M$16:$N$20,2,0)</f>
        <v>#REF!</v>
      </c>
      <c r="V52" s="11" t="e">
        <f>+VLOOKUP(Base_de_respuestas!#REF!,Back!$M$16:$N$20,2,0)</f>
        <v>#REF!</v>
      </c>
      <c r="W52" s="11" t="e">
        <f>+VLOOKUP(Base_de_respuestas!#REF!,Back!$M$16:$N$20,2,0)</f>
        <v>#REF!</v>
      </c>
      <c r="X52" s="11" t="e">
        <f>+VLOOKUP(Base_de_respuestas!#REF!,Back!$M$16:$N$20,2,0)</f>
        <v>#REF!</v>
      </c>
      <c r="Y52" s="11" t="e">
        <f>+VLOOKUP(Base_de_respuestas!#REF!,Back!$M$16:$N$20,2,0)</f>
        <v>#REF!</v>
      </c>
      <c r="Z52" s="11" t="e">
        <f>+VLOOKUP(Base_de_respuestas!#REF!,Back!$M$16:$N$20,2,0)</f>
        <v>#REF!</v>
      </c>
      <c r="AA52" s="11" t="e">
        <f>+VLOOKUP(Base_de_respuestas!#REF!,Back!$M$16:$N$20,2,0)</f>
        <v>#REF!</v>
      </c>
      <c r="AB52" s="11" t="e">
        <f>+VLOOKUP(Base_de_respuestas!#REF!,Back!$M$16:$N$20,2,0)</f>
        <v>#REF!</v>
      </c>
      <c r="AC52" s="11" t="e">
        <f>+VLOOKUP(Base_de_respuestas!#REF!,Back!$M$16:$N$20,2,0)</f>
        <v>#REF!</v>
      </c>
      <c r="AD52" s="11" t="e">
        <f>+VLOOKUP(Base_de_respuestas!#REF!,Back!$M$16:$N$20,2,0)</f>
        <v>#REF!</v>
      </c>
      <c r="AE52" s="11" t="e">
        <f>+VLOOKUP(Base_de_respuestas!#REF!,Back!$M$16:$N$20,2,0)</f>
        <v>#REF!</v>
      </c>
      <c r="AF52" s="11" t="e">
        <f>+VLOOKUP(Base_de_respuestas!#REF!,Back!$M$16:$N$20,2,0)</f>
        <v>#REF!</v>
      </c>
      <c r="AG52" s="11" t="e">
        <f>+VLOOKUP(Base_de_respuestas!#REF!,Back!$M$16:$N$20,2,0)</f>
        <v>#REF!</v>
      </c>
      <c r="AH52" s="11" t="e">
        <f>+VLOOKUP(Base_de_respuestas!#REF!,Back!$M$16:$N$20,2,0)</f>
        <v>#REF!</v>
      </c>
      <c r="AI52" s="11" t="e">
        <f>+VLOOKUP(Base_de_respuestas!#REF!,Back!$M$16:$N$20,2,0)</f>
        <v>#REF!</v>
      </c>
      <c r="AJ52" s="11" t="e">
        <f>+VLOOKUP(Base_de_respuestas!#REF!,Back!$M$16:$N$20,2,0)</f>
        <v>#REF!</v>
      </c>
      <c r="AK52" s="11" t="e">
        <f>+VLOOKUP(Base_de_respuestas!#REF!,Back!$M$16:$N$20,2,0)</f>
        <v>#REF!</v>
      </c>
      <c r="AL52" s="11" t="e">
        <f>+VLOOKUP(Base_de_respuestas!#REF!,Back!$M$16:$N$20,2,0)</f>
        <v>#REF!</v>
      </c>
      <c r="AM52" s="11" t="e">
        <f>+VLOOKUP(Base_de_respuestas!#REF!,Back!$M$16:$N$20,2,0)</f>
        <v>#REF!</v>
      </c>
      <c r="AN52" s="11" t="e">
        <f>+VLOOKUP(Base_de_respuestas!#REF!,Back!$M$16:$N$20,2,0)</f>
        <v>#REF!</v>
      </c>
      <c r="AO52" s="11" t="e">
        <f>+VLOOKUP(Base_de_respuestas!#REF!,Back!$M$16:$N$20,2,0)</f>
        <v>#REF!</v>
      </c>
      <c r="AP52" s="11" t="e">
        <f>+VLOOKUP(Base_de_respuestas!#REF!,Back!$M$16:$N$20,2,0)</f>
        <v>#REF!</v>
      </c>
      <c r="AQ52" s="11" t="e">
        <f>+VLOOKUP(Base_de_respuestas!#REF!,Back!$M$16:$N$20,2,0)</f>
        <v>#REF!</v>
      </c>
      <c r="AR52" s="11" t="e">
        <f>+VLOOKUP(Base_de_respuestas!#REF!,Back!$M$16:$N$20,2,0)</f>
        <v>#REF!</v>
      </c>
      <c r="AS52" s="11" t="e">
        <f>+VLOOKUP(Base_de_respuestas!#REF!,Back!$M$16:$N$20,2,0)</f>
        <v>#REF!</v>
      </c>
      <c r="AT52" s="11" t="e">
        <f>+VLOOKUP(Base_de_respuestas!#REF!,Back!$M$16:$N$20,2,0)</f>
        <v>#REF!</v>
      </c>
      <c r="AU52" s="11" t="e">
        <f>+VLOOKUP(Base_de_respuestas!#REF!,Back!$M$16:$N$20,2,0)</f>
        <v>#REF!</v>
      </c>
      <c r="AV52" s="11" t="e">
        <f>+VLOOKUP(Base_de_respuestas!#REF!,Back!$M$16:$N$20,2,0)</f>
        <v>#REF!</v>
      </c>
      <c r="AW52" s="11" t="e">
        <f>+VLOOKUP(Base_de_respuestas!#REF!,Back!$M$16:$N$20,2,0)</f>
        <v>#REF!</v>
      </c>
      <c r="AX52" s="11" t="e">
        <f>+VLOOKUP(Base_de_respuestas!#REF!,Back!$M$16:$N$20,2,0)</f>
        <v>#REF!</v>
      </c>
      <c r="AY52" s="11" t="e">
        <f>+VLOOKUP(Base_de_respuestas!#REF!,Back!$M$16:$N$20,2,0)</f>
        <v>#REF!</v>
      </c>
      <c r="AZ52" s="11" t="e">
        <f>+VLOOKUP(Base_de_respuestas!#REF!,Back!$M$16:$N$20,2,0)</f>
        <v>#REF!</v>
      </c>
      <c r="BA52" s="11" t="e">
        <f>+VLOOKUP(Base_de_respuestas!#REF!,Back!$M$16:$N$20,2,0)</f>
        <v>#REF!</v>
      </c>
      <c r="BB52" s="11" t="e">
        <f>+VLOOKUP(Base_de_respuestas!#REF!,Back!$M$16:$N$20,2,0)</f>
        <v>#REF!</v>
      </c>
      <c r="BC52" s="11" t="e">
        <f>+VLOOKUP(Base_de_respuestas!#REF!,Back!$M$16:$N$20,2,0)</f>
        <v>#REF!</v>
      </c>
      <c r="BD52" s="11" t="e">
        <f>+VLOOKUP(Base_de_respuestas!#REF!,Back!$M$16:$N$20,2,0)</f>
        <v>#REF!</v>
      </c>
      <c r="BE52" s="11" t="e">
        <f>+VLOOKUP(Base_de_respuestas!#REF!,Back!$M$16:$N$20,2,0)</f>
        <v>#REF!</v>
      </c>
    </row>
  </sheetData>
  <mergeCells count="102">
    <mergeCell ref="S3:S4"/>
    <mergeCell ref="T3:T4"/>
    <mergeCell ref="U3:U4"/>
    <mergeCell ref="H3:H4"/>
    <mergeCell ref="I3:I4"/>
    <mergeCell ref="B5:B7"/>
    <mergeCell ref="C5:C7"/>
    <mergeCell ref="B8:B10"/>
    <mergeCell ref="C8:C10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B43:B45"/>
    <mergeCell ref="B46:B48"/>
    <mergeCell ref="C46:C48"/>
    <mergeCell ref="D47:D48"/>
    <mergeCell ref="C49:C51"/>
    <mergeCell ref="B26:B27"/>
    <mergeCell ref="B28:B29"/>
    <mergeCell ref="B30:B32"/>
    <mergeCell ref="B34:B35"/>
    <mergeCell ref="B36:B38"/>
    <mergeCell ref="B39:B40"/>
    <mergeCell ref="B41:B42"/>
    <mergeCell ref="B49:B51"/>
    <mergeCell ref="C43:C45"/>
    <mergeCell ref="D43:D45"/>
    <mergeCell ref="C28:C29"/>
    <mergeCell ref="C30:C32"/>
    <mergeCell ref="C34:C35"/>
    <mergeCell ref="D34:D35"/>
    <mergeCell ref="C39:C40"/>
    <mergeCell ref="C41:C42"/>
    <mergeCell ref="D41:D42"/>
    <mergeCell ref="E34:E35"/>
    <mergeCell ref="F34:F35"/>
    <mergeCell ref="D36:D37"/>
    <mergeCell ref="B22:B23"/>
    <mergeCell ref="C22:C23"/>
    <mergeCell ref="B24:B25"/>
    <mergeCell ref="C24:C25"/>
    <mergeCell ref="C26:C27"/>
    <mergeCell ref="C36:C38"/>
    <mergeCell ref="B11:B13"/>
    <mergeCell ref="B14:B15"/>
    <mergeCell ref="C14:C15"/>
    <mergeCell ref="B16:B17"/>
    <mergeCell ref="C16:C17"/>
    <mergeCell ref="B18:B19"/>
    <mergeCell ref="C18:C19"/>
    <mergeCell ref="B20:B21"/>
    <mergeCell ref="C20:C21"/>
    <mergeCell ref="C11:C13"/>
    <mergeCell ref="BB3:BB4"/>
    <mergeCell ref="BC3:BC4"/>
    <mergeCell ref="BD3:BD4"/>
    <mergeCell ref="BE3:BE4"/>
    <mergeCell ref="B2:F2"/>
    <mergeCell ref="H2:BE2"/>
    <mergeCell ref="B3:B4"/>
    <mergeCell ref="C3:C4"/>
    <mergeCell ref="D3:D4"/>
    <mergeCell ref="E3:E4"/>
    <mergeCell ref="F3:F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E3:AE4"/>
    <mergeCell ref="AF3:AF4"/>
    <mergeCell ref="AG3:AG4"/>
    <mergeCell ref="AH3:AH4"/>
    <mergeCell ref="AI3:AI4"/>
    <mergeCell ref="AX3:AX4"/>
    <mergeCell ref="AY3:AY4"/>
    <mergeCell ref="AZ3:AZ4"/>
    <mergeCell ref="BA3:BA4"/>
    <mergeCell ref="AW3:AW4"/>
    <mergeCell ref="V3:V4"/>
    <mergeCell ref="W3:W4"/>
    <mergeCell ref="X3:X4"/>
    <mergeCell ref="Y3:Y4"/>
    <mergeCell ref="Z3:Z4"/>
    <mergeCell ref="AA3:AA4"/>
    <mergeCell ref="AB3:AB4"/>
    <mergeCell ref="AC3:AC4"/>
    <mergeCell ref="AD3:AD4"/>
  </mergeCells>
  <conditionalFormatting sqref="B33:G33">
    <cfRule type="containsText" dxfId="21" priority="4" operator="containsText" text="*">
      <formula>NOT(ISERROR(SEARCH(("*"),(B33))))</formula>
    </cfRule>
  </conditionalFormatting>
  <conditionalFormatting sqref="H5:BE33 I34:BE35 H36:BE52">
    <cfRule type="containsText" dxfId="20" priority="1" operator="containsText" text="*">
      <formula>NOT(ISERROR(SEARCH(("*"),(H5))))</formula>
    </cfRule>
  </conditionalFormatting>
  <conditionalFormatting sqref="I34:BE35 H36:BE52">
    <cfRule type="containsText" dxfId="19" priority="2" operator="containsText" text="*">
      <formula>NOT(ISERROR(SEARCH(("*"),(H36))))</formula>
    </cfRule>
  </conditionalFormatting>
  <conditionalFormatting sqref="K5:K31">
    <cfRule type="containsText" dxfId="18" priority="3" operator="containsText" text="*">
      <formula>NOT(ISERROR(SEARCH(("*"),(K5))))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Back!$M$16:$M$18</xm:f>
          </x14:formula1>
          <xm:sqref>B33:BE33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2:BD53"/>
  <sheetViews>
    <sheetView showGridLines="0" topLeftCell="I42" workbookViewId="0">
      <selection activeCell="G50" sqref="G50:BD52"/>
    </sheetView>
  </sheetViews>
  <sheetFormatPr baseColWidth="10" defaultColWidth="14.44140625" defaultRowHeight="15" customHeight="1" x14ac:dyDescent="0.3"/>
  <cols>
    <col min="1" max="1" width="1.5546875" customWidth="1"/>
    <col min="2" max="2" width="15.6640625" bestFit="1" customWidth="1"/>
    <col min="3" max="3" width="15.109375" customWidth="1"/>
    <col min="4" max="5" width="28" customWidth="1"/>
    <col min="6" max="6" width="15.88671875" customWidth="1"/>
    <col min="7" max="56" width="10.6640625" customWidth="1"/>
  </cols>
  <sheetData>
    <row r="2" spans="2:56" ht="25.05" customHeight="1" x14ac:dyDescent="0.3">
      <c r="B2" s="105" t="s">
        <v>469</v>
      </c>
      <c r="C2" s="105"/>
      <c r="D2" s="105"/>
      <c r="E2" s="105"/>
      <c r="F2" s="105"/>
    </row>
    <row r="3" spans="2:56" ht="25.05" customHeight="1" x14ac:dyDescent="0.3">
      <c r="B3" s="108" t="s">
        <v>471</v>
      </c>
      <c r="C3" s="109" t="s">
        <v>464</v>
      </c>
      <c r="D3" s="110" t="s">
        <v>472</v>
      </c>
      <c r="E3" s="110"/>
      <c r="F3" s="110"/>
    </row>
    <row r="4" spans="2:56" ht="25.05" customHeight="1" x14ac:dyDescent="0.3">
      <c r="B4" s="115" t="s">
        <v>462</v>
      </c>
      <c r="C4" s="116" t="s">
        <v>473</v>
      </c>
      <c r="D4" s="139" t="s">
        <v>456</v>
      </c>
      <c r="E4" s="139"/>
      <c r="F4" s="139"/>
    </row>
    <row r="5" spans="2:56" ht="25.05" customHeight="1" x14ac:dyDescent="0.3">
      <c r="B5" s="140" t="s">
        <v>440</v>
      </c>
      <c r="C5" s="116" t="s">
        <v>475</v>
      </c>
      <c r="D5" s="139" t="s">
        <v>457</v>
      </c>
      <c r="E5" s="139"/>
      <c r="F5" s="139"/>
    </row>
    <row r="6" spans="2:56" ht="25.05" customHeight="1" x14ac:dyDescent="0.3">
      <c r="B6" s="126" t="s">
        <v>441</v>
      </c>
      <c r="C6" s="116" t="s">
        <v>474</v>
      </c>
      <c r="D6" s="141" t="s">
        <v>458</v>
      </c>
      <c r="E6" s="141"/>
      <c r="F6" s="141"/>
    </row>
    <row r="9" spans="2:56" ht="64.95" customHeight="1" x14ac:dyDescent="0.3">
      <c r="B9" s="54" t="s">
        <v>9</v>
      </c>
      <c r="C9" s="54" t="s">
        <v>10</v>
      </c>
      <c r="D9" s="94" t="s">
        <v>436</v>
      </c>
      <c r="E9" s="95"/>
      <c r="F9" s="60" t="s">
        <v>437</v>
      </c>
      <c r="G9" s="32" t="str">
        <f>+Base_de_respuestas!G5</f>
        <v>Estudiante 1</v>
      </c>
      <c r="H9" s="32" t="str">
        <f>+Base_de_respuestas!H5</f>
        <v>Estudiante 2</v>
      </c>
      <c r="I9" s="32" t="str">
        <f>+Base_de_respuestas!I5</f>
        <v>Estudiante 3</v>
      </c>
      <c r="J9" s="32" t="str">
        <f>+Base_de_respuestas!J5</f>
        <v>Estudiante 4</v>
      </c>
      <c r="K9" s="32" t="str">
        <f>+Base_de_respuestas!K5</f>
        <v>Estudiante 5</v>
      </c>
      <c r="L9" s="32" t="str">
        <f>+Base_de_respuestas!L5</f>
        <v>Estudiante 6</v>
      </c>
      <c r="M9" s="32" t="str">
        <f>+Base_de_respuestas!M5</f>
        <v>Estudiante 7</v>
      </c>
      <c r="N9" s="32" t="str">
        <f>+Base_de_respuestas!N5</f>
        <v>Estudiante 8</v>
      </c>
      <c r="O9" s="32" t="str">
        <f>+Base_de_respuestas!O5</f>
        <v>Estudiante 9</v>
      </c>
      <c r="P9" s="32" t="str">
        <f>+Base_de_respuestas!P5</f>
        <v>Estudiante 10</v>
      </c>
      <c r="Q9" s="32" t="str">
        <f>+Base_de_respuestas!Q5</f>
        <v>Estudiante 11</v>
      </c>
      <c r="R9" s="32" t="str">
        <f>+Base_de_respuestas!R5</f>
        <v>Estudiante 12</v>
      </c>
      <c r="S9" s="32" t="str">
        <f>+Base_de_respuestas!S5</f>
        <v>Estudiante 13</v>
      </c>
      <c r="T9" s="32" t="str">
        <f>+Base_de_respuestas!T5</f>
        <v>Estudiante 14</v>
      </c>
      <c r="U9" s="32" t="str">
        <f>+Base_de_respuestas!U5</f>
        <v>Estudiante 15</v>
      </c>
      <c r="V9" s="32" t="str">
        <f>+Base_de_respuestas!V5</f>
        <v>Estudiante 16</v>
      </c>
      <c r="W9" s="32" t="str">
        <f>+Base_de_respuestas!W5</f>
        <v>Estudiante 17</v>
      </c>
      <c r="X9" s="32" t="str">
        <f>+Base_de_respuestas!X5</f>
        <v>Estudiante 18</v>
      </c>
      <c r="Y9" s="32" t="str">
        <f>+Base_de_respuestas!Y5</f>
        <v>Estudiante 19</v>
      </c>
      <c r="Z9" s="32" t="str">
        <f>+Base_de_respuestas!Z5</f>
        <v>Estudiante 20</v>
      </c>
      <c r="AA9" s="32" t="str">
        <f>+Base_de_respuestas!AA5</f>
        <v>Estudiante 21</v>
      </c>
      <c r="AB9" s="32" t="str">
        <f>+Base_de_respuestas!AB5</f>
        <v>Estudiante 22</v>
      </c>
      <c r="AC9" s="32" t="str">
        <f>+Base_de_respuestas!AC5</f>
        <v>Estudiante 23</v>
      </c>
      <c r="AD9" s="32" t="str">
        <f>+Base_de_respuestas!AD5</f>
        <v>Estudiante 24</v>
      </c>
      <c r="AE9" s="32" t="str">
        <f>+Base_de_respuestas!AE5</f>
        <v>Estudiante 25</v>
      </c>
      <c r="AF9" s="32" t="str">
        <f>+Base_de_respuestas!AF5</f>
        <v>Estudiante 26</v>
      </c>
      <c r="AG9" s="32" t="str">
        <f>+Base_de_respuestas!AG5</f>
        <v>Estudiante 27</v>
      </c>
      <c r="AH9" s="32" t="str">
        <f>+Base_de_respuestas!AH5</f>
        <v>Estudiante 28</v>
      </c>
      <c r="AI9" s="32" t="str">
        <f>+Base_de_respuestas!AI5</f>
        <v>Estudiante 29</v>
      </c>
      <c r="AJ9" s="32" t="str">
        <f>+Base_de_respuestas!AJ5</f>
        <v>Estudiante 30</v>
      </c>
      <c r="AK9" s="32" t="str">
        <f>+Base_de_respuestas!AK5</f>
        <v>Estudiante 31</v>
      </c>
      <c r="AL9" s="32" t="str">
        <f>+Base_de_respuestas!AL5</f>
        <v>Estudiante 32</v>
      </c>
      <c r="AM9" s="32" t="str">
        <f>+Base_de_respuestas!AM5</f>
        <v>Estudiante 33</v>
      </c>
      <c r="AN9" s="32" t="str">
        <f>+Base_de_respuestas!AN5</f>
        <v>Estudiante 34</v>
      </c>
      <c r="AO9" s="32" t="str">
        <f>+Base_de_respuestas!AO5</f>
        <v>Estudiante 35</v>
      </c>
      <c r="AP9" s="32" t="str">
        <f>+Base_de_respuestas!AP5</f>
        <v>Estudiante 36</v>
      </c>
      <c r="AQ9" s="32" t="str">
        <f>+Base_de_respuestas!AQ5</f>
        <v>Estudiante 37</v>
      </c>
      <c r="AR9" s="32" t="str">
        <f>+Base_de_respuestas!AR5</f>
        <v>Estudiante 38</v>
      </c>
      <c r="AS9" s="32" t="str">
        <f>+Base_de_respuestas!AS5</f>
        <v>Estudiante 39</v>
      </c>
      <c r="AT9" s="32" t="str">
        <f>+Base_de_respuestas!AT5</f>
        <v>Estudiante 40</v>
      </c>
      <c r="AU9" s="32" t="str">
        <f>+Base_de_respuestas!AU5</f>
        <v>Estudiante 41</v>
      </c>
      <c r="AV9" s="32" t="str">
        <f>+Base_de_respuestas!AV5</f>
        <v>Estudiante 42</v>
      </c>
      <c r="AW9" s="32" t="str">
        <f>+Base_de_respuestas!AW5</f>
        <v>Estudiante 43</v>
      </c>
      <c r="AX9" s="32" t="str">
        <f>+Base_de_respuestas!AX5</f>
        <v>Estudiante 44</v>
      </c>
      <c r="AY9" s="32" t="str">
        <f>+Base_de_respuestas!AY5</f>
        <v>Estudiante 45</v>
      </c>
      <c r="AZ9" s="32" t="str">
        <f>+Base_de_respuestas!AZ5</f>
        <v>Estudiante 46</v>
      </c>
      <c r="BA9" s="32" t="str">
        <f>+Base_de_respuestas!BA5</f>
        <v>Estudiante 47</v>
      </c>
      <c r="BB9" s="32" t="str">
        <f>+Base_de_respuestas!BB5</f>
        <v>Estudiante 48</v>
      </c>
      <c r="BC9" s="32" t="str">
        <f>+Base_de_respuestas!BC5</f>
        <v>Estudiante 49</v>
      </c>
      <c r="BD9" s="32" t="str">
        <f>+Base_de_respuestas!BD5</f>
        <v>Estudiante 50</v>
      </c>
    </row>
    <row r="10" spans="2:56" ht="30" customHeight="1" x14ac:dyDescent="0.3">
      <c r="B10" s="70" t="s">
        <v>64</v>
      </c>
      <c r="C10" s="70" t="s">
        <v>65</v>
      </c>
      <c r="D10" s="93" t="s">
        <v>66</v>
      </c>
      <c r="E10" s="74"/>
      <c r="F10" s="33" t="str">
        <f t="shared" ref="F10:F45" si="0">+IFERROR(AVERAGEIFS(G10:BD10,G10:BD10,"&gt;=0"),"")</f>
        <v/>
      </c>
      <c r="G10" s="33" t="str">
        <f>+IFERROR((VLOOKUP(Base_de_respuestas!G6,Back!$M$16:$N$20,2,0)),"")</f>
        <v/>
      </c>
      <c r="H10" s="33" t="str">
        <f>+IFERROR((VLOOKUP(Base_de_respuestas!H6,Back!$M$16:$N$20,2,0)),"")</f>
        <v/>
      </c>
      <c r="I10" s="33" t="str">
        <f>+IFERROR((VLOOKUP(Base_de_respuestas!I6,Back!$M$16:$N$20,2,0)),"")</f>
        <v/>
      </c>
      <c r="J10" s="33" t="str">
        <f>+IFERROR((VLOOKUP(Base_de_respuestas!J6,Back!$M$16:$N$20,2,0)),"")</f>
        <v/>
      </c>
      <c r="K10" s="33" t="str">
        <f>+IFERROR((VLOOKUP(Base_de_respuestas!K6,Back!$M$16:$N$20,2,0)),"")</f>
        <v/>
      </c>
      <c r="L10" s="33" t="str">
        <f>+IFERROR((VLOOKUP(Base_de_respuestas!L6,Back!$M$16:$N$20,2,0)),"")</f>
        <v/>
      </c>
      <c r="M10" s="33" t="str">
        <f>+IFERROR((VLOOKUP(Base_de_respuestas!M6,Back!$M$16:$N$20,2,0)),"")</f>
        <v/>
      </c>
      <c r="N10" s="33" t="str">
        <f>+IFERROR((VLOOKUP(Base_de_respuestas!N6,Back!$M$16:$N$20,2,0)),"")</f>
        <v/>
      </c>
      <c r="O10" s="33" t="str">
        <f>+IFERROR((VLOOKUP(Base_de_respuestas!O6,Back!$M$16:$N$20,2,0)),"")</f>
        <v/>
      </c>
      <c r="P10" s="33" t="str">
        <f>+IFERROR((VLOOKUP(Base_de_respuestas!P6,Back!$M$16:$N$20,2,0)),"")</f>
        <v/>
      </c>
      <c r="Q10" s="33" t="str">
        <f>+IFERROR((VLOOKUP(Base_de_respuestas!Q6,Back!$M$16:$N$20,2,0)),"")</f>
        <v/>
      </c>
      <c r="R10" s="33" t="str">
        <f>+IFERROR((VLOOKUP(Base_de_respuestas!R6,Back!$M$16:$N$20,2,0)),"")</f>
        <v/>
      </c>
      <c r="S10" s="33" t="str">
        <f>+IFERROR((VLOOKUP(Base_de_respuestas!S6,Back!$M$16:$N$20,2,0)),"")</f>
        <v/>
      </c>
      <c r="T10" s="33" t="str">
        <f>+IFERROR((VLOOKUP(Base_de_respuestas!T6,Back!$M$16:$N$20,2,0)),"")</f>
        <v/>
      </c>
      <c r="U10" s="33" t="str">
        <f>+IFERROR((VLOOKUP(Base_de_respuestas!U6,Back!$M$16:$N$20,2,0)),"")</f>
        <v/>
      </c>
      <c r="V10" s="33" t="str">
        <f>+IFERROR((VLOOKUP(Base_de_respuestas!V6,Back!$M$16:$N$20,2,0)),"")</f>
        <v/>
      </c>
      <c r="W10" s="33" t="str">
        <f>+IFERROR((VLOOKUP(Base_de_respuestas!W6,Back!$M$16:$N$20,2,0)),"")</f>
        <v/>
      </c>
      <c r="X10" s="33" t="str">
        <f>+IFERROR((VLOOKUP(Base_de_respuestas!X6,Back!$M$16:$N$20,2,0)),"")</f>
        <v/>
      </c>
      <c r="Y10" s="33" t="str">
        <f>+IFERROR((VLOOKUP(Base_de_respuestas!Y6,Back!$M$16:$N$20,2,0)),"")</f>
        <v/>
      </c>
      <c r="Z10" s="33" t="str">
        <f>+IFERROR((VLOOKUP(Base_de_respuestas!Z6,Back!$M$16:$N$20,2,0)),"")</f>
        <v/>
      </c>
      <c r="AA10" s="33" t="str">
        <f>+IFERROR((VLOOKUP(Base_de_respuestas!AA6,Back!$M$16:$N$20,2,0)),"")</f>
        <v/>
      </c>
      <c r="AB10" s="33" t="str">
        <f>+IFERROR((VLOOKUP(Base_de_respuestas!AB6,Back!$M$16:$N$20,2,0)),"")</f>
        <v/>
      </c>
      <c r="AC10" s="33" t="str">
        <f>+IFERROR((VLOOKUP(Base_de_respuestas!AC6,Back!$M$16:$N$20,2,0)),"")</f>
        <v/>
      </c>
      <c r="AD10" s="33" t="str">
        <f>+IFERROR((VLOOKUP(Base_de_respuestas!AD6,Back!$M$16:$N$20,2,0)),"")</f>
        <v/>
      </c>
      <c r="AE10" s="33" t="str">
        <f>+IFERROR((VLOOKUP(Base_de_respuestas!AE6,Back!$M$16:$N$20,2,0)),"")</f>
        <v/>
      </c>
      <c r="AF10" s="33" t="str">
        <f>+IFERROR((VLOOKUP(Base_de_respuestas!AF6,Back!$M$16:$N$20,2,0)),"")</f>
        <v/>
      </c>
      <c r="AG10" s="33" t="str">
        <f>+IFERROR((VLOOKUP(Base_de_respuestas!AG6,Back!$M$16:$N$20,2,0)),"")</f>
        <v/>
      </c>
      <c r="AH10" s="33" t="str">
        <f>+IFERROR((VLOOKUP(Base_de_respuestas!AH6,Back!$M$16:$N$20,2,0)),"")</f>
        <v/>
      </c>
      <c r="AI10" s="33" t="str">
        <f>+IFERROR((VLOOKUP(Base_de_respuestas!AI6,Back!$M$16:$N$20,2,0)),"")</f>
        <v/>
      </c>
      <c r="AJ10" s="33" t="str">
        <f>+IFERROR((VLOOKUP(Base_de_respuestas!AJ6,Back!$M$16:$N$20,2,0)),"")</f>
        <v/>
      </c>
      <c r="AK10" s="33" t="str">
        <f>+IFERROR((VLOOKUP(Base_de_respuestas!AK6,Back!$M$16:$N$20,2,0)),"")</f>
        <v/>
      </c>
      <c r="AL10" s="33" t="str">
        <f>+IFERROR((VLOOKUP(Base_de_respuestas!AL6,Back!$M$16:$N$20,2,0)),"")</f>
        <v/>
      </c>
      <c r="AM10" s="33" t="str">
        <f>+IFERROR((VLOOKUP(Base_de_respuestas!AM6,Back!$M$16:$N$20,2,0)),"")</f>
        <v/>
      </c>
      <c r="AN10" s="33" t="str">
        <f>+IFERROR((VLOOKUP(Base_de_respuestas!AN6,Back!$M$16:$N$20,2,0)),"")</f>
        <v/>
      </c>
      <c r="AO10" s="33" t="str">
        <f>+IFERROR((VLOOKUP(Base_de_respuestas!AO6,Back!$M$16:$N$20,2,0)),"")</f>
        <v/>
      </c>
      <c r="AP10" s="33" t="str">
        <f>+IFERROR((VLOOKUP(Base_de_respuestas!AP6,Back!$M$16:$N$20,2,0)),"")</f>
        <v/>
      </c>
      <c r="AQ10" s="33" t="str">
        <f>+IFERROR((VLOOKUP(Base_de_respuestas!AQ6,Back!$M$16:$N$20,2,0)),"")</f>
        <v/>
      </c>
      <c r="AR10" s="33" t="str">
        <f>+IFERROR((VLOOKUP(Base_de_respuestas!AR6,Back!$M$16:$N$20,2,0)),"")</f>
        <v/>
      </c>
      <c r="AS10" s="33" t="str">
        <f>+IFERROR((VLOOKUP(Base_de_respuestas!AS6,Back!$M$16:$N$20,2,0)),"")</f>
        <v/>
      </c>
      <c r="AT10" s="33" t="str">
        <f>+IFERROR((VLOOKUP(Base_de_respuestas!AT6,Back!$M$16:$N$20,2,0)),"")</f>
        <v/>
      </c>
      <c r="AU10" s="33" t="str">
        <f>+IFERROR((VLOOKUP(Base_de_respuestas!AU6,Back!$M$16:$N$20,2,0)),"")</f>
        <v/>
      </c>
      <c r="AV10" s="33" t="str">
        <f>+IFERROR((VLOOKUP(Base_de_respuestas!AV6,Back!$M$16:$N$20,2,0)),"")</f>
        <v/>
      </c>
      <c r="AW10" s="33" t="str">
        <f>+IFERROR((VLOOKUP(Base_de_respuestas!AW6,Back!$M$16:$N$20,2,0)),"")</f>
        <v/>
      </c>
      <c r="AX10" s="33" t="str">
        <f>+IFERROR((VLOOKUP(Base_de_respuestas!AX6,Back!$M$16:$N$20,2,0)),"")</f>
        <v/>
      </c>
      <c r="AY10" s="33" t="str">
        <f>+IFERROR((VLOOKUP(Base_de_respuestas!AY6,Back!$M$16:$N$20,2,0)),"")</f>
        <v/>
      </c>
      <c r="AZ10" s="33" t="str">
        <f>+IFERROR((VLOOKUP(Base_de_respuestas!AZ6,Back!$M$16:$N$20,2,0)),"")</f>
        <v/>
      </c>
      <c r="BA10" s="33" t="str">
        <f>+IFERROR((VLOOKUP(Base_de_respuestas!BA6,Back!$M$16:$N$20,2,0)),"")</f>
        <v/>
      </c>
      <c r="BB10" s="33" t="str">
        <f>+IFERROR((VLOOKUP(Base_de_respuestas!BB6,Back!$M$16:$N$20,2,0)),"")</f>
        <v/>
      </c>
      <c r="BC10" s="33" t="str">
        <f>+IFERROR((VLOOKUP(Base_de_respuestas!BC6,Back!$M$16:$N$20,2,0)),"")</f>
        <v/>
      </c>
      <c r="BD10" s="33" t="str">
        <f>+IFERROR((VLOOKUP(Base_de_respuestas!BD6,Back!$M$16:$N$20,2,0)),"")</f>
        <v/>
      </c>
    </row>
    <row r="11" spans="2:56" ht="30" customHeight="1" x14ac:dyDescent="0.3">
      <c r="B11" s="69"/>
      <c r="C11" s="69"/>
      <c r="D11" s="93" t="s">
        <v>68</v>
      </c>
      <c r="E11" s="74"/>
      <c r="F11" s="33" t="str">
        <f t="shared" si="0"/>
        <v/>
      </c>
      <c r="G11" s="33" t="str">
        <f>+IFERROR((VLOOKUP(Base_de_respuestas!G7,Back!$M$16:$N$20,2,0)),"")</f>
        <v/>
      </c>
      <c r="H11" s="33" t="str">
        <f>+IFERROR((VLOOKUP(Base_de_respuestas!H7,Back!$M$16:$N$20,2,0)),"")</f>
        <v/>
      </c>
      <c r="I11" s="33" t="str">
        <f>+IFERROR((VLOOKUP(Base_de_respuestas!I7,Back!$M$16:$N$20,2,0)),"")</f>
        <v/>
      </c>
      <c r="J11" s="33" t="str">
        <f>+IFERROR((VLOOKUP(Base_de_respuestas!J7,Back!$M$16:$N$20,2,0)),"")</f>
        <v/>
      </c>
      <c r="K11" s="33" t="str">
        <f>+IFERROR((VLOOKUP(Base_de_respuestas!K7,Back!$M$16:$N$20,2,0)),"")</f>
        <v/>
      </c>
      <c r="L11" s="33" t="str">
        <f>+IFERROR((VLOOKUP(Base_de_respuestas!L7,Back!$M$16:$N$20,2,0)),"")</f>
        <v/>
      </c>
      <c r="M11" s="33" t="str">
        <f>+IFERROR((VLOOKUP(Base_de_respuestas!M7,Back!$M$16:$N$20,2,0)),"")</f>
        <v/>
      </c>
      <c r="N11" s="33" t="str">
        <f>+IFERROR((VLOOKUP(Base_de_respuestas!N7,Back!$M$16:$N$20,2,0)),"")</f>
        <v/>
      </c>
      <c r="O11" s="33" t="str">
        <f>+IFERROR((VLOOKUP(Base_de_respuestas!O7,Back!$M$16:$N$20,2,0)),"")</f>
        <v/>
      </c>
      <c r="P11" s="33" t="str">
        <f>+IFERROR((VLOOKUP(Base_de_respuestas!P7,Back!$M$16:$N$20,2,0)),"")</f>
        <v/>
      </c>
      <c r="Q11" s="33" t="str">
        <f>+IFERROR((VLOOKUP(Base_de_respuestas!Q7,Back!$M$16:$N$20,2,0)),"")</f>
        <v/>
      </c>
      <c r="R11" s="33" t="str">
        <f>+IFERROR((VLOOKUP(Base_de_respuestas!R7,Back!$M$16:$N$20,2,0)),"")</f>
        <v/>
      </c>
      <c r="S11" s="33" t="str">
        <f>+IFERROR((VLOOKUP(Base_de_respuestas!S7,Back!$M$16:$N$20,2,0)),"")</f>
        <v/>
      </c>
      <c r="T11" s="33" t="str">
        <f>+IFERROR((VLOOKUP(Base_de_respuestas!T7,Back!$M$16:$N$20,2,0)),"")</f>
        <v/>
      </c>
      <c r="U11" s="33" t="str">
        <f>+IFERROR((VLOOKUP(Base_de_respuestas!U7,Back!$M$16:$N$20,2,0)),"")</f>
        <v/>
      </c>
      <c r="V11" s="33" t="str">
        <f>+IFERROR((VLOOKUP(Base_de_respuestas!V7,Back!$M$16:$N$20,2,0)),"")</f>
        <v/>
      </c>
      <c r="W11" s="33" t="str">
        <f>+IFERROR((VLOOKUP(Base_de_respuestas!W7,Back!$M$16:$N$20,2,0)),"")</f>
        <v/>
      </c>
      <c r="X11" s="33" t="str">
        <f>+IFERROR((VLOOKUP(Base_de_respuestas!X7,Back!$M$16:$N$20,2,0)),"")</f>
        <v/>
      </c>
      <c r="Y11" s="33" t="str">
        <f>+IFERROR((VLOOKUP(Base_de_respuestas!Y7,Back!$M$16:$N$20,2,0)),"")</f>
        <v/>
      </c>
      <c r="Z11" s="33" t="str">
        <f>+IFERROR((VLOOKUP(Base_de_respuestas!Z7,Back!$M$16:$N$20,2,0)),"")</f>
        <v/>
      </c>
      <c r="AA11" s="33" t="str">
        <f>+IFERROR((VLOOKUP(Base_de_respuestas!AA7,Back!$M$16:$N$20,2,0)),"")</f>
        <v/>
      </c>
      <c r="AB11" s="33" t="str">
        <f>+IFERROR((VLOOKUP(Base_de_respuestas!AB7,Back!$M$16:$N$20,2,0)),"")</f>
        <v/>
      </c>
      <c r="AC11" s="33" t="str">
        <f>+IFERROR((VLOOKUP(Base_de_respuestas!AC7,Back!$M$16:$N$20,2,0)),"")</f>
        <v/>
      </c>
      <c r="AD11" s="33" t="str">
        <f>+IFERROR((VLOOKUP(Base_de_respuestas!AD7,Back!$M$16:$N$20,2,0)),"")</f>
        <v/>
      </c>
      <c r="AE11" s="33" t="str">
        <f>+IFERROR((VLOOKUP(Base_de_respuestas!AE7,Back!$M$16:$N$20,2,0)),"")</f>
        <v/>
      </c>
      <c r="AF11" s="33" t="str">
        <f>+IFERROR((VLOOKUP(Base_de_respuestas!AF7,Back!$M$16:$N$20,2,0)),"")</f>
        <v/>
      </c>
      <c r="AG11" s="33" t="str">
        <f>+IFERROR((VLOOKUP(Base_de_respuestas!AG7,Back!$M$16:$N$20,2,0)),"")</f>
        <v/>
      </c>
      <c r="AH11" s="33" t="str">
        <f>+IFERROR((VLOOKUP(Base_de_respuestas!AH7,Back!$M$16:$N$20,2,0)),"")</f>
        <v/>
      </c>
      <c r="AI11" s="33" t="str">
        <f>+IFERROR((VLOOKUP(Base_de_respuestas!AI7,Back!$M$16:$N$20,2,0)),"")</f>
        <v/>
      </c>
      <c r="AJ11" s="33" t="str">
        <f>+IFERROR((VLOOKUP(Base_de_respuestas!AJ7,Back!$M$16:$N$20,2,0)),"")</f>
        <v/>
      </c>
      <c r="AK11" s="33" t="str">
        <f>+IFERROR((VLOOKUP(Base_de_respuestas!AK7,Back!$M$16:$N$20,2,0)),"")</f>
        <v/>
      </c>
      <c r="AL11" s="33" t="str">
        <f>+IFERROR((VLOOKUP(Base_de_respuestas!AL7,Back!$M$16:$N$20,2,0)),"")</f>
        <v/>
      </c>
      <c r="AM11" s="33" t="str">
        <f>+IFERROR((VLOOKUP(Base_de_respuestas!AM7,Back!$M$16:$N$20,2,0)),"")</f>
        <v/>
      </c>
      <c r="AN11" s="33" t="str">
        <f>+IFERROR((VLOOKUP(Base_de_respuestas!AN7,Back!$M$16:$N$20,2,0)),"")</f>
        <v/>
      </c>
      <c r="AO11" s="33" t="str">
        <f>+IFERROR((VLOOKUP(Base_de_respuestas!AO7,Back!$M$16:$N$20,2,0)),"")</f>
        <v/>
      </c>
      <c r="AP11" s="33" t="str">
        <f>+IFERROR((VLOOKUP(Base_de_respuestas!AP7,Back!$M$16:$N$20,2,0)),"")</f>
        <v/>
      </c>
      <c r="AQ11" s="33" t="str">
        <f>+IFERROR((VLOOKUP(Base_de_respuestas!AQ7,Back!$M$16:$N$20,2,0)),"")</f>
        <v/>
      </c>
      <c r="AR11" s="33" t="str">
        <f>+IFERROR((VLOOKUP(Base_de_respuestas!AR7,Back!$M$16:$N$20,2,0)),"")</f>
        <v/>
      </c>
      <c r="AS11" s="33" t="str">
        <f>+IFERROR((VLOOKUP(Base_de_respuestas!AS7,Back!$M$16:$N$20,2,0)),"")</f>
        <v/>
      </c>
      <c r="AT11" s="33" t="str">
        <f>+IFERROR((VLOOKUP(Base_de_respuestas!AT7,Back!$M$16:$N$20,2,0)),"")</f>
        <v/>
      </c>
      <c r="AU11" s="33" t="str">
        <f>+IFERROR((VLOOKUP(Base_de_respuestas!AU7,Back!$M$16:$N$20,2,0)),"")</f>
        <v/>
      </c>
      <c r="AV11" s="33" t="str">
        <f>+IFERROR((VLOOKUP(Base_de_respuestas!AV7,Back!$M$16:$N$20,2,0)),"")</f>
        <v/>
      </c>
      <c r="AW11" s="33" t="str">
        <f>+IFERROR((VLOOKUP(Base_de_respuestas!AW7,Back!$M$16:$N$20,2,0)),"")</f>
        <v/>
      </c>
      <c r="AX11" s="33" t="str">
        <f>+IFERROR((VLOOKUP(Base_de_respuestas!AX7,Back!$M$16:$N$20,2,0)),"")</f>
        <v/>
      </c>
      <c r="AY11" s="33" t="str">
        <f>+IFERROR((VLOOKUP(Base_de_respuestas!AY7,Back!$M$16:$N$20,2,0)),"")</f>
        <v/>
      </c>
      <c r="AZ11" s="33" t="str">
        <f>+IFERROR((VLOOKUP(Base_de_respuestas!AZ7,Back!$M$16:$N$20,2,0)),"")</f>
        <v/>
      </c>
      <c r="BA11" s="33" t="str">
        <f>+IFERROR((VLOOKUP(Base_de_respuestas!BA7,Back!$M$16:$N$20,2,0)),"")</f>
        <v/>
      </c>
      <c r="BB11" s="33" t="str">
        <f>+IFERROR((VLOOKUP(Base_de_respuestas!BB7,Back!$M$16:$N$20,2,0)),"")</f>
        <v/>
      </c>
      <c r="BC11" s="33" t="str">
        <f>+IFERROR((VLOOKUP(Base_de_respuestas!BC7,Back!$M$16:$N$20,2,0)),"")</f>
        <v/>
      </c>
      <c r="BD11" s="33" t="str">
        <f>+IFERROR((VLOOKUP(Base_de_respuestas!BD7,Back!$M$16:$N$20,2,0)),"")</f>
        <v/>
      </c>
    </row>
    <row r="12" spans="2:56" ht="30" customHeight="1" x14ac:dyDescent="0.3">
      <c r="B12" s="70" t="s">
        <v>64</v>
      </c>
      <c r="C12" s="70" t="s">
        <v>70</v>
      </c>
      <c r="D12" s="93" t="s">
        <v>71</v>
      </c>
      <c r="E12" s="74"/>
      <c r="F12" s="33" t="str">
        <f t="shared" si="0"/>
        <v/>
      </c>
      <c r="G12" s="33" t="str">
        <f>+IFERROR((VLOOKUP(Base_de_respuestas!G8,Back!$M$16:$N$20,2,0)),"")</f>
        <v/>
      </c>
      <c r="H12" s="33" t="str">
        <f>+IFERROR((VLOOKUP(Base_de_respuestas!H8,Back!$M$16:$N$20,2,0)),"")</f>
        <v/>
      </c>
      <c r="I12" s="33" t="str">
        <f>+IFERROR((VLOOKUP(Base_de_respuestas!I8,Back!$M$16:$N$20,2,0)),"")</f>
        <v/>
      </c>
      <c r="J12" s="33" t="str">
        <f>+IFERROR((VLOOKUP(Base_de_respuestas!J8,Back!$M$16:$N$20,2,0)),"")</f>
        <v/>
      </c>
      <c r="K12" s="33" t="str">
        <f>+IFERROR((VLOOKUP(Base_de_respuestas!K8,Back!$M$16:$N$20,2,0)),"")</f>
        <v/>
      </c>
      <c r="L12" s="33" t="str">
        <f>+IFERROR((VLOOKUP(Base_de_respuestas!L8,Back!$M$16:$N$20,2,0)),"")</f>
        <v/>
      </c>
      <c r="M12" s="33" t="str">
        <f>+IFERROR((VLOOKUP(Base_de_respuestas!M8,Back!$M$16:$N$20,2,0)),"")</f>
        <v/>
      </c>
      <c r="N12" s="33" t="str">
        <f>+IFERROR((VLOOKUP(Base_de_respuestas!N8,Back!$M$16:$N$20,2,0)),"")</f>
        <v/>
      </c>
      <c r="O12" s="33" t="str">
        <f>+IFERROR((VLOOKUP(Base_de_respuestas!O8,Back!$M$16:$N$20,2,0)),"")</f>
        <v/>
      </c>
      <c r="P12" s="33" t="str">
        <f>+IFERROR((VLOOKUP(Base_de_respuestas!P8,Back!$M$16:$N$20,2,0)),"")</f>
        <v/>
      </c>
      <c r="Q12" s="33" t="str">
        <f>+IFERROR((VLOOKUP(Base_de_respuestas!Q8,Back!$M$16:$N$20,2,0)),"")</f>
        <v/>
      </c>
      <c r="R12" s="33" t="str">
        <f>+IFERROR((VLOOKUP(Base_de_respuestas!R8,Back!$M$16:$N$20,2,0)),"")</f>
        <v/>
      </c>
      <c r="S12" s="33" t="str">
        <f>+IFERROR((VLOOKUP(Base_de_respuestas!S8,Back!$M$16:$N$20,2,0)),"")</f>
        <v/>
      </c>
      <c r="T12" s="33" t="str">
        <f>+IFERROR((VLOOKUP(Base_de_respuestas!T8,Back!$M$16:$N$20,2,0)),"")</f>
        <v/>
      </c>
      <c r="U12" s="33" t="str">
        <f>+IFERROR((VLOOKUP(Base_de_respuestas!U8,Back!$M$16:$N$20,2,0)),"")</f>
        <v/>
      </c>
      <c r="V12" s="33" t="str">
        <f>+IFERROR((VLOOKUP(Base_de_respuestas!V8,Back!$M$16:$N$20,2,0)),"")</f>
        <v/>
      </c>
      <c r="W12" s="33" t="str">
        <f>+IFERROR((VLOOKUP(Base_de_respuestas!W8,Back!$M$16:$N$20,2,0)),"")</f>
        <v/>
      </c>
      <c r="X12" s="33" t="str">
        <f>+IFERROR((VLOOKUP(Base_de_respuestas!X8,Back!$M$16:$N$20,2,0)),"")</f>
        <v/>
      </c>
      <c r="Y12" s="33" t="str">
        <f>+IFERROR((VLOOKUP(Base_de_respuestas!Y8,Back!$M$16:$N$20,2,0)),"")</f>
        <v/>
      </c>
      <c r="Z12" s="33" t="str">
        <f>+IFERROR((VLOOKUP(Base_de_respuestas!Z8,Back!$M$16:$N$20,2,0)),"")</f>
        <v/>
      </c>
      <c r="AA12" s="33" t="str">
        <f>+IFERROR((VLOOKUP(Base_de_respuestas!AA8,Back!$M$16:$N$20,2,0)),"")</f>
        <v/>
      </c>
      <c r="AB12" s="33" t="str">
        <f>+IFERROR((VLOOKUP(Base_de_respuestas!AB8,Back!$M$16:$N$20,2,0)),"")</f>
        <v/>
      </c>
      <c r="AC12" s="33" t="str">
        <f>+IFERROR((VLOOKUP(Base_de_respuestas!AC8,Back!$M$16:$N$20,2,0)),"")</f>
        <v/>
      </c>
      <c r="AD12" s="33" t="str">
        <f>+IFERROR((VLOOKUP(Base_de_respuestas!AD8,Back!$M$16:$N$20,2,0)),"")</f>
        <v/>
      </c>
      <c r="AE12" s="33" t="str">
        <f>+IFERROR((VLOOKUP(Base_de_respuestas!AE8,Back!$M$16:$N$20,2,0)),"")</f>
        <v/>
      </c>
      <c r="AF12" s="33" t="str">
        <f>+IFERROR((VLOOKUP(Base_de_respuestas!AF8,Back!$M$16:$N$20,2,0)),"")</f>
        <v/>
      </c>
      <c r="AG12" s="33" t="str">
        <f>+IFERROR((VLOOKUP(Base_de_respuestas!AG8,Back!$M$16:$N$20,2,0)),"")</f>
        <v/>
      </c>
      <c r="AH12" s="33" t="str">
        <f>+IFERROR((VLOOKUP(Base_de_respuestas!AH8,Back!$M$16:$N$20,2,0)),"")</f>
        <v/>
      </c>
      <c r="AI12" s="33" t="str">
        <f>+IFERROR((VLOOKUP(Base_de_respuestas!AI8,Back!$M$16:$N$20,2,0)),"")</f>
        <v/>
      </c>
      <c r="AJ12" s="33" t="str">
        <f>+IFERROR((VLOOKUP(Base_de_respuestas!AJ8,Back!$M$16:$N$20,2,0)),"")</f>
        <v/>
      </c>
      <c r="AK12" s="33" t="str">
        <f>+IFERROR((VLOOKUP(Base_de_respuestas!AK8,Back!$M$16:$N$20,2,0)),"")</f>
        <v/>
      </c>
      <c r="AL12" s="33" t="str">
        <f>+IFERROR((VLOOKUP(Base_de_respuestas!AL8,Back!$M$16:$N$20,2,0)),"")</f>
        <v/>
      </c>
      <c r="AM12" s="33" t="str">
        <f>+IFERROR((VLOOKUP(Base_de_respuestas!AM8,Back!$M$16:$N$20,2,0)),"")</f>
        <v/>
      </c>
      <c r="AN12" s="33" t="str">
        <f>+IFERROR((VLOOKUP(Base_de_respuestas!AN8,Back!$M$16:$N$20,2,0)),"")</f>
        <v/>
      </c>
      <c r="AO12" s="33" t="str">
        <f>+IFERROR((VLOOKUP(Base_de_respuestas!AO8,Back!$M$16:$N$20,2,0)),"")</f>
        <v/>
      </c>
      <c r="AP12" s="33" t="str">
        <f>+IFERROR((VLOOKUP(Base_de_respuestas!AP8,Back!$M$16:$N$20,2,0)),"")</f>
        <v/>
      </c>
      <c r="AQ12" s="33" t="str">
        <f>+IFERROR((VLOOKUP(Base_de_respuestas!AQ8,Back!$M$16:$N$20,2,0)),"")</f>
        <v/>
      </c>
      <c r="AR12" s="33" t="str">
        <f>+IFERROR((VLOOKUP(Base_de_respuestas!AR8,Back!$M$16:$N$20,2,0)),"")</f>
        <v/>
      </c>
      <c r="AS12" s="33" t="str">
        <f>+IFERROR((VLOOKUP(Base_de_respuestas!AS8,Back!$M$16:$N$20,2,0)),"")</f>
        <v/>
      </c>
      <c r="AT12" s="33" t="str">
        <f>+IFERROR((VLOOKUP(Base_de_respuestas!AT8,Back!$M$16:$N$20,2,0)),"")</f>
        <v/>
      </c>
      <c r="AU12" s="33" t="str">
        <f>+IFERROR((VLOOKUP(Base_de_respuestas!AU8,Back!$M$16:$N$20,2,0)),"")</f>
        <v/>
      </c>
      <c r="AV12" s="33" t="str">
        <f>+IFERROR((VLOOKUP(Base_de_respuestas!AV8,Back!$M$16:$N$20,2,0)),"")</f>
        <v/>
      </c>
      <c r="AW12" s="33" t="str">
        <f>+IFERROR((VLOOKUP(Base_de_respuestas!AW8,Back!$M$16:$N$20,2,0)),"")</f>
        <v/>
      </c>
      <c r="AX12" s="33" t="str">
        <f>+IFERROR((VLOOKUP(Base_de_respuestas!AX8,Back!$M$16:$N$20,2,0)),"")</f>
        <v/>
      </c>
      <c r="AY12" s="33" t="str">
        <f>+IFERROR((VLOOKUP(Base_de_respuestas!AY8,Back!$M$16:$N$20,2,0)),"")</f>
        <v/>
      </c>
      <c r="AZ12" s="33" t="str">
        <f>+IFERROR((VLOOKUP(Base_de_respuestas!AZ8,Back!$M$16:$N$20,2,0)),"")</f>
        <v/>
      </c>
      <c r="BA12" s="33" t="str">
        <f>+IFERROR((VLOOKUP(Base_de_respuestas!BA8,Back!$M$16:$N$20,2,0)),"")</f>
        <v/>
      </c>
      <c r="BB12" s="33" t="str">
        <f>+IFERROR((VLOOKUP(Base_de_respuestas!BB8,Back!$M$16:$N$20,2,0)),"")</f>
        <v/>
      </c>
      <c r="BC12" s="33" t="str">
        <f>+IFERROR((VLOOKUP(Base_de_respuestas!BC8,Back!$M$16:$N$20,2,0)),"")</f>
        <v/>
      </c>
      <c r="BD12" s="33" t="str">
        <f>+IFERROR((VLOOKUP(Base_de_respuestas!BD8,Back!$M$16:$N$20,2,0)),"")</f>
        <v/>
      </c>
    </row>
    <row r="13" spans="2:56" ht="30" customHeight="1" x14ac:dyDescent="0.3">
      <c r="B13" s="68"/>
      <c r="C13" s="68"/>
      <c r="D13" s="93" t="s">
        <v>73</v>
      </c>
      <c r="E13" s="74"/>
      <c r="F13" s="33" t="str">
        <f t="shared" si="0"/>
        <v/>
      </c>
      <c r="G13" s="33" t="str">
        <f>+IFERROR((VLOOKUP(Base_de_respuestas!G9,Back!$M$16:$N$20,2,0)),"")</f>
        <v/>
      </c>
      <c r="H13" s="33" t="str">
        <f>+IFERROR((VLOOKUP(Base_de_respuestas!H9,Back!$M$16:$N$20,2,0)),"")</f>
        <v/>
      </c>
      <c r="I13" s="33" t="str">
        <f>+IFERROR((VLOOKUP(Base_de_respuestas!I9,Back!$M$16:$N$20,2,0)),"")</f>
        <v/>
      </c>
      <c r="J13" s="33" t="str">
        <f>+IFERROR((VLOOKUP(Base_de_respuestas!J9,Back!$M$16:$N$20,2,0)),"")</f>
        <v/>
      </c>
      <c r="K13" s="33" t="str">
        <f>+IFERROR((VLOOKUP(Base_de_respuestas!K9,Back!$M$16:$N$20,2,0)),"")</f>
        <v/>
      </c>
      <c r="L13" s="33" t="str">
        <f>+IFERROR((VLOOKUP(Base_de_respuestas!L9,Back!$M$16:$N$20,2,0)),"")</f>
        <v/>
      </c>
      <c r="M13" s="33" t="str">
        <f>+IFERROR((VLOOKUP(Base_de_respuestas!M9,Back!$M$16:$N$20,2,0)),"")</f>
        <v/>
      </c>
      <c r="N13" s="33" t="str">
        <f>+IFERROR((VLOOKUP(Base_de_respuestas!N9,Back!$M$16:$N$20,2,0)),"")</f>
        <v/>
      </c>
      <c r="O13" s="33" t="str">
        <f>+IFERROR((VLOOKUP(Base_de_respuestas!O9,Back!$M$16:$N$20,2,0)),"")</f>
        <v/>
      </c>
      <c r="P13" s="33" t="str">
        <f>+IFERROR((VLOOKUP(Base_de_respuestas!P9,Back!$M$16:$N$20,2,0)),"")</f>
        <v/>
      </c>
      <c r="Q13" s="33" t="str">
        <f>+IFERROR((VLOOKUP(Base_de_respuestas!Q9,Back!$M$16:$N$20,2,0)),"")</f>
        <v/>
      </c>
      <c r="R13" s="33" t="str">
        <f>+IFERROR((VLOOKUP(Base_de_respuestas!R9,Back!$M$16:$N$20,2,0)),"")</f>
        <v/>
      </c>
      <c r="S13" s="33" t="str">
        <f>+IFERROR((VLOOKUP(Base_de_respuestas!S9,Back!$M$16:$N$20,2,0)),"")</f>
        <v/>
      </c>
      <c r="T13" s="33" t="str">
        <f>+IFERROR((VLOOKUP(Base_de_respuestas!T9,Back!$M$16:$N$20,2,0)),"")</f>
        <v/>
      </c>
      <c r="U13" s="33" t="str">
        <f>+IFERROR((VLOOKUP(Base_de_respuestas!U9,Back!$M$16:$N$20,2,0)),"")</f>
        <v/>
      </c>
      <c r="V13" s="33" t="str">
        <f>+IFERROR((VLOOKUP(Base_de_respuestas!V9,Back!$M$16:$N$20,2,0)),"")</f>
        <v/>
      </c>
      <c r="W13" s="33" t="str">
        <f>+IFERROR((VLOOKUP(Base_de_respuestas!W9,Back!$M$16:$N$20,2,0)),"")</f>
        <v/>
      </c>
      <c r="X13" s="33" t="str">
        <f>+IFERROR((VLOOKUP(Base_de_respuestas!X9,Back!$M$16:$N$20,2,0)),"")</f>
        <v/>
      </c>
      <c r="Y13" s="33" t="str">
        <f>+IFERROR((VLOOKUP(Base_de_respuestas!Y9,Back!$M$16:$N$20,2,0)),"")</f>
        <v/>
      </c>
      <c r="Z13" s="33" t="str">
        <f>+IFERROR((VLOOKUP(Base_de_respuestas!Z9,Back!$M$16:$N$20,2,0)),"")</f>
        <v/>
      </c>
      <c r="AA13" s="33" t="str">
        <f>+IFERROR((VLOOKUP(Base_de_respuestas!AA9,Back!$M$16:$N$20,2,0)),"")</f>
        <v/>
      </c>
      <c r="AB13" s="33" t="str">
        <f>+IFERROR((VLOOKUP(Base_de_respuestas!AB9,Back!$M$16:$N$20,2,0)),"")</f>
        <v/>
      </c>
      <c r="AC13" s="33" t="str">
        <f>+IFERROR((VLOOKUP(Base_de_respuestas!AC9,Back!$M$16:$N$20,2,0)),"")</f>
        <v/>
      </c>
      <c r="AD13" s="33" t="str">
        <f>+IFERROR((VLOOKUP(Base_de_respuestas!AD9,Back!$M$16:$N$20,2,0)),"")</f>
        <v/>
      </c>
      <c r="AE13" s="33" t="str">
        <f>+IFERROR((VLOOKUP(Base_de_respuestas!AE9,Back!$M$16:$N$20,2,0)),"")</f>
        <v/>
      </c>
      <c r="AF13" s="33" t="str">
        <f>+IFERROR((VLOOKUP(Base_de_respuestas!AF9,Back!$M$16:$N$20,2,0)),"")</f>
        <v/>
      </c>
      <c r="AG13" s="33" t="str">
        <f>+IFERROR((VLOOKUP(Base_de_respuestas!AG9,Back!$M$16:$N$20,2,0)),"")</f>
        <v/>
      </c>
      <c r="AH13" s="33" t="str">
        <f>+IFERROR((VLOOKUP(Base_de_respuestas!AH9,Back!$M$16:$N$20,2,0)),"")</f>
        <v/>
      </c>
      <c r="AI13" s="33" t="str">
        <f>+IFERROR((VLOOKUP(Base_de_respuestas!AI9,Back!$M$16:$N$20,2,0)),"")</f>
        <v/>
      </c>
      <c r="AJ13" s="33" t="str">
        <f>+IFERROR((VLOOKUP(Base_de_respuestas!AJ9,Back!$M$16:$N$20,2,0)),"")</f>
        <v/>
      </c>
      <c r="AK13" s="33" t="str">
        <f>+IFERROR((VLOOKUP(Base_de_respuestas!AK9,Back!$M$16:$N$20,2,0)),"")</f>
        <v/>
      </c>
      <c r="AL13" s="33" t="str">
        <f>+IFERROR((VLOOKUP(Base_de_respuestas!AL9,Back!$M$16:$N$20,2,0)),"")</f>
        <v/>
      </c>
      <c r="AM13" s="33" t="str">
        <f>+IFERROR((VLOOKUP(Base_de_respuestas!AM9,Back!$M$16:$N$20,2,0)),"")</f>
        <v/>
      </c>
      <c r="AN13" s="33" t="str">
        <f>+IFERROR((VLOOKUP(Base_de_respuestas!AN9,Back!$M$16:$N$20,2,0)),"")</f>
        <v/>
      </c>
      <c r="AO13" s="33" t="str">
        <f>+IFERROR((VLOOKUP(Base_de_respuestas!AO9,Back!$M$16:$N$20,2,0)),"")</f>
        <v/>
      </c>
      <c r="AP13" s="33" t="str">
        <f>+IFERROR((VLOOKUP(Base_de_respuestas!AP9,Back!$M$16:$N$20,2,0)),"")</f>
        <v/>
      </c>
      <c r="AQ13" s="33" t="str">
        <f>+IFERROR((VLOOKUP(Base_de_respuestas!AQ9,Back!$M$16:$N$20,2,0)),"")</f>
        <v/>
      </c>
      <c r="AR13" s="33" t="str">
        <f>+IFERROR((VLOOKUP(Base_de_respuestas!AR9,Back!$M$16:$N$20,2,0)),"")</f>
        <v/>
      </c>
      <c r="AS13" s="33" t="str">
        <f>+IFERROR((VLOOKUP(Base_de_respuestas!AS9,Back!$M$16:$N$20,2,0)),"")</f>
        <v/>
      </c>
      <c r="AT13" s="33" t="str">
        <f>+IFERROR((VLOOKUP(Base_de_respuestas!AT9,Back!$M$16:$N$20,2,0)),"")</f>
        <v/>
      </c>
      <c r="AU13" s="33" t="str">
        <f>+IFERROR((VLOOKUP(Base_de_respuestas!AU9,Back!$M$16:$N$20,2,0)),"")</f>
        <v/>
      </c>
      <c r="AV13" s="33" t="str">
        <f>+IFERROR((VLOOKUP(Base_de_respuestas!AV9,Back!$M$16:$N$20,2,0)),"")</f>
        <v/>
      </c>
      <c r="AW13" s="33" t="str">
        <f>+IFERROR((VLOOKUP(Base_de_respuestas!AW9,Back!$M$16:$N$20,2,0)),"")</f>
        <v/>
      </c>
      <c r="AX13" s="33" t="str">
        <f>+IFERROR((VLOOKUP(Base_de_respuestas!AX9,Back!$M$16:$N$20,2,0)),"")</f>
        <v/>
      </c>
      <c r="AY13" s="33" t="str">
        <f>+IFERROR((VLOOKUP(Base_de_respuestas!AY9,Back!$M$16:$N$20,2,0)),"")</f>
        <v/>
      </c>
      <c r="AZ13" s="33" t="str">
        <f>+IFERROR((VLOOKUP(Base_de_respuestas!AZ9,Back!$M$16:$N$20,2,0)),"")</f>
        <v/>
      </c>
      <c r="BA13" s="33" t="str">
        <f>+IFERROR((VLOOKUP(Base_de_respuestas!BA9,Back!$M$16:$N$20,2,0)),"")</f>
        <v/>
      </c>
      <c r="BB13" s="33" t="str">
        <f>+IFERROR((VLOOKUP(Base_de_respuestas!BB9,Back!$M$16:$N$20,2,0)),"")</f>
        <v/>
      </c>
      <c r="BC13" s="33" t="str">
        <f>+IFERROR((VLOOKUP(Base_de_respuestas!BC9,Back!$M$16:$N$20,2,0)),"")</f>
        <v/>
      </c>
      <c r="BD13" s="33" t="str">
        <f>+IFERROR((VLOOKUP(Base_de_respuestas!BD9,Back!$M$16:$N$20,2,0)),"")</f>
        <v/>
      </c>
    </row>
    <row r="14" spans="2:56" ht="30" customHeight="1" x14ac:dyDescent="0.3">
      <c r="B14" s="69"/>
      <c r="C14" s="69"/>
      <c r="D14" s="93" t="s">
        <v>75</v>
      </c>
      <c r="E14" s="74"/>
      <c r="F14" s="33" t="str">
        <f t="shared" si="0"/>
        <v/>
      </c>
      <c r="G14" s="33" t="str">
        <f>+IFERROR((VLOOKUP(Base_de_respuestas!G10,Back!$M$16:$N$20,2,0)),"")</f>
        <v/>
      </c>
      <c r="H14" s="33" t="str">
        <f>+IFERROR((VLOOKUP(Base_de_respuestas!H10,Back!$M$16:$N$20,2,0)),"")</f>
        <v/>
      </c>
      <c r="I14" s="33" t="str">
        <f>+IFERROR((VLOOKUP(Base_de_respuestas!I10,Back!$M$16:$N$20,2,0)),"")</f>
        <v/>
      </c>
      <c r="J14" s="33" t="str">
        <f>+IFERROR((VLOOKUP(Base_de_respuestas!J10,Back!$M$16:$N$20,2,0)),"")</f>
        <v/>
      </c>
      <c r="K14" s="33" t="str">
        <f>+IFERROR((VLOOKUP(Base_de_respuestas!K10,Back!$M$16:$N$20,2,0)),"")</f>
        <v/>
      </c>
      <c r="L14" s="33" t="str">
        <f>+IFERROR((VLOOKUP(Base_de_respuestas!L10,Back!$M$16:$N$20,2,0)),"")</f>
        <v/>
      </c>
      <c r="M14" s="33" t="str">
        <f>+IFERROR((VLOOKUP(Base_de_respuestas!M10,Back!$M$16:$N$20,2,0)),"")</f>
        <v/>
      </c>
      <c r="N14" s="33" t="str">
        <f>+IFERROR((VLOOKUP(Base_de_respuestas!N10,Back!$M$16:$N$20,2,0)),"")</f>
        <v/>
      </c>
      <c r="O14" s="33" t="str">
        <f>+IFERROR((VLOOKUP(Base_de_respuestas!O10,Back!$M$16:$N$20,2,0)),"")</f>
        <v/>
      </c>
      <c r="P14" s="33" t="str">
        <f>+IFERROR((VLOOKUP(Base_de_respuestas!P10,Back!$M$16:$N$20,2,0)),"")</f>
        <v/>
      </c>
      <c r="Q14" s="33" t="str">
        <f>+IFERROR((VLOOKUP(Base_de_respuestas!Q10,Back!$M$16:$N$20,2,0)),"")</f>
        <v/>
      </c>
      <c r="R14" s="33" t="str">
        <f>+IFERROR((VLOOKUP(Base_de_respuestas!R10,Back!$M$16:$N$20,2,0)),"")</f>
        <v/>
      </c>
      <c r="S14" s="33" t="str">
        <f>+IFERROR((VLOOKUP(Base_de_respuestas!S10,Back!$M$16:$N$20,2,0)),"")</f>
        <v/>
      </c>
      <c r="T14" s="33" t="str">
        <f>+IFERROR((VLOOKUP(Base_de_respuestas!T10,Back!$M$16:$N$20,2,0)),"")</f>
        <v/>
      </c>
      <c r="U14" s="33" t="str">
        <f>+IFERROR((VLOOKUP(Base_de_respuestas!U10,Back!$M$16:$N$20,2,0)),"")</f>
        <v/>
      </c>
      <c r="V14" s="33" t="str">
        <f>+IFERROR((VLOOKUP(Base_de_respuestas!V10,Back!$M$16:$N$20,2,0)),"")</f>
        <v/>
      </c>
      <c r="W14" s="33" t="str">
        <f>+IFERROR((VLOOKUP(Base_de_respuestas!W10,Back!$M$16:$N$20,2,0)),"")</f>
        <v/>
      </c>
      <c r="X14" s="33" t="str">
        <f>+IFERROR((VLOOKUP(Base_de_respuestas!X10,Back!$M$16:$N$20,2,0)),"")</f>
        <v/>
      </c>
      <c r="Y14" s="33" t="str">
        <f>+IFERROR((VLOOKUP(Base_de_respuestas!Y10,Back!$M$16:$N$20,2,0)),"")</f>
        <v/>
      </c>
      <c r="Z14" s="33" t="str">
        <f>+IFERROR((VLOOKUP(Base_de_respuestas!Z10,Back!$M$16:$N$20,2,0)),"")</f>
        <v/>
      </c>
      <c r="AA14" s="33" t="str">
        <f>+IFERROR((VLOOKUP(Base_de_respuestas!AA10,Back!$M$16:$N$20,2,0)),"")</f>
        <v/>
      </c>
      <c r="AB14" s="33" t="str">
        <f>+IFERROR((VLOOKUP(Base_de_respuestas!AB10,Back!$M$16:$N$20,2,0)),"")</f>
        <v/>
      </c>
      <c r="AC14" s="33" t="str">
        <f>+IFERROR((VLOOKUP(Base_de_respuestas!AC10,Back!$M$16:$N$20,2,0)),"")</f>
        <v/>
      </c>
      <c r="AD14" s="33" t="str">
        <f>+IFERROR((VLOOKUP(Base_de_respuestas!AD10,Back!$M$16:$N$20,2,0)),"")</f>
        <v/>
      </c>
      <c r="AE14" s="33" t="str">
        <f>+IFERROR((VLOOKUP(Base_de_respuestas!AE10,Back!$M$16:$N$20,2,0)),"")</f>
        <v/>
      </c>
      <c r="AF14" s="33" t="str">
        <f>+IFERROR((VLOOKUP(Base_de_respuestas!AF10,Back!$M$16:$N$20,2,0)),"")</f>
        <v/>
      </c>
      <c r="AG14" s="33" t="str">
        <f>+IFERROR((VLOOKUP(Base_de_respuestas!AG10,Back!$M$16:$N$20,2,0)),"")</f>
        <v/>
      </c>
      <c r="AH14" s="33" t="str">
        <f>+IFERROR((VLOOKUP(Base_de_respuestas!AH10,Back!$M$16:$N$20,2,0)),"")</f>
        <v/>
      </c>
      <c r="AI14" s="33" t="str">
        <f>+IFERROR((VLOOKUP(Base_de_respuestas!AI10,Back!$M$16:$N$20,2,0)),"")</f>
        <v/>
      </c>
      <c r="AJ14" s="33" t="str">
        <f>+IFERROR((VLOOKUP(Base_de_respuestas!AJ10,Back!$M$16:$N$20,2,0)),"")</f>
        <v/>
      </c>
      <c r="AK14" s="33" t="str">
        <f>+IFERROR((VLOOKUP(Base_de_respuestas!AK10,Back!$M$16:$N$20,2,0)),"")</f>
        <v/>
      </c>
      <c r="AL14" s="33" t="str">
        <f>+IFERROR((VLOOKUP(Base_de_respuestas!AL10,Back!$M$16:$N$20,2,0)),"")</f>
        <v/>
      </c>
      <c r="AM14" s="33" t="str">
        <f>+IFERROR((VLOOKUP(Base_de_respuestas!AM10,Back!$M$16:$N$20,2,0)),"")</f>
        <v/>
      </c>
      <c r="AN14" s="33" t="str">
        <f>+IFERROR((VLOOKUP(Base_de_respuestas!AN10,Back!$M$16:$N$20,2,0)),"")</f>
        <v/>
      </c>
      <c r="AO14" s="33" t="str">
        <f>+IFERROR((VLOOKUP(Base_de_respuestas!AO10,Back!$M$16:$N$20,2,0)),"")</f>
        <v/>
      </c>
      <c r="AP14" s="33" t="str">
        <f>+IFERROR((VLOOKUP(Base_de_respuestas!AP10,Back!$M$16:$N$20,2,0)),"")</f>
        <v/>
      </c>
      <c r="AQ14" s="33" t="str">
        <f>+IFERROR((VLOOKUP(Base_de_respuestas!AQ10,Back!$M$16:$N$20,2,0)),"")</f>
        <v/>
      </c>
      <c r="AR14" s="33" t="str">
        <f>+IFERROR((VLOOKUP(Base_de_respuestas!AR10,Back!$M$16:$N$20,2,0)),"")</f>
        <v/>
      </c>
      <c r="AS14" s="33" t="str">
        <f>+IFERROR((VLOOKUP(Base_de_respuestas!AS10,Back!$M$16:$N$20,2,0)),"")</f>
        <v/>
      </c>
      <c r="AT14" s="33" t="str">
        <f>+IFERROR((VLOOKUP(Base_de_respuestas!AT10,Back!$M$16:$N$20,2,0)),"")</f>
        <v/>
      </c>
      <c r="AU14" s="33" t="str">
        <f>+IFERROR((VLOOKUP(Base_de_respuestas!AU10,Back!$M$16:$N$20,2,0)),"")</f>
        <v/>
      </c>
      <c r="AV14" s="33" t="str">
        <f>+IFERROR((VLOOKUP(Base_de_respuestas!AV10,Back!$M$16:$N$20,2,0)),"")</f>
        <v/>
      </c>
      <c r="AW14" s="33" t="str">
        <f>+IFERROR((VLOOKUP(Base_de_respuestas!AW10,Back!$M$16:$N$20,2,0)),"")</f>
        <v/>
      </c>
      <c r="AX14" s="33" t="str">
        <f>+IFERROR((VLOOKUP(Base_de_respuestas!AX10,Back!$M$16:$N$20,2,0)),"")</f>
        <v/>
      </c>
      <c r="AY14" s="33" t="str">
        <f>+IFERROR((VLOOKUP(Base_de_respuestas!AY10,Back!$M$16:$N$20,2,0)),"")</f>
        <v/>
      </c>
      <c r="AZ14" s="33" t="str">
        <f>+IFERROR((VLOOKUP(Base_de_respuestas!AZ10,Back!$M$16:$N$20,2,0)),"")</f>
        <v/>
      </c>
      <c r="BA14" s="33" t="str">
        <f>+IFERROR((VLOOKUP(Base_de_respuestas!BA10,Back!$M$16:$N$20,2,0)),"")</f>
        <v/>
      </c>
      <c r="BB14" s="33" t="str">
        <f>+IFERROR((VLOOKUP(Base_de_respuestas!BB10,Back!$M$16:$N$20,2,0)),"")</f>
        <v/>
      </c>
      <c r="BC14" s="33" t="str">
        <f>+IFERROR((VLOOKUP(Base_de_respuestas!BC10,Back!$M$16:$N$20,2,0)),"")</f>
        <v/>
      </c>
      <c r="BD14" s="33" t="str">
        <f>+IFERROR((VLOOKUP(Base_de_respuestas!BD10,Back!$M$16:$N$20,2,0)),"")</f>
        <v/>
      </c>
    </row>
    <row r="15" spans="2:56" ht="30" customHeight="1" x14ac:dyDescent="0.3">
      <c r="B15" s="70" t="s">
        <v>64</v>
      </c>
      <c r="C15" s="70" t="s">
        <v>77</v>
      </c>
      <c r="D15" s="93" t="s">
        <v>78</v>
      </c>
      <c r="E15" s="74"/>
      <c r="F15" s="33" t="str">
        <f t="shared" si="0"/>
        <v/>
      </c>
      <c r="G15" s="33" t="str">
        <f>+IFERROR((VLOOKUP(Base_de_respuestas!G11,Back!$M$16:$N$20,2,0)),"")</f>
        <v/>
      </c>
      <c r="H15" s="33" t="str">
        <f>+IFERROR((VLOOKUP(Base_de_respuestas!H11,Back!$M$16:$N$20,2,0)),"")</f>
        <v/>
      </c>
      <c r="I15" s="33" t="str">
        <f>+IFERROR((VLOOKUP(Base_de_respuestas!I11,Back!$M$16:$N$20,2,0)),"")</f>
        <v/>
      </c>
      <c r="J15" s="33" t="str">
        <f>+IFERROR((VLOOKUP(Base_de_respuestas!J11,Back!$M$16:$N$20,2,0)),"")</f>
        <v/>
      </c>
      <c r="K15" s="33" t="str">
        <f>+IFERROR((VLOOKUP(Base_de_respuestas!K11,Back!$M$16:$N$20,2,0)),"")</f>
        <v/>
      </c>
      <c r="L15" s="33" t="str">
        <f>+IFERROR((VLOOKUP(Base_de_respuestas!L11,Back!$M$16:$N$20,2,0)),"")</f>
        <v/>
      </c>
      <c r="M15" s="33" t="str">
        <f>+IFERROR((VLOOKUP(Base_de_respuestas!M11,Back!$M$16:$N$20,2,0)),"")</f>
        <v/>
      </c>
      <c r="N15" s="33" t="str">
        <f>+IFERROR((VLOOKUP(Base_de_respuestas!N11,Back!$M$16:$N$20,2,0)),"")</f>
        <v/>
      </c>
      <c r="O15" s="33" t="str">
        <f>+IFERROR((VLOOKUP(Base_de_respuestas!O11,Back!$M$16:$N$20,2,0)),"")</f>
        <v/>
      </c>
      <c r="P15" s="33" t="str">
        <f>+IFERROR((VLOOKUP(Base_de_respuestas!P11,Back!$M$16:$N$20,2,0)),"")</f>
        <v/>
      </c>
      <c r="Q15" s="33" t="str">
        <f>+IFERROR((VLOOKUP(Base_de_respuestas!Q11,Back!$M$16:$N$20,2,0)),"")</f>
        <v/>
      </c>
      <c r="R15" s="33" t="str">
        <f>+IFERROR((VLOOKUP(Base_de_respuestas!R11,Back!$M$16:$N$20,2,0)),"")</f>
        <v/>
      </c>
      <c r="S15" s="33" t="str">
        <f>+IFERROR((VLOOKUP(Base_de_respuestas!S11,Back!$M$16:$N$20,2,0)),"")</f>
        <v/>
      </c>
      <c r="T15" s="33" t="str">
        <f>+IFERROR((VLOOKUP(Base_de_respuestas!T11,Back!$M$16:$N$20,2,0)),"")</f>
        <v/>
      </c>
      <c r="U15" s="33" t="str">
        <f>+IFERROR((VLOOKUP(Base_de_respuestas!U11,Back!$M$16:$N$20,2,0)),"")</f>
        <v/>
      </c>
      <c r="V15" s="33" t="str">
        <f>+IFERROR((VLOOKUP(Base_de_respuestas!V11,Back!$M$16:$N$20,2,0)),"")</f>
        <v/>
      </c>
      <c r="W15" s="33" t="str">
        <f>+IFERROR((VLOOKUP(Base_de_respuestas!W11,Back!$M$16:$N$20,2,0)),"")</f>
        <v/>
      </c>
      <c r="X15" s="33" t="str">
        <f>+IFERROR((VLOOKUP(Base_de_respuestas!X11,Back!$M$16:$N$20,2,0)),"")</f>
        <v/>
      </c>
      <c r="Y15" s="33" t="str">
        <f>+IFERROR((VLOOKUP(Base_de_respuestas!Y11,Back!$M$16:$N$20,2,0)),"")</f>
        <v/>
      </c>
      <c r="Z15" s="33" t="str">
        <f>+IFERROR((VLOOKUP(Base_de_respuestas!Z11,Back!$M$16:$N$20,2,0)),"")</f>
        <v/>
      </c>
      <c r="AA15" s="33" t="str">
        <f>+IFERROR((VLOOKUP(Base_de_respuestas!AA11,Back!$M$16:$N$20,2,0)),"")</f>
        <v/>
      </c>
      <c r="AB15" s="33" t="str">
        <f>+IFERROR((VLOOKUP(Base_de_respuestas!AB11,Back!$M$16:$N$20,2,0)),"")</f>
        <v/>
      </c>
      <c r="AC15" s="33" t="str">
        <f>+IFERROR((VLOOKUP(Base_de_respuestas!AC11,Back!$M$16:$N$20,2,0)),"")</f>
        <v/>
      </c>
      <c r="AD15" s="33" t="str">
        <f>+IFERROR((VLOOKUP(Base_de_respuestas!AD11,Back!$M$16:$N$20,2,0)),"")</f>
        <v/>
      </c>
      <c r="AE15" s="33" t="str">
        <f>+IFERROR((VLOOKUP(Base_de_respuestas!AE11,Back!$M$16:$N$20,2,0)),"")</f>
        <v/>
      </c>
      <c r="AF15" s="33" t="str">
        <f>+IFERROR((VLOOKUP(Base_de_respuestas!AF11,Back!$M$16:$N$20,2,0)),"")</f>
        <v/>
      </c>
      <c r="AG15" s="33" t="str">
        <f>+IFERROR((VLOOKUP(Base_de_respuestas!AG11,Back!$M$16:$N$20,2,0)),"")</f>
        <v/>
      </c>
      <c r="AH15" s="33" t="str">
        <f>+IFERROR((VLOOKUP(Base_de_respuestas!AH11,Back!$M$16:$N$20,2,0)),"")</f>
        <v/>
      </c>
      <c r="AI15" s="33" t="str">
        <f>+IFERROR((VLOOKUP(Base_de_respuestas!AI11,Back!$M$16:$N$20,2,0)),"")</f>
        <v/>
      </c>
      <c r="AJ15" s="33" t="str">
        <f>+IFERROR((VLOOKUP(Base_de_respuestas!AJ11,Back!$M$16:$N$20,2,0)),"")</f>
        <v/>
      </c>
      <c r="AK15" s="33" t="str">
        <f>+IFERROR((VLOOKUP(Base_de_respuestas!AK11,Back!$M$16:$N$20,2,0)),"")</f>
        <v/>
      </c>
      <c r="AL15" s="33" t="str">
        <f>+IFERROR((VLOOKUP(Base_de_respuestas!AL11,Back!$M$16:$N$20,2,0)),"")</f>
        <v/>
      </c>
      <c r="AM15" s="33" t="str">
        <f>+IFERROR((VLOOKUP(Base_de_respuestas!AM11,Back!$M$16:$N$20,2,0)),"")</f>
        <v/>
      </c>
      <c r="AN15" s="33" t="str">
        <f>+IFERROR((VLOOKUP(Base_de_respuestas!AN11,Back!$M$16:$N$20,2,0)),"")</f>
        <v/>
      </c>
      <c r="AO15" s="33" t="str">
        <f>+IFERROR((VLOOKUP(Base_de_respuestas!AO11,Back!$M$16:$N$20,2,0)),"")</f>
        <v/>
      </c>
      <c r="AP15" s="33" t="str">
        <f>+IFERROR((VLOOKUP(Base_de_respuestas!AP11,Back!$M$16:$N$20,2,0)),"")</f>
        <v/>
      </c>
      <c r="AQ15" s="33" t="str">
        <f>+IFERROR((VLOOKUP(Base_de_respuestas!AQ11,Back!$M$16:$N$20,2,0)),"")</f>
        <v/>
      </c>
      <c r="AR15" s="33" t="str">
        <f>+IFERROR((VLOOKUP(Base_de_respuestas!AR11,Back!$M$16:$N$20,2,0)),"")</f>
        <v/>
      </c>
      <c r="AS15" s="33" t="str">
        <f>+IFERROR((VLOOKUP(Base_de_respuestas!AS11,Back!$M$16:$N$20,2,0)),"")</f>
        <v/>
      </c>
      <c r="AT15" s="33" t="str">
        <f>+IFERROR((VLOOKUP(Base_de_respuestas!AT11,Back!$M$16:$N$20,2,0)),"")</f>
        <v/>
      </c>
      <c r="AU15" s="33" t="str">
        <f>+IFERROR((VLOOKUP(Base_de_respuestas!AU11,Back!$M$16:$N$20,2,0)),"")</f>
        <v/>
      </c>
      <c r="AV15" s="33" t="str">
        <f>+IFERROR((VLOOKUP(Base_de_respuestas!AV11,Back!$M$16:$N$20,2,0)),"")</f>
        <v/>
      </c>
      <c r="AW15" s="33" t="str">
        <f>+IFERROR((VLOOKUP(Base_de_respuestas!AW11,Back!$M$16:$N$20,2,0)),"")</f>
        <v/>
      </c>
      <c r="AX15" s="33" t="str">
        <f>+IFERROR((VLOOKUP(Base_de_respuestas!AX11,Back!$M$16:$N$20,2,0)),"")</f>
        <v/>
      </c>
      <c r="AY15" s="33" t="str">
        <f>+IFERROR((VLOOKUP(Base_de_respuestas!AY11,Back!$M$16:$N$20,2,0)),"")</f>
        <v/>
      </c>
      <c r="AZ15" s="33" t="str">
        <f>+IFERROR((VLOOKUP(Base_de_respuestas!AZ11,Back!$M$16:$N$20,2,0)),"")</f>
        <v/>
      </c>
      <c r="BA15" s="33" t="str">
        <f>+IFERROR((VLOOKUP(Base_de_respuestas!BA11,Back!$M$16:$N$20,2,0)),"")</f>
        <v/>
      </c>
      <c r="BB15" s="33" t="str">
        <f>+IFERROR((VLOOKUP(Base_de_respuestas!BB11,Back!$M$16:$N$20,2,0)),"")</f>
        <v/>
      </c>
      <c r="BC15" s="33" t="str">
        <f>+IFERROR((VLOOKUP(Base_de_respuestas!BC11,Back!$M$16:$N$20,2,0)),"")</f>
        <v/>
      </c>
      <c r="BD15" s="33" t="str">
        <f>+IFERROR((VLOOKUP(Base_de_respuestas!BD11,Back!$M$16:$N$20,2,0)),"")</f>
        <v/>
      </c>
    </row>
    <row r="16" spans="2:56" ht="30" customHeight="1" x14ac:dyDescent="0.3">
      <c r="B16" s="68"/>
      <c r="C16" s="68"/>
      <c r="D16" s="93" t="s">
        <v>80</v>
      </c>
      <c r="E16" s="74"/>
      <c r="F16" s="33" t="str">
        <f t="shared" si="0"/>
        <v/>
      </c>
      <c r="G16" s="33" t="str">
        <f>+IFERROR((VLOOKUP(Base_de_respuestas!G12,Back!$M$16:$N$20,2,0)),"")</f>
        <v/>
      </c>
      <c r="H16" s="33" t="str">
        <f>+IFERROR((VLOOKUP(Base_de_respuestas!H12,Back!$M$16:$N$20,2,0)),"")</f>
        <v/>
      </c>
      <c r="I16" s="33" t="str">
        <f>+IFERROR((VLOOKUP(Base_de_respuestas!I12,Back!$M$16:$N$20,2,0)),"")</f>
        <v/>
      </c>
      <c r="J16" s="33" t="str">
        <f>+IFERROR((VLOOKUP(Base_de_respuestas!J12,Back!$M$16:$N$20,2,0)),"")</f>
        <v/>
      </c>
      <c r="K16" s="33" t="str">
        <f>+IFERROR((VLOOKUP(Base_de_respuestas!K12,Back!$M$16:$N$20,2,0)),"")</f>
        <v/>
      </c>
      <c r="L16" s="33" t="str">
        <f>+IFERROR((VLOOKUP(Base_de_respuestas!L12,Back!$M$16:$N$20,2,0)),"")</f>
        <v/>
      </c>
      <c r="M16" s="33" t="str">
        <f>+IFERROR((VLOOKUP(Base_de_respuestas!M12,Back!$M$16:$N$20,2,0)),"")</f>
        <v/>
      </c>
      <c r="N16" s="33" t="str">
        <f>+IFERROR((VLOOKUP(Base_de_respuestas!N12,Back!$M$16:$N$20,2,0)),"")</f>
        <v/>
      </c>
      <c r="O16" s="33" t="str">
        <f>+IFERROR((VLOOKUP(Base_de_respuestas!O12,Back!$M$16:$N$20,2,0)),"")</f>
        <v/>
      </c>
      <c r="P16" s="33" t="str">
        <f>+IFERROR((VLOOKUP(Base_de_respuestas!P12,Back!$M$16:$N$20,2,0)),"")</f>
        <v/>
      </c>
      <c r="Q16" s="33" t="str">
        <f>+IFERROR((VLOOKUP(Base_de_respuestas!Q12,Back!$M$16:$N$20,2,0)),"")</f>
        <v/>
      </c>
      <c r="R16" s="33" t="str">
        <f>+IFERROR((VLOOKUP(Base_de_respuestas!R12,Back!$M$16:$N$20,2,0)),"")</f>
        <v/>
      </c>
      <c r="S16" s="33" t="str">
        <f>+IFERROR((VLOOKUP(Base_de_respuestas!S12,Back!$M$16:$N$20,2,0)),"")</f>
        <v/>
      </c>
      <c r="T16" s="33" t="str">
        <f>+IFERROR((VLOOKUP(Base_de_respuestas!T12,Back!$M$16:$N$20,2,0)),"")</f>
        <v/>
      </c>
      <c r="U16" s="33" t="str">
        <f>+IFERROR((VLOOKUP(Base_de_respuestas!U12,Back!$M$16:$N$20,2,0)),"")</f>
        <v/>
      </c>
      <c r="V16" s="33" t="str">
        <f>+IFERROR((VLOOKUP(Base_de_respuestas!V12,Back!$M$16:$N$20,2,0)),"")</f>
        <v/>
      </c>
      <c r="W16" s="33" t="str">
        <f>+IFERROR((VLOOKUP(Base_de_respuestas!W12,Back!$M$16:$N$20,2,0)),"")</f>
        <v/>
      </c>
      <c r="X16" s="33" t="str">
        <f>+IFERROR((VLOOKUP(Base_de_respuestas!X12,Back!$M$16:$N$20,2,0)),"")</f>
        <v/>
      </c>
      <c r="Y16" s="33" t="str">
        <f>+IFERROR((VLOOKUP(Base_de_respuestas!Y12,Back!$M$16:$N$20,2,0)),"")</f>
        <v/>
      </c>
      <c r="Z16" s="33" t="str">
        <f>+IFERROR((VLOOKUP(Base_de_respuestas!Z12,Back!$M$16:$N$20,2,0)),"")</f>
        <v/>
      </c>
      <c r="AA16" s="33" t="str">
        <f>+IFERROR((VLOOKUP(Base_de_respuestas!AA12,Back!$M$16:$N$20,2,0)),"")</f>
        <v/>
      </c>
      <c r="AB16" s="33" t="str">
        <f>+IFERROR((VLOOKUP(Base_de_respuestas!AB12,Back!$M$16:$N$20,2,0)),"")</f>
        <v/>
      </c>
      <c r="AC16" s="33" t="str">
        <f>+IFERROR((VLOOKUP(Base_de_respuestas!AC12,Back!$M$16:$N$20,2,0)),"")</f>
        <v/>
      </c>
      <c r="AD16" s="33" t="str">
        <f>+IFERROR((VLOOKUP(Base_de_respuestas!AD12,Back!$M$16:$N$20,2,0)),"")</f>
        <v/>
      </c>
      <c r="AE16" s="33" t="str">
        <f>+IFERROR((VLOOKUP(Base_de_respuestas!AE12,Back!$M$16:$N$20,2,0)),"")</f>
        <v/>
      </c>
      <c r="AF16" s="33" t="str">
        <f>+IFERROR((VLOOKUP(Base_de_respuestas!AF12,Back!$M$16:$N$20,2,0)),"")</f>
        <v/>
      </c>
      <c r="AG16" s="33" t="str">
        <f>+IFERROR((VLOOKUP(Base_de_respuestas!AG12,Back!$M$16:$N$20,2,0)),"")</f>
        <v/>
      </c>
      <c r="AH16" s="33" t="str">
        <f>+IFERROR((VLOOKUP(Base_de_respuestas!AH12,Back!$M$16:$N$20,2,0)),"")</f>
        <v/>
      </c>
      <c r="AI16" s="33" t="str">
        <f>+IFERROR((VLOOKUP(Base_de_respuestas!AI12,Back!$M$16:$N$20,2,0)),"")</f>
        <v/>
      </c>
      <c r="AJ16" s="33" t="str">
        <f>+IFERROR((VLOOKUP(Base_de_respuestas!AJ12,Back!$M$16:$N$20,2,0)),"")</f>
        <v/>
      </c>
      <c r="AK16" s="33" t="str">
        <f>+IFERROR((VLOOKUP(Base_de_respuestas!AK12,Back!$M$16:$N$20,2,0)),"")</f>
        <v/>
      </c>
      <c r="AL16" s="33" t="str">
        <f>+IFERROR((VLOOKUP(Base_de_respuestas!AL12,Back!$M$16:$N$20,2,0)),"")</f>
        <v/>
      </c>
      <c r="AM16" s="33" t="str">
        <f>+IFERROR((VLOOKUP(Base_de_respuestas!AM12,Back!$M$16:$N$20,2,0)),"")</f>
        <v/>
      </c>
      <c r="AN16" s="33" t="str">
        <f>+IFERROR((VLOOKUP(Base_de_respuestas!AN12,Back!$M$16:$N$20,2,0)),"")</f>
        <v/>
      </c>
      <c r="AO16" s="33" t="str">
        <f>+IFERROR((VLOOKUP(Base_de_respuestas!AO12,Back!$M$16:$N$20,2,0)),"")</f>
        <v/>
      </c>
      <c r="AP16" s="33" t="str">
        <f>+IFERROR((VLOOKUP(Base_de_respuestas!AP12,Back!$M$16:$N$20,2,0)),"")</f>
        <v/>
      </c>
      <c r="AQ16" s="33" t="str">
        <f>+IFERROR((VLOOKUP(Base_de_respuestas!AQ12,Back!$M$16:$N$20,2,0)),"")</f>
        <v/>
      </c>
      <c r="AR16" s="33" t="str">
        <f>+IFERROR((VLOOKUP(Base_de_respuestas!AR12,Back!$M$16:$N$20,2,0)),"")</f>
        <v/>
      </c>
      <c r="AS16" s="33" t="str">
        <f>+IFERROR((VLOOKUP(Base_de_respuestas!AS12,Back!$M$16:$N$20,2,0)),"")</f>
        <v/>
      </c>
      <c r="AT16" s="33" t="str">
        <f>+IFERROR((VLOOKUP(Base_de_respuestas!AT12,Back!$M$16:$N$20,2,0)),"")</f>
        <v/>
      </c>
      <c r="AU16" s="33" t="str">
        <f>+IFERROR((VLOOKUP(Base_de_respuestas!AU12,Back!$M$16:$N$20,2,0)),"")</f>
        <v/>
      </c>
      <c r="AV16" s="33" t="str">
        <f>+IFERROR((VLOOKUP(Base_de_respuestas!AV12,Back!$M$16:$N$20,2,0)),"")</f>
        <v/>
      </c>
      <c r="AW16" s="33" t="str">
        <f>+IFERROR((VLOOKUP(Base_de_respuestas!AW12,Back!$M$16:$N$20,2,0)),"")</f>
        <v/>
      </c>
      <c r="AX16" s="33" t="str">
        <f>+IFERROR((VLOOKUP(Base_de_respuestas!AX12,Back!$M$16:$N$20,2,0)),"")</f>
        <v/>
      </c>
      <c r="AY16" s="33" t="str">
        <f>+IFERROR((VLOOKUP(Base_de_respuestas!AY12,Back!$M$16:$N$20,2,0)),"")</f>
        <v/>
      </c>
      <c r="AZ16" s="33" t="str">
        <f>+IFERROR((VLOOKUP(Base_de_respuestas!AZ12,Back!$M$16:$N$20,2,0)),"")</f>
        <v/>
      </c>
      <c r="BA16" s="33" t="str">
        <f>+IFERROR((VLOOKUP(Base_de_respuestas!BA12,Back!$M$16:$N$20,2,0)),"")</f>
        <v/>
      </c>
      <c r="BB16" s="33" t="str">
        <f>+IFERROR((VLOOKUP(Base_de_respuestas!BB12,Back!$M$16:$N$20,2,0)),"")</f>
        <v/>
      </c>
      <c r="BC16" s="33" t="str">
        <f>+IFERROR((VLOOKUP(Base_de_respuestas!BC12,Back!$M$16:$N$20,2,0)),"")</f>
        <v/>
      </c>
      <c r="BD16" s="33" t="str">
        <f>+IFERROR((VLOOKUP(Base_de_respuestas!BD12,Back!$M$16:$N$20,2,0)),"")</f>
        <v/>
      </c>
    </row>
    <row r="17" spans="2:56" ht="30" customHeight="1" x14ac:dyDescent="0.3">
      <c r="B17" s="69"/>
      <c r="C17" s="69"/>
      <c r="D17" s="93" t="s">
        <v>82</v>
      </c>
      <c r="E17" s="74"/>
      <c r="F17" s="33" t="str">
        <f t="shared" si="0"/>
        <v/>
      </c>
      <c r="G17" s="33" t="str">
        <f>+IFERROR((VLOOKUP(Base_de_respuestas!G13,Back!$M$16:$N$20,2,0)),"")</f>
        <v/>
      </c>
      <c r="H17" s="33" t="str">
        <f>+IFERROR((VLOOKUP(Base_de_respuestas!H13,Back!$M$16:$N$20,2,0)),"")</f>
        <v/>
      </c>
      <c r="I17" s="33" t="str">
        <f>+IFERROR((VLOOKUP(Base_de_respuestas!I13,Back!$M$16:$N$20,2,0)),"")</f>
        <v/>
      </c>
      <c r="J17" s="33" t="str">
        <f>+IFERROR((VLOOKUP(Base_de_respuestas!J13,Back!$M$16:$N$20,2,0)),"")</f>
        <v/>
      </c>
      <c r="K17" s="33" t="str">
        <f>+IFERROR((VLOOKUP(Base_de_respuestas!K13,Back!$M$16:$N$20,2,0)),"")</f>
        <v/>
      </c>
      <c r="L17" s="33" t="str">
        <f>+IFERROR((VLOOKUP(Base_de_respuestas!L13,Back!$M$16:$N$20,2,0)),"")</f>
        <v/>
      </c>
      <c r="M17" s="33" t="str">
        <f>+IFERROR((VLOOKUP(Base_de_respuestas!M13,Back!$M$16:$N$20,2,0)),"")</f>
        <v/>
      </c>
      <c r="N17" s="33" t="str">
        <f>+IFERROR((VLOOKUP(Base_de_respuestas!N13,Back!$M$16:$N$20,2,0)),"")</f>
        <v/>
      </c>
      <c r="O17" s="33" t="str">
        <f>+IFERROR((VLOOKUP(Base_de_respuestas!O13,Back!$M$16:$N$20,2,0)),"")</f>
        <v/>
      </c>
      <c r="P17" s="33" t="str">
        <f>+IFERROR((VLOOKUP(Base_de_respuestas!P13,Back!$M$16:$N$20,2,0)),"")</f>
        <v/>
      </c>
      <c r="Q17" s="33" t="str">
        <f>+IFERROR((VLOOKUP(Base_de_respuestas!Q13,Back!$M$16:$N$20,2,0)),"")</f>
        <v/>
      </c>
      <c r="R17" s="33" t="str">
        <f>+IFERROR((VLOOKUP(Base_de_respuestas!R13,Back!$M$16:$N$20,2,0)),"")</f>
        <v/>
      </c>
      <c r="S17" s="33" t="str">
        <f>+IFERROR((VLOOKUP(Base_de_respuestas!S13,Back!$M$16:$N$20,2,0)),"")</f>
        <v/>
      </c>
      <c r="T17" s="33" t="str">
        <f>+IFERROR((VLOOKUP(Base_de_respuestas!T13,Back!$M$16:$N$20,2,0)),"")</f>
        <v/>
      </c>
      <c r="U17" s="33" t="str">
        <f>+IFERROR((VLOOKUP(Base_de_respuestas!U13,Back!$M$16:$N$20,2,0)),"")</f>
        <v/>
      </c>
      <c r="V17" s="33" t="str">
        <f>+IFERROR((VLOOKUP(Base_de_respuestas!V13,Back!$M$16:$N$20,2,0)),"")</f>
        <v/>
      </c>
      <c r="W17" s="33" t="str">
        <f>+IFERROR((VLOOKUP(Base_de_respuestas!W13,Back!$M$16:$N$20,2,0)),"")</f>
        <v/>
      </c>
      <c r="X17" s="33" t="str">
        <f>+IFERROR((VLOOKUP(Base_de_respuestas!X13,Back!$M$16:$N$20,2,0)),"")</f>
        <v/>
      </c>
      <c r="Y17" s="33" t="str">
        <f>+IFERROR((VLOOKUP(Base_de_respuestas!Y13,Back!$M$16:$N$20,2,0)),"")</f>
        <v/>
      </c>
      <c r="Z17" s="33" t="str">
        <f>+IFERROR((VLOOKUP(Base_de_respuestas!Z13,Back!$M$16:$N$20,2,0)),"")</f>
        <v/>
      </c>
      <c r="AA17" s="33" t="str">
        <f>+IFERROR((VLOOKUP(Base_de_respuestas!AA13,Back!$M$16:$N$20,2,0)),"")</f>
        <v/>
      </c>
      <c r="AB17" s="33" t="str">
        <f>+IFERROR((VLOOKUP(Base_de_respuestas!AB13,Back!$M$16:$N$20,2,0)),"")</f>
        <v/>
      </c>
      <c r="AC17" s="33" t="str">
        <f>+IFERROR((VLOOKUP(Base_de_respuestas!AC13,Back!$M$16:$N$20,2,0)),"")</f>
        <v/>
      </c>
      <c r="AD17" s="33" t="str">
        <f>+IFERROR((VLOOKUP(Base_de_respuestas!AD13,Back!$M$16:$N$20,2,0)),"")</f>
        <v/>
      </c>
      <c r="AE17" s="33" t="str">
        <f>+IFERROR((VLOOKUP(Base_de_respuestas!AE13,Back!$M$16:$N$20,2,0)),"")</f>
        <v/>
      </c>
      <c r="AF17" s="33" t="str">
        <f>+IFERROR((VLOOKUP(Base_de_respuestas!AF13,Back!$M$16:$N$20,2,0)),"")</f>
        <v/>
      </c>
      <c r="AG17" s="33" t="str">
        <f>+IFERROR((VLOOKUP(Base_de_respuestas!AG13,Back!$M$16:$N$20,2,0)),"")</f>
        <v/>
      </c>
      <c r="AH17" s="33" t="str">
        <f>+IFERROR((VLOOKUP(Base_de_respuestas!AH13,Back!$M$16:$N$20,2,0)),"")</f>
        <v/>
      </c>
      <c r="AI17" s="33" t="str">
        <f>+IFERROR((VLOOKUP(Base_de_respuestas!AI13,Back!$M$16:$N$20,2,0)),"")</f>
        <v/>
      </c>
      <c r="AJ17" s="33" t="str">
        <f>+IFERROR((VLOOKUP(Base_de_respuestas!AJ13,Back!$M$16:$N$20,2,0)),"")</f>
        <v/>
      </c>
      <c r="AK17" s="33" t="str">
        <f>+IFERROR((VLOOKUP(Base_de_respuestas!AK13,Back!$M$16:$N$20,2,0)),"")</f>
        <v/>
      </c>
      <c r="AL17" s="33" t="str">
        <f>+IFERROR((VLOOKUP(Base_de_respuestas!AL13,Back!$M$16:$N$20,2,0)),"")</f>
        <v/>
      </c>
      <c r="AM17" s="33" t="str">
        <f>+IFERROR((VLOOKUP(Base_de_respuestas!AM13,Back!$M$16:$N$20,2,0)),"")</f>
        <v/>
      </c>
      <c r="AN17" s="33" t="str">
        <f>+IFERROR((VLOOKUP(Base_de_respuestas!AN13,Back!$M$16:$N$20,2,0)),"")</f>
        <v/>
      </c>
      <c r="AO17" s="33" t="str">
        <f>+IFERROR((VLOOKUP(Base_de_respuestas!AO13,Back!$M$16:$N$20,2,0)),"")</f>
        <v/>
      </c>
      <c r="AP17" s="33" t="str">
        <f>+IFERROR((VLOOKUP(Base_de_respuestas!AP13,Back!$M$16:$N$20,2,0)),"")</f>
        <v/>
      </c>
      <c r="AQ17" s="33" t="str">
        <f>+IFERROR((VLOOKUP(Base_de_respuestas!AQ13,Back!$M$16:$N$20,2,0)),"")</f>
        <v/>
      </c>
      <c r="AR17" s="33" t="str">
        <f>+IFERROR((VLOOKUP(Base_de_respuestas!AR13,Back!$M$16:$N$20,2,0)),"")</f>
        <v/>
      </c>
      <c r="AS17" s="33" t="str">
        <f>+IFERROR((VLOOKUP(Base_de_respuestas!AS13,Back!$M$16:$N$20,2,0)),"")</f>
        <v/>
      </c>
      <c r="AT17" s="33" t="str">
        <f>+IFERROR((VLOOKUP(Base_de_respuestas!AT13,Back!$M$16:$N$20,2,0)),"")</f>
        <v/>
      </c>
      <c r="AU17" s="33" t="str">
        <f>+IFERROR((VLOOKUP(Base_de_respuestas!AU13,Back!$M$16:$N$20,2,0)),"")</f>
        <v/>
      </c>
      <c r="AV17" s="33" t="str">
        <f>+IFERROR((VLOOKUP(Base_de_respuestas!AV13,Back!$M$16:$N$20,2,0)),"")</f>
        <v/>
      </c>
      <c r="AW17" s="33" t="str">
        <f>+IFERROR((VLOOKUP(Base_de_respuestas!AW13,Back!$M$16:$N$20,2,0)),"")</f>
        <v/>
      </c>
      <c r="AX17" s="33" t="str">
        <f>+IFERROR((VLOOKUP(Base_de_respuestas!AX13,Back!$M$16:$N$20,2,0)),"")</f>
        <v/>
      </c>
      <c r="AY17" s="33" t="str">
        <f>+IFERROR((VLOOKUP(Base_de_respuestas!AY13,Back!$M$16:$N$20,2,0)),"")</f>
        <v/>
      </c>
      <c r="AZ17" s="33" t="str">
        <f>+IFERROR((VLOOKUP(Base_de_respuestas!AZ13,Back!$M$16:$N$20,2,0)),"")</f>
        <v/>
      </c>
      <c r="BA17" s="33" t="str">
        <f>+IFERROR((VLOOKUP(Base_de_respuestas!BA13,Back!$M$16:$N$20,2,0)),"")</f>
        <v/>
      </c>
      <c r="BB17" s="33" t="str">
        <f>+IFERROR((VLOOKUP(Base_de_respuestas!BB13,Back!$M$16:$N$20,2,0)),"")</f>
        <v/>
      </c>
      <c r="BC17" s="33" t="str">
        <f>+IFERROR((VLOOKUP(Base_de_respuestas!BC13,Back!$M$16:$N$20,2,0)),"")</f>
        <v/>
      </c>
      <c r="BD17" s="33" t="str">
        <f>+IFERROR((VLOOKUP(Base_de_respuestas!BD13,Back!$M$16:$N$20,2,0)),"")</f>
        <v/>
      </c>
    </row>
    <row r="18" spans="2:56" ht="30" customHeight="1" x14ac:dyDescent="0.3">
      <c r="B18" s="70" t="s">
        <v>64</v>
      </c>
      <c r="C18" s="70" t="s">
        <v>84</v>
      </c>
      <c r="D18" s="93" t="s">
        <v>85</v>
      </c>
      <c r="E18" s="74"/>
      <c r="F18" s="33" t="str">
        <f t="shared" si="0"/>
        <v/>
      </c>
      <c r="G18" s="33" t="str">
        <f>+IFERROR((VLOOKUP(Base_de_respuestas!G14,Back!$M$16:$N$20,2,0)),"")</f>
        <v/>
      </c>
      <c r="H18" s="33" t="str">
        <f>+IFERROR((VLOOKUP(Base_de_respuestas!H14,Back!$M$16:$N$20,2,0)),"")</f>
        <v/>
      </c>
      <c r="I18" s="33" t="str">
        <f>+IFERROR((VLOOKUP(Base_de_respuestas!I14,Back!$M$16:$N$20,2,0)),"")</f>
        <v/>
      </c>
      <c r="J18" s="33" t="str">
        <f>+IFERROR((VLOOKUP(Base_de_respuestas!J14,Back!$M$16:$N$20,2,0)),"")</f>
        <v/>
      </c>
      <c r="K18" s="33" t="str">
        <f>+IFERROR((VLOOKUP(Base_de_respuestas!K14,Back!$M$16:$N$20,2,0)),"")</f>
        <v/>
      </c>
      <c r="L18" s="33" t="str">
        <f>+IFERROR((VLOOKUP(Base_de_respuestas!L14,Back!$M$16:$N$20,2,0)),"")</f>
        <v/>
      </c>
      <c r="M18" s="33" t="str">
        <f>+IFERROR((VLOOKUP(Base_de_respuestas!M14,Back!$M$16:$N$20,2,0)),"")</f>
        <v/>
      </c>
      <c r="N18" s="33" t="str">
        <f>+IFERROR((VLOOKUP(Base_de_respuestas!N14,Back!$M$16:$N$20,2,0)),"")</f>
        <v/>
      </c>
      <c r="O18" s="33" t="str">
        <f>+IFERROR((VLOOKUP(Base_de_respuestas!O14,Back!$M$16:$N$20,2,0)),"")</f>
        <v/>
      </c>
      <c r="P18" s="33" t="str">
        <f>+IFERROR((VLOOKUP(Base_de_respuestas!P14,Back!$M$16:$N$20,2,0)),"")</f>
        <v/>
      </c>
      <c r="Q18" s="33" t="str">
        <f>+IFERROR((VLOOKUP(Base_de_respuestas!Q14,Back!$M$16:$N$20,2,0)),"")</f>
        <v/>
      </c>
      <c r="R18" s="33" t="str">
        <f>+IFERROR((VLOOKUP(Base_de_respuestas!R14,Back!$M$16:$N$20,2,0)),"")</f>
        <v/>
      </c>
      <c r="S18" s="33" t="str">
        <f>+IFERROR((VLOOKUP(Base_de_respuestas!S14,Back!$M$16:$N$20,2,0)),"")</f>
        <v/>
      </c>
      <c r="T18" s="33" t="str">
        <f>+IFERROR((VLOOKUP(Base_de_respuestas!T14,Back!$M$16:$N$20,2,0)),"")</f>
        <v/>
      </c>
      <c r="U18" s="33" t="str">
        <f>+IFERROR((VLOOKUP(Base_de_respuestas!U14,Back!$M$16:$N$20,2,0)),"")</f>
        <v/>
      </c>
      <c r="V18" s="33" t="str">
        <f>+IFERROR((VLOOKUP(Base_de_respuestas!V14,Back!$M$16:$N$20,2,0)),"")</f>
        <v/>
      </c>
      <c r="W18" s="33" t="str">
        <f>+IFERROR((VLOOKUP(Base_de_respuestas!W14,Back!$M$16:$N$20,2,0)),"")</f>
        <v/>
      </c>
      <c r="X18" s="33" t="str">
        <f>+IFERROR((VLOOKUP(Base_de_respuestas!X14,Back!$M$16:$N$20,2,0)),"")</f>
        <v/>
      </c>
      <c r="Y18" s="33" t="str">
        <f>+IFERROR((VLOOKUP(Base_de_respuestas!Y14,Back!$M$16:$N$20,2,0)),"")</f>
        <v/>
      </c>
      <c r="Z18" s="33" t="str">
        <f>+IFERROR((VLOOKUP(Base_de_respuestas!Z14,Back!$M$16:$N$20,2,0)),"")</f>
        <v/>
      </c>
      <c r="AA18" s="33" t="str">
        <f>+IFERROR((VLOOKUP(Base_de_respuestas!AA14,Back!$M$16:$N$20,2,0)),"")</f>
        <v/>
      </c>
      <c r="AB18" s="33" t="str">
        <f>+IFERROR((VLOOKUP(Base_de_respuestas!AB14,Back!$M$16:$N$20,2,0)),"")</f>
        <v/>
      </c>
      <c r="AC18" s="33" t="str">
        <f>+IFERROR((VLOOKUP(Base_de_respuestas!AC14,Back!$M$16:$N$20,2,0)),"")</f>
        <v/>
      </c>
      <c r="AD18" s="33" t="str">
        <f>+IFERROR((VLOOKUP(Base_de_respuestas!AD14,Back!$M$16:$N$20,2,0)),"")</f>
        <v/>
      </c>
      <c r="AE18" s="33" t="str">
        <f>+IFERROR((VLOOKUP(Base_de_respuestas!AE14,Back!$M$16:$N$20,2,0)),"")</f>
        <v/>
      </c>
      <c r="AF18" s="33" t="str">
        <f>+IFERROR((VLOOKUP(Base_de_respuestas!AF14,Back!$M$16:$N$20,2,0)),"")</f>
        <v/>
      </c>
      <c r="AG18" s="33" t="str">
        <f>+IFERROR((VLOOKUP(Base_de_respuestas!AG14,Back!$M$16:$N$20,2,0)),"")</f>
        <v/>
      </c>
      <c r="AH18" s="33" t="str">
        <f>+IFERROR((VLOOKUP(Base_de_respuestas!AH14,Back!$M$16:$N$20,2,0)),"")</f>
        <v/>
      </c>
      <c r="AI18" s="33" t="str">
        <f>+IFERROR((VLOOKUP(Base_de_respuestas!AI14,Back!$M$16:$N$20,2,0)),"")</f>
        <v/>
      </c>
      <c r="AJ18" s="33" t="str">
        <f>+IFERROR((VLOOKUP(Base_de_respuestas!AJ14,Back!$M$16:$N$20,2,0)),"")</f>
        <v/>
      </c>
      <c r="AK18" s="33" t="str">
        <f>+IFERROR((VLOOKUP(Base_de_respuestas!AK14,Back!$M$16:$N$20,2,0)),"")</f>
        <v/>
      </c>
      <c r="AL18" s="33" t="str">
        <f>+IFERROR((VLOOKUP(Base_de_respuestas!AL14,Back!$M$16:$N$20,2,0)),"")</f>
        <v/>
      </c>
      <c r="AM18" s="33" t="str">
        <f>+IFERROR((VLOOKUP(Base_de_respuestas!AM14,Back!$M$16:$N$20,2,0)),"")</f>
        <v/>
      </c>
      <c r="AN18" s="33" t="str">
        <f>+IFERROR((VLOOKUP(Base_de_respuestas!AN14,Back!$M$16:$N$20,2,0)),"")</f>
        <v/>
      </c>
      <c r="AO18" s="33" t="str">
        <f>+IFERROR((VLOOKUP(Base_de_respuestas!AO14,Back!$M$16:$N$20,2,0)),"")</f>
        <v/>
      </c>
      <c r="AP18" s="33" t="str">
        <f>+IFERROR((VLOOKUP(Base_de_respuestas!AP14,Back!$M$16:$N$20,2,0)),"")</f>
        <v/>
      </c>
      <c r="AQ18" s="33" t="str">
        <f>+IFERROR((VLOOKUP(Base_de_respuestas!AQ14,Back!$M$16:$N$20,2,0)),"")</f>
        <v/>
      </c>
      <c r="AR18" s="33" t="str">
        <f>+IFERROR((VLOOKUP(Base_de_respuestas!AR14,Back!$M$16:$N$20,2,0)),"")</f>
        <v/>
      </c>
      <c r="AS18" s="33" t="str">
        <f>+IFERROR((VLOOKUP(Base_de_respuestas!AS14,Back!$M$16:$N$20,2,0)),"")</f>
        <v/>
      </c>
      <c r="AT18" s="33" t="str">
        <f>+IFERROR((VLOOKUP(Base_de_respuestas!AT14,Back!$M$16:$N$20,2,0)),"")</f>
        <v/>
      </c>
      <c r="AU18" s="33" t="str">
        <f>+IFERROR((VLOOKUP(Base_de_respuestas!AU14,Back!$M$16:$N$20,2,0)),"")</f>
        <v/>
      </c>
      <c r="AV18" s="33" t="str">
        <f>+IFERROR((VLOOKUP(Base_de_respuestas!AV14,Back!$M$16:$N$20,2,0)),"")</f>
        <v/>
      </c>
      <c r="AW18" s="33" t="str">
        <f>+IFERROR((VLOOKUP(Base_de_respuestas!AW14,Back!$M$16:$N$20,2,0)),"")</f>
        <v/>
      </c>
      <c r="AX18" s="33" t="str">
        <f>+IFERROR((VLOOKUP(Base_de_respuestas!AX14,Back!$M$16:$N$20,2,0)),"")</f>
        <v/>
      </c>
      <c r="AY18" s="33" t="str">
        <f>+IFERROR((VLOOKUP(Base_de_respuestas!AY14,Back!$M$16:$N$20,2,0)),"")</f>
        <v/>
      </c>
      <c r="AZ18" s="33" t="str">
        <f>+IFERROR((VLOOKUP(Base_de_respuestas!AZ14,Back!$M$16:$N$20,2,0)),"")</f>
        <v/>
      </c>
      <c r="BA18" s="33" t="str">
        <f>+IFERROR((VLOOKUP(Base_de_respuestas!BA14,Back!$M$16:$N$20,2,0)),"")</f>
        <v/>
      </c>
      <c r="BB18" s="33" t="str">
        <f>+IFERROR((VLOOKUP(Base_de_respuestas!BB14,Back!$M$16:$N$20,2,0)),"")</f>
        <v/>
      </c>
      <c r="BC18" s="33" t="str">
        <f>+IFERROR((VLOOKUP(Base_de_respuestas!BC14,Back!$M$16:$N$20,2,0)),"")</f>
        <v/>
      </c>
      <c r="BD18" s="33" t="str">
        <f>+IFERROR((VLOOKUP(Base_de_respuestas!BD14,Back!$M$16:$N$20,2,0)),"")</f>
        <v/>
      </c>
    </row>
    <row r="19" spans="2:56" ht="30" customHeight="1" x14ac:dyDescent="0.3">
      <c r="B19" s="68"/>
      <c r="C19" s="68"/>
      <c r="D19" s="93" t="s">
        <v>87</v>
      </c>
      <c r="E19" s="74"/>
      <c r="F19" s="33" t="str">
        <f t="shared" si="0"/>
        <v/>
      </c>
      <c r="G19" s="33" t="str">
        <f>+IFERROR((VLOOKUP(Base_de_respuestas!G15,Back!$M$16:$N$20,2,0)),"")</f>
        <v/>
      </c>
      <c r="H19" s="33" t="str">
        <f>+IFERROR((VLOOKUP(Base_de_respuestas!H15,Back!$M$16:$N$20,2,0)),"")</f>
        <v/>
      </c>
      <c r="I19" s="33" t="str">
        <f>+IFERROR((VLOOKUP(Base_de_respuestas!I15,Back!$M$16:$N$20,2,0)),"")</f>
        <v/>
      </c>
      <c r="J19" s="33" t="str">
        <f>+IFERROR((VLOOKUP(Base_de_respuestas!J15,Back!$M$16:$N$20,2,0)),"")</f>
        <v/>
      </c>
      <c r="K19" s="33" t="str">
        <f>+IFERROR((VLOOKUP(Base_de_respuestas!K15,Back!$M$16:$N$20,2,0)),"")</f>
        <v/>
      </c>
      <c r="L19" s="33" t="str">
        <f>+IFERROR((VLOOKUP(Base_de_respuestas!L15,Back!$M$16:$N$20,2,0)),"")</f>
        <v/>
      </c>
      <c r="M19" s="33" t="str">
        <f>+IFERROR((VLOOKUP(Base_de_respuestas!M15,Back!$M$16:$N$20,2,0)),"")</f>
        <v/>
      </c>
      <c r="N19" s="33" t="str">
        <f>+IFERROR((VLOOKUP(Base_de_respuestas!N15,Back!$M$16:$N$20,2,0)),"")</f>
        <v/>
      </c>
      <c r="O19" s="33" t="str">
        <f>+IFERROR((VLOOKUP(Base_de_respuestas!O15,Back!$M$16:$N$20,2,0)),"")</f>
        <v/>
      </c>
      <c r="P19" s="33" t="str">
        <f>+IFERROR((VLOOKUP(Base_de_respuestas!P15,Back!$M$16:$N$20,2,0)),"")</f>
        <v/>
      </c>
      <c r="Q19" s="33" t="str">
        <f>+IFERROR((VLOOKUP(Base_de_respuestas!Q15,Back!$M$16:$N$20,2,0)),"")</f>
        <v/>
      </c>
      <c r="R19" s="33" t="str">
        <f>+IFERROR((VLOOKUP(Base_de_respuestas!R15,Back!$M$16:$N$20,2,0)),"")</f>
        <v/>
      </c>
      <c r="S19" s="33" t="str">
        <f>+IFERROR((VLOOKUP(Base_de_respuestas!S15,Back!$M$16:$N$20,2,0)),"")</f>
        <v/>
      </c>
      <c r="T19" s="33" t="str">
        <f>+IFERROR((VLOOKUP(Base_de_respuestas!T15,Back!$M$16:$N$20,2,0)),"")</f>
        <v/>
      </c>
      <c r="U19" s="33" t="str">
        <f>+IFERROR((VLOOKUP(Base_de_respuestas!U15,Back!$M$16:$N$20,2,0)),"")</f>
        <v/>
      </c>
      <c r="V19" s="33" t="str">
        <f>+IFERROR((VLOOKUP(Base_de_respuestas!V15,Back!$M$16:$N$20,2,0)),"")</f>
        <v/>
      </c>
      <c r="W19" s="33" t="str">
        <f>+IFERROR((VLOOKUP(Base_de_respuestas!W15,Back!$M$16:$N$20,2,0)),"")</f>
        <v/>
      </c>
      <c r="X19" s="33" t="str">
        <f>+IFERROR((VLOOKUP(Base_de_respuestas!X15,Back!$M$16:$N$20,2,0)),"")</f>
        <v/>
      </c>
      <c r="Y19" s="33" t="str">
        <f>+IFERROR((VLOOKUP(Base_de_respuestas!Y15,Back!$M$16:$N$20,2,0)),"")</f>
        <v/>
      </c>
      <c r="Z19" s="33" t="str">
        <f>+IFERROR((VLOOKUP(Base_de_respuestas!Z15,Back!$M$16:$N$20,2,0)),"")</f>
        <v/>
      </c>
      <c r="AA19" s="33" t="str">
        <f>+IFERROR((VLOOKUP(Base_de_respuestas!AA15,Back!$M$16:$N$20,2,0)),"")</f>
        <v/>
      </c>
      <c r="AB19" s="33" t="str">
        <f>+IFERROR((VLOOKUP(Base_de_respuestas!AB15,Back!$M$16:$N$20,2,0)),"")</f>
        <v/>
      </c>
      <c r="AC19" s="33" t="str">
        <f>+IFERROR((VLOOKUP(Base_de_respuestas!AC15,Back!$M$16:$N$20,2,0)),"")</f>
        <v/>
      </c>
      <c r="AD19" s="33" t="str">
        <f>+IFERROR((VLOOKUP(Base_de_respuestas!AD15,Back!$M$16:$N$20,2,0)),"")</f>
        <v/>
      </c>
      <c r="AE19" s="33" t="str">
        <f>+IFERROR((VLOOKUP(Base_de_respuestas!AE15,Back!$M$16:$N$20,2,0)),"")</f>
        <v/>
      </c>
      <c r="AF19" s="33" t="str">
        <f>+IFERROR((VLOOKUP(Base_de_respuestas!AF15,Back!$M$16:$N$20,2,0)),"")</f>
        <v/>
      </c>
      <c r="AG19" s="33" t="str">
        <f>+IFERROR((VLOOKUP(Base_de_respuestas!AG15,Back!$M$16:$N$20,2,0)),"")</f>
        <v/>
      </c>
      <c r="AH19" s="33" t="str">
        <f>+IFERROR((VLOOKUP(Base_de_respuestas!AH15,Back!$M$16:$N$20,2,0)),"")</f>
        <v/>
      </c>
      <c r="AI19" s="33" t="str">
        <f>+IFERROR((VLOOKUP(Base_de_respuestas!AI15,Back!$M$16:$N$20,2,0)),"")</f>
        <v/>
      </c>
      <c r="AJ19" s="33" t="str">
        <f>+IFERROR((VLOOKUP(Base_de_respuestas!AJ15,Back!$M$16:$N$20,2,0)),"")</f>
        <v/>
      </c>
      <c r="AK19" s="33" t="str">
        <f>+IFERROR((VLOOKUP(Base_de_respuestas!AK15,Back!$M$16:$N$20,2,0)),"")</f>
        <v/>
      </c>
      <c r="AL19" s="33" t="str">
        <f>+IFERROR((VLOOKUP(Base_de_respuestas!AL15,Back!$M$16:$N$20,2,0)),"")</f>
        <v/>
      </c>
      <c r="AM19" s="33" t="str">
        <f>+IFERROR((VLOOKUP(Base_de_respuestas!AM15,Back!$M$16:$N$20,2,0)),"")</f>
        <v/>
      </c>
      <c r="AN19" s="33" t="str">
        <f>+IFERROR((VLOOKUP(Base_de_respuestas!AN15,Back!$M$16:$N$20,2,0)),"")</f>
        <v/>
      </c>
      <c r="AO19" s="33" t="str">
        <f>+IFERROR((VLOOKUP(Base_de_respuestas!AO15,Back!$M$16:$N$20,2,0)),"")</f>
        <v/>
      </c>
      <c r="AP19" s="33" t="str">
        <f>+IFERROR((VLOOKUP(Base_de_respuestas!AP15,Back!$M$16:$N$20,2,0)),"")</f>
        <v/>
      </c>
      <c r="AQ19" s="33" t="str">
        <f>+IFERROR((VLOOKUP(Base_de_respuestas!AQ15,Back!$M$16:$N$20,2,0)),"")</f>
        <v/>
      </c>
      <c r="AR19" s="33" t="str">
        <f>+IFERROR((VLOOKUP(Base_de_respuestas!AR15,Back!$M$16:$N$20,2,0)),"")</f>
        <v/>
      </c>
      <c r="AS19" s="33" t="str">
        <f>+IFERROR((VLOOKUP(Base_de_respuestas!AS15,Back!$M$16:$N$20,2,0)),"")</f>
        <v/>
      </c>
      <c r="AT19" s="33" t="str">
        <f>+IFERROR((VLOOKUP(Base_de_respuestas!AT15,Back!$M$16:$N$20,2,0)),"")</f>
        <v/>
      </c>
      <c r="AU19" s="33" t="str">
        <f>+IFERROR((VLOOKUP(Base_de_respuestas!AU15,Back!$M$16:$N$20,2,0)),"")</f>
        <v/>
      </c>
      <c r="AV19" s="33" t="str">
        <f>+IFERROR((VLOOKUP(Base_de_respuestas!AV15,Back!$M$16:$N$20,2,0)),"")</f>
        <v/>
      </c>
      <c r="AW19" s="33" t="str">
        <f>+IFERROR((VLOOKUP(Base_de_respuestas!AW15,Back!$M$16:$N$20,2,0)),"")</f>
        <v/>
      </c>
      <c r="AX19" s="33" t="str">
        <f>+IFERROR((VLOOKUP(Base_de_respuestas!AX15,Back!$M$16:$N$20,2,0)),"")</f>
        <v/>
      </c>
      <c r="AY19" s="33" t="str">
        <f>+IFERROR((VLOOKUP(Base_de_respuestas!AY15,Back!$M$16:$N$20,2,0)),"")</f>
        <v/>
      </c>
      <c r="AZ19" s="33" t="str">
        <f>+IFERROR((VLOOKUP(Base_de_respuestas!AZ15,Back!$M$16:$N$20,2,0)),"")</f>
        <v/>
      </c>
      <c r="BA19" s="33" t="str">
        <f>+IFERROR((VLOOKUP(Base_de_respuestas!BA15,Back!$M$16:$N$20,2,0)),"")</f>
        <v/>
      </c>
      <c r="BB19" s="33" t="str">
        <f>+IFERROR((VLOOKUP(Base_de_respuestas!BB15,Back!$M$16:$N$20,2,0)),"")</f>
        <v/>
      </c>
      <c r="BC19" s="33" t="str">
        <f>+IFERROR((VLOOKUP(Base_de_respuestas!BC15,Back!$M$16:$N$20,2,0)),"")</f>
        <v/>
      </c>
      <c r="BD19" s="33" t="str">
        <f>+IFERROR((VLOOKUP(Base_de_respuestas!BD15,Back!$M$16:$N$20,2,0)),"")</f>
        <v/>
      </c>
    </row>
    <row r="20" spans="2:56" ht="30" customHeight="1" x14ac:dyDescent="0.3">
      <c r="B20" s="69"/>
      <c r="C20" s="69"/>
      <c r="D20" s="93" t="s">
        <v>89</v>
      </c>
      <c r="E20" s="74"/>
      <c r="F20" s="33" t="str">
        <f t="shared" si="0"/>
        <v/>
      </c>
      <c r="G20" s="33" t="str">
        <f>+IFERROR((VLOOKUP(Base_de_respuestas!G16,Back!$M$16:$N$20,2,0)),"")</f>
        <v/>
      </c>
      <c r="H20" s="33" t="str">
        <f>+IFERROR((VLOOKUP(Base_de_respuestas!H16,Back!$M$16:$N$20,2,0)),"")</f>
        <v/>
      </c>
      <c r="I20" s="33" t="str">
        <f>+IFERROR((VLOOKUP(Base_de_respuestas!I16,Back!$M$16:$N$20,2,0)),"")</f>
        <v/>
      </c>
      <c r="J20" s="33" t="str">
        <f>+IFERROR((VLOOKUP(Base_de_respuestas!J16,Back!$M$16:$N$20,2,0)),"")</f>
        <v/>
      </c>
      <c r="K20" s="33" t="str">
        <f>+IFERROR((VLOOKUP(Base_de_respuestas!K16,Back!$M$16:$N$20,2,0)),"")</f>
        <v/>
      </c>
      <c r="L20" s="33" t="str">
        <f>+IFERROR((VLOOKUP(Base_de_respuestas!L16,Back!$M$16:$N$20,2,0)),"")</f>
        <v/>
      </c>
      <c r="M20" s="33" t="str">
        <f>+IFERROR((VLOOKUP(Base_de_respuestas!M16,Back!$M$16:$N$20,2,0)),"")</f>
        <v/>
      </c>
      <c r="N20" s="33" t="str">
        <f>+IFERROR((VLOOKUP(Base_de_respuestas!N16,Back!$M$16:$N$20,2,0)),"")</f>
        <v/>
      </c>
      <c r="O20" s="33" t="str">
        <f>+IFERROR((VLOOKUP(Base_de_respuestas!O16,Back!$M$16:$N$20,2,0)),"")</f>
        <v/>
      </c>
      <c r="P20" s="33" t="str">
        <f>+IFERROR((VLOOKUP(Base_de_respuestas!P16,Back!$M$16:$N$20,2,0)),"")</f>
        <v/>
      </c>
      <c r="Q20" s="33" t="str">
        <f>+IFERROR((VLOOKUP(Base_de_respuestas!Q16,Back!$M$16:$N$20,2,0)),"")</f>
        <v/>
      </c>
      <c r="R20" s="33" t="str">
        <f>+IFERROR((VLOOKUP(Base_de_respuestas!R16,Back!$M$16:$N$20,2,0)),"")</f>
        <v/>
      </c>
      <c r="S20" s="33" t="str">
        <f>+IFERROR((VLOOKUP(Base_de_respuestas!S16,Back!$M$16:$N$20,2,0)),"")</f>
        <v/>
      </c>
      <c r="T20" s="33" t="str">
        <f>+IFERROR((VLOOKUP(Base_de_respuestas!T16,Back!$M$16:$N$20,2,0)),"")</f>
        <v/>
      </c>
      <c r="U20" s="33" t="str">
        <f>+IFERROR((VLOOKUP(Base_de_respuestas!U16,Back!$M$16:$N$20,2,0)),"")</f>
        <v/>
      </c>
      <c r="V20" s="33" t="str">
        <f>+IFERROR((VLOOKUP(Base_de_respuestas!V16,Back!$M$16:$N$20,2,0)),"")</f>
        <v/>
      </c>
      <c r="W20" s="33" t="str">
        <f>+IFERROR((VLOOKUP(Base_de_respuestas!W16,Back!$M$16:$N$20,2,0)),"")</f>
        <v/>
      </c>
      <c r="X20" s="33" t="str">
        <f>+IFERROR((VLOOKUP(Base_de_respuestas!X16,Back!$M$16:$N$20,2,0)),"")</f>
        <v/>
      </c>
      <c r="Y20" s="33" t="str">
        <f>+IFERROR((VLOOKUP(Base_de_respuestas!Y16,Back!$M$16:$N$20,2,0)),"")</f>
        <v/>
      </c>
      <c r="Z20" s="33" t="str">
        <f>+IFERROR((VLOOKUP(Base_de_respuestas!Z16,Back!$M$16:$N$20,2,0)),"")</f>
        <v/>
      </c>
      <c r="AA20" s="33" t="str">
        <f>+IFERROR((VLOOKUP(Base_de_respuestas!AA16,Back!$M$16:$N$20,2,0)),"")</f>
        <v/>
      </c>
      <c r="AB20" s="33" t="str">
        <f>+IFERROR((VLOOKUP(Base_de_respuestas!AB16,Back!$M$16:$N$20,2,0)),"")</f>
        <v/>
      </c>
      <c r="AC20" s="33" t="str">
        <f>+IFERROR((VLOOKUP(Base_de_respuestas!AC16,Back!$M$16:$N$20,2,0)),"")</f>
        <v/>
      </c>
      <c r="AD20" s="33" t="str">
        <f>+IFERROR((VLOOKUP(Base_de_respuestas!AD16,Back!$M$16:$N$20,2,0)),"")</f>
        <v/>
      </c>
      <c r="AE20" s="33" t="str">
        <f>+IFERROR((VLOOKUP(Base_de_respuestas!AE16,Back!$M$16:$N$20,2,0)),"")</f>
        <v/>
      </c>
      <c r="AF20" s="33" t="str">
        <f>+IFERROR((VLOOKUP(Base_de_respuestas!AF16,Back!$M$16:$N$20,2,0)),"")</f>
        <v/>
      </c>
      <c r="AG20" s="33" t="str">
        <f>+IFERROR((VLOOKUP(Base_de_respuestas!AG16,Back!$M$16:$N$20,2,0)),"")</f>
        <v/>
      </c>
      <c r="AH20" s="33" t="str">
        <f>+IFERROR((VLOOKUP(Base_de_respuestas!AH16,Back!$M$16:$N$20,2,0)),"")</f>
        <v/>
      </c>
      <c r="AI20" s="33" t="str">
        <f>+IFERROR((VLOOKUP(Base_de_respuestas!AI16,Back!$M$16:$N$20,2,0)),"")</f>
        <v/>
      </c>
      <c r="AJ20" s="33" t="str">
        <f>+IFERROR((VLOOKUP(Base_de_respuestas!AJ16,Back!$M$16:$N$20,2,0)),"")</f>
        <v/>
      </c>
      <c r="AK20" s="33" t="str">
        <f>+IFERROR((VLOOKUP(Base_de_respuestas!AK16,Back!$M$16:$N$20,2,0)),"")</f>
        <v/>
      </c>
      <c r="AL20" s="33" t="str">
        <f>+IFERROR((VLOOKUP(Base_de_respuestas!AL16,Back!$M$16:$N$20,2,0)),"")</f>
        <v/>
      </c>
      <c r="AM20" s="33" t="str">
        <f>+IFERROR((VLOOKUP(Base_de_respuestas!AM16,Back!$M$16:$N$20,2,0)),"")</f>
        <v/>
      </c>
      <c r="AN20" s="33" t="str">
        <f>+IFERROR((VLOOKUP(Base_de_respuestas!AN16,Back!$M$16:$N$20,2,0)),"")</f>
        <v/>
      </c>
      <c r="AO20" s="33" t="str">
        <f>+IFERROR((VLOOKUP(Base_de_respuestas!AO16,Back!$M$16:$N$20,2,0)),"")</f>
        <v/>
      </c>
      <c r="AP20" s="33" t="str">
        <f>+IFERROR((VLOOKUP(Base_de_respuestas!AP16,Back!$M$16:$N$20,2,0)),"")</f>
        <v/>
      </c>
      <c r="AQ20" s="33" t="str">
        <f>+IFERROR((VLOOKUP(Base_de_respuestas!AQ16,Back!$M$16:$N$20,2,0)),"")</f>
        <v/>
      </c>
      <c r="AR20" s="33" t="str">
        <f>+IFERROR((VLOOKUP(Base_de_respuestas!AR16,Back!$M$16:$N$20,2,0)),"")</f>
        <v/>
      </c>
      <c r="AS20" s="33" t="str">
        <f>+IFERROR((VLOOKUP(Base_de_respuestas!AS16,Back!$M$16:$N$20,2,0)),"")</f>
        <v/>
      </c>
      <c r="AT20" s="33" t="str">
        <f>+IFERROR((VLOOKUP(Base_de_respuestas!AT16,Back!$M$16:$N$20,2,0)),"")</f>
        <v/>
      </c>
      <c r="AU20" s="33" t="str">
        <f>+IFERROR((VLOOKUP(Base_de_respuestas!AU16,Back!$M$16:$N$20,2,0)),"")</f>
        <v/>
      </c>
      <c r="AV20" s="33" t="str">
        <f>+IFERROR((VLOOKUP(Base_de_respuestas!AV16,Back!$M$16:$N$20,2,0)),"")</f>
        <v/>
      </c>
      <c r="AW20" s="33" t="str">
        <f>+IFERROR((VLOOKUP(Base_de_respuestas!AW16,Back!$M$16:$N$20,2,0)),"")</f>
        <v/>
      </c>
      <c r="AX20" s="33" t="str">
        <f>+IFERROR((VLOOKUP(Base_de_respuestas!AX16,Back!$M$16:$N$20,2,0)),"")</f>
        <v/>
      </c>
      <c r="AY20" s="33" t="str">
        <f>+IFERROR((VLOOKUP(Base_de_respuestas!AY16,Back!$M$16:$N$20,2,0)),"")</f>
        <v/>
      </c>
      <c r="AZ20" s="33" t="str">
        <f>+IFERROR((VLOOKUP(Base_de_respuestas!AZ16,Back!$M$16:$N$20,2,0)),"")</f>
        <v/>
      </c>
      <c r="BA20" s="33" t="str">
        <f>+IFERROR((VLOOKUP(Base_de_respuestas!BA16,Back!$M$16:$N$20,2,0)),"")</f>
        <v/>
      </c>
      <c r="BB20" s="33" t="str">
        <f>+IFERROR((VLOOKUP(Base_de_respuestas!BB16,Back!$M$16:$N$20,2,0)),"")</f>
        <v/>
      </c>
      <c r="BC20" s="33" t="str">
        <f>+IFERROR((VLOOKUP(Base_de_respuestas!BC16,Back!$M$16:$N$20,2,0)),"")</f>
        <v/>
      </c>
      <c r="BD20" s="33" t="str">
        <f>+IFERROR((VLOOKUP(Base_de_respuestas!BD16,Back!$M$16:$N$20,2,0)),"")</f>
        <v/>
      </c>
    </row>
    <row r="21" spans="2:56" ht="30" customHeight="1" x14ac:dyDescent="0.3">
      <c r="B21" s="70" t="s">
        <v>64</v>
      </c>
      <c r="C21" s="70" t="s">
        <v>91</v>
      </c>
      <c r="D21" s="93" t="s">
        <v>92</v>
      </c>
      <c r="E21" s="74"/>
      <c r="F21" s="33" t="str">
        <f t="shared" si="0"/>
        <v/>
      </c>
      <c r="G21" s="33" t="str">
        <f>+IFERROR((VLOOKUP(Base_de_respuestas!G17,Back!$M$16:$N$20,2,0)),"")</f>
        <v/>
      </c>
      <c r="H21" s="33" t="str">
        <f>+IFERROR((VLOOKUP(Base_de_respuestas!H17,Back!$M$16:$N$20,2,0)),"")</f>
        <v/>
      </c>
      <c r="I21" s="33" t="str">
        <f>+IFERROR((VLOOKUP(Base_de_respuestas!I17,Back!$M$16:$N$20,2,0)),"")</f>
        <v/>
      </c>
      <c r="J21" s="33" t="str">
        <f>+IFERROR((VLOOKUP(Base_de_respuestas!J17,Back!$M$16:$N$20,2,0)),"")</f>
        <v/>
      </c>
      <c r="K21" s="33" t="str">
        <f>+IFERROR((VLOOKUP(Base_de_respuestas!K17,Back!$M$16:$N$20,2,0)),"")</f>
        <v/>
      </c>
      <c r="L21" s="33" t="str">
        <f>+IFERROR((VLOOKUP(Base_de_respuestas!L17,Back!$M$16:$N$20,2,0)),"")</f>
        <v/>
      </c>
      <c r="M21" s="33" t="str">
        <f>+IFERROR((VLOOKUP(Base_de_respuestas!M17,Back!$M$16:$N$20,2,0)),"")</f>
        <v/>
      </c>
      <c r="N21" s="33" t="str">
        <f>+IFERROR((VLOOKUP(Base_de_respuestas!N17,Back!$M$16:$N$20,2,0)),"")</f>
        <v/>
      </c>
      <c r="O21" s="33" t="str">
        <f>+IFERROR((VLOOKUP(Base_de_respuestas!O17,Back!$M$16:$N$20,2,0)),"")</f>
        <v/>
      </c>
      <c r="P21" s="33" t="str">
        <f>+IFERROR((VLOOKUP(Base_de_respuestas!P17,Back!$M$16:$N$20,2,0)),"")</f>
        <v/>
      </c>
      <c r="Q21" s="33" t="str">
        <f>+IFERROR((VLOOKUP(Base_de_respuestas!Q17,Back!$M$16:$N$20,2,0)),"")</f>
        <v/>
      </c>
      <c r="R21" s="33" t="str">
        <f>+IFERROR((VLOOKUP(Base_de_respuestas!R17,Back!$M$16:$N$20,2,0)),"")</f>
        <v/>
      </c>
      <c r="S21" s="33" t="str">
        <f>+IFERROR((VLOOKUP(Base_de_respuestas!S17,Back!$M$16:$N$20,2,0)),"")</f>
        <v/>
      </c>
      <c r="T21" s="33" t="str">
        <f>+IFERROR((VLOOKUP(Base_de_respuestas!T17,Back!$M$16:$N$20,2,0)),"")</f>
        <v/>
      </c>
      <c r="U21" s="33" t="str">
        <f>+IFERROR((VLOOKUP(Base_de_respuestas!U17,Back!$M$16:$N$20,2,0)),"")</f>
        <v/>
      </c>
      <c r="V21" s="33" t="str">
        <f>+IFERROR((VLOOKUP(Base_de_respuestas!V17,Back!$M$16:$N$20,2,0)),"")</f>
        <v/>
      </c>
      <c r="W21" s="33" t="str">
        <f>+IFERROR((VLOOKUP(Base_de_respuestas!W17,Back!$M$16:$N$20,2,0)),"")</f>
        <v/>
      </c>
      <c r="X21" s="33" t="str">
        <f>+IFERROR((VLOOKUP(Base_de_respuestas!X17,Back!$M$16:$N$20,2,0)),"")</f>
        <v/>
      </c>
      <c r="Y21" s="33" t="str">
        <f>+IFERROR((VLOOKUP(Base_de_respuestas!Y17,Back!$M$16:$N$20,2,0)),"")</f>
        <v/>
      </c>
      <c r="Z21" s="33" t="str">
        <f>+IFERROR((VLOOKUP(Base_de_respuestas!Z17,Back!$M$16:$N$20,2,0)),"")</f>
        <v/>
      </c>
      <c r="AA21" s="33" t="str">
        <f>+IFERROR((VLOOKUP(Base_de_respuestas!AA17,Back!$M$16:$N$20,2,0)),"")</f>
        <v/>
      </c>
      <c r="AB21" s="33" t="str">
        <f>+IFERROR((VLOOKUP(Base_de_respuestas!AB17,Back!$M$16:$N$20,2,0)),"")</f>
        <v/>
      </c>
      <c r="AC21" s="33" t="str">
        <f>+IFERROR((VLOOKUP(Base_de_respuestas!AC17,Back!$M$16:$N$20,2,0)),"")</f>
        <v/>
      </c>
      <c r="AD21" s="33" t="str">
        <f>+IFERROR((VLOOKUP(Base_de_respuestas!AD17,Back!$M$16:$N$20,2,0)),"")</f>
        <v/>
      </c>
      <c r="AE21" s="33" t="str">
        <f>+IFERROR((VLOOKUP(Base_de_respuestas!AE17,Back!$M$16:$N$20,2,0)),"")</f>
        <v/>
      </c>
      <c r="AF21" s="33" t="str">
        <f>+IFERROR((VLOOKUP(Base_de_respuestas!AF17,Back!$M$16:$N$20,2,0)),"")</f>
        <v/>
      </c>
      <c r="AG21" s="33" t="str">
        <f>+IFERROR((VLOOKUP(Base_de_respuestas!AG17,Back!$M$16:$N$20,2,0)),"")</f>
        <v/>
      </c>
      <c r="AH21" s="33" t="str">
        <f>+IFERROR((VLOOKUP(Base_de_respuestas!AH17,Back!$M$16:$N$20,2,0)),"")</f>
        <v/>
      </c>
      <c r="AI21" s="33" t="str">
        <f>+IFERROR((VLOOKUP(Base_de_respuestas!AI17,Back!$M$16:$N$20,2,0)),"")</f>
        <v/>
      </c>
      <c r="AJ21" s="33" t="str">
        <f>+IFERROR((VLOOKUP(Base_de_respuestas!AJ17,Back!$M$16:$N$20,2,0)),"")</f>
        <v/>
      </c>
      <c r="AK21" s="33" t="str">
        <f>+IFERROR((VLOOKUP(Base_de_respuestas!AK17,Back!$M$16:$N$20,2,0)),"")</f>
        <v/>
      </c>
      <c r="AL21" s="33" t="str">
        <f>+IFERROR((VLOOKUP(Base_de_respuestas!AL17,Back!$M$16:$N$20,2,0)),"")</f>
        <v/>
      </c>
      <c r="AM21" s="33" t="str">
        <f>+IFERROR((VLOOKUP(Base_de_respuestas!AM17,Back!$M$16:$N$20,2,0)),"")</f>
        <v/>
      </c>
      <c r="AN21" s="33" t="str">
        <f>+IFERROR((VLOOKUP(Base_de_respuestas!AN17,Back!$M$16:$N$20,2,0)),"")</f>
        <v/>
      </c>
      <c r="AO21" s="33" t="str">
        <f>+IFERROR((VLOOKUP(Base_de_respuestas!AO17,Back!$M$16:$N$20,2,0)),"")</f>
        <v/>
      </c>
      <c r="AP21" s="33" t="str">
        <f>+IFERROR((VLOOKUP(Base_de_respuestas!AP17,Back!$M$16:$N$20,2,0)),"")</f>
        <v/>
      </c>
      <c r="AQ21" s="33" t="str">
        <f>+IFERROR((VLOOKUP(Base_de_respuestas!AQ17,Back!$M$16:$N$20,2,0)),"")</f>
        <v/>
      </c>
      <c r="AR21" s="33" t="str">
        <f>+IFERROR((VLOOKUP(Base_de_respuestas!AR17,Back!$M$16:$N$20,2,0)),"")</f>
        <v/>
      </c>
      <c r="AS21" s="33" t="str">
        <f>+IFERROR((VLOOKUP(Base_de_respuestas!AS17,Back!$M$16:$N$20,2,0)),"")</f>
        <v/>
      </c>
      <c r="AT21" s="33" t="str">
        <f>+IFERROR((VLOOKUP(Base_de_respuestas!AT17,Back!$M$16:$N$20,2,0)),"")</f>
        <v/>
      </c>
      <c r="AU21" s="33" t="str">
        <f>+IFERROR((VLOOKUP(Base_de_respuestas!AU17,Back!$M$16:$N$20,2,0)),"")</f>
        <v/>
      </c>
      <c r="AV21" s="33" t="str">
        <f>+IFERROR((VLOOKUP(Base_de_respuestas!AV17,Back!$M$16:$N$20,2,0)),"")</f>
        <v/>
      </c>
      <c r="AW21" s="33" t="str">
        <f>+IFERROR((VLOOKUP(Base_de_respuestas!AW17,Back!$M$16:$N$20,2,0)),"")</f>
        <v/>
      </c>
      <c r="AX21" s="33" t="str">
        <f>+IFERROR((VLOOKUP(Base_de_respuestas!AX17,Back!$M$16:$N$20,2,0)),"")</f>
        <v/>
      </c>
      <c r="AY21" s="33" t="str">
        <f>+IFERROR((VLOOKUP(Base_de_respuestas!AY17,Back!$M$16:$N$20,2,0)),"")</f>
        <v/>
      </c>
      <c r="AZ21" s="33" t="str">
        <f>+IFERROR((VLOOKUP(Base_de_respuestas!AZ17,Back!$M$16:$N$20,2,0)),"")</f>
        <v/>
      </c>
      <c r="BA21" s="33" t="str">
        <f>+IFERROR((VLOOKUP(Base_de_respuestas!BA17,Back!$M$16:$N$20,2,0)),"")</f>
        <v/>
      </c>
      <c r="BB21" s="33" t="str">
        <f>+IFERROR((VLOOKUP(Base_de_respuestas!BB17,Back!$M$16:$N$20,2,0)),"")</f>
        <v/>
      </c>
      <c r="BC21" s="33" t="str">
        <f>+IFERROR((VLOOKUP(Base_de_respuestas!BC17,Back!$M$16:$N$20,2,0)),"")</f>
        <v/>
      </c>
      <c r="BD21" s="33" t="str">
        <f>+IFERROR((VLOOKUP(Base_de_respuestas!BD17,Back!$M$16:$N$20,2,0)),"")</f>
        <v/>
      </c>
    </row>
    <row r="22" spans="2:56" ht="30" customHeight="1" x14ac:dyDescent="0.3">
      <c r="B22" s="68"/>
      <c r="C22" s="68"/>
      <c r="D22" s="93" t="s">
        <v>94</v>
      </c>
      <c r="E22" s="74"/>
      <c r="F22" s="33" t="str">
        <f t="shared" si="0"/>
        <v/>
      </c>
      <c r="G22" s="33" t="str">
        <f>+IFERROR((VLOOKUP(Base_de_respuestas!G18,Back!$M$16:$N$20,2,0)),"")</f>
        <v/>
      </c>
      <c r="H22" s="33" t="str">
        <f>+IFERROR((VLOOKUP(Base_de_respuestas!H18,Back!$M$16:$N$20,2,0)),"")</f>
        <v/>
      </c>
      <c r="I22" s="33" t="str">
        <f>+IFERROR((VLOOKUP(Base_de_respuestas!I18,Back!$M$16:$N$20,2,0)),"")</f>
        <v/>
      </c>
      <c r="J22" s="33" t="str">
        <f>+IFERROR((VLOOKUP(Base_de_respuestas!J18,Back!$M$16:$N$20,2,0)),"")</f>
        <v/>
      </c>
      <c r="K22" s="33" t="str">
        <f>+IFERROR((VLOOKUP(Base_de_respuestas!K18,Back!$M$16:$N$20,2,0)),"")</f>
        <v/>
      </c>
      <c r="L22" s="33" t="str">
        <f>+IFERROR((VLOOKUP(Base_de_respuestas!L18,Back!$M$16:$N$20,2,0)),"")</f>
        <v/>
      </c>
      <c r="M22" s="33" t="str">
        <f>+IFERROR((VLOOKUP(Base_de_respuestas!M18,Back!$M$16:$N$20,2,0)),"")</f>
        <v/>
      </c>
      <c r="N22" s="33" t="str">
        <f>+IFERROR((VLOOKUP(Base_de_respuestas!N18,Back!$M$16:$N$20,2,0)),"")</f>
        <v/>
      </c>
      <c r="O22" s="33" t="str">
        <f>+IFERROR((VLOOKUP(Base_de_respuestas!O18,Back!$M$16:$N$20,2,0)),"")</f>
        <v/>
      </c>
      <c r="P22" s="33" t="str">
        <f>+IFERROR((VLOOKUP(Base_de_respuestas!P18,Back!$M$16:$N$20,2,0)),"")</f>
        <v/>
      </c>
      <c r="Q22" s="33" t="str">
        <f>+IFERROR((VLOOKUP(Base_de_respuestas!Q18,Back!$M$16:$N$20,2,0)),"")</f>
        <v/>
      </c>
      <c r="R22" s="33" t="str">
        <f>+IFERROR((VLOOKUP(Base_de_respuestas!R18,Back!$M$16:$N$20,2,0)),"")</f>
        <v/>
      </c>
      <c r="S22" s="33" t="str">
        <f>+IFERROR((VLOOKUP(Base_de_respuestas!S18,Back!$M$16:$N$20,2,0)),"")</f>
        <v/>
      </c>
      <c r="T22" s="33" t="str">
        <f>+IFERROR((VLOOKUP(Base_de_respuestas!T18,Back!$M$16:$N$20,2,0)),"")</f>
        <v/>
      </c>
      <c r="U22" s="33" t="str">
        <f>+IFERROR((VLOOKUP(Base_de_respuestas!U18,Back!$M$16:$N$20,2,0)),"")</f>
        <v/>
      </c>
      <c r="V22" s="33" t="str">
        <f>+IFERROR((VLOOKUP(Base_de_respuestas!V18,Back!$M$16:$N$20,2,0)),"")</f>
        <v/>
      </c>
      <c r="W22" s="33" t="str">
        <f>+IFERROR((VLOOKUP(Base_de_respuestas!W18,Back!$M$16:$N$20,2,0)),"")</f>
        <v/>
      </c>
      <c r="X22" s="33" t="str">
        <f>+IFERROR((VLOOKUP(Base_de_respuestas!X18,Back!$M$16:$N$20,2,0)),"")</f>
        <v/>
      </c>
      <c r="Y22" s="33" t="str">
        <f>+IFERROR((VLOOKUP(Base_de_respuestas!Y18,Back!$M$16:$N$20,2,0)),"")</f>
        <v/>
      </c>
      <c r="Z22" s="33" t="str">
        <f>+IFERROR((VLOOKUP(Base_de_respuestas!Z18,Back!$M$16:$N$20,2,0)),"")</f>
        <v/>
      </c>
      <c r="AA22" s="33" t="str">
        <f>+IFERROR((VLOOKUP(Base_de_respuestas!AA18,Back!$M$16:$N$20,2,0)),"")</f>
        <v/>
      </c>
      <c r="AB22" s="33" t="str">
        <f>+IFERROR((VLOOKUP(Base_de_respuestas!AB18,Back!$M$16:$N$20,2,0)),"")</f>
        <v/>
      </c>
      <c r="AC22" s="33" t="str">
        <f>+IFERROR((VLOOKUP(Base_de_respuestas!AC18,Back!$M$16:$N$20,2,0)),"")</f>
        <v/>
      </c>
      <c r="AD22" s="33" t="str">
        <f>+IFERROR((VLOOKUP(Base_de_respuestas!AD18,Back!$M$16:$N$20,2,0)),"")</f>
        <v/>
      </c>
      <c r="AE22" s="33" t="str">
        <f>+IFERROR((VLOOKUP(Base_de_respuestas!AE18,Back!$M$16:$N$20,2,0)),"")</f>
        <v/>
      </c>
      <c r="AF22" s="33" t="str">
        <f>+IFERROR((VLOOKUP(Base_de_respuestas!AF18,Back!$M$16:$N$20,2,0)),"")</f>
        <v/>
      </c>
      <c r="AG22" s="33" t="str">
        <f>+IFERROR((VLOOKUP(Base_de_respuestas!AG18,Back!$M$16:$N$20,2,0)),"")</f>
        <v/>
      </c>
      <c r="AH22" s="33" t="str">
        <f>+IFERROR((VLOOKUP(Base_de_respuestas!AH18,Back!$M$16:$N$20,2,0)),"")</f>
        <v/>
      </c>
      <c r="AI22" s="33" t="str">
        <f>+IFERROR((VLOOKUP(Base_de_respuestas!AI18,Back!$M$16:$N$20,2,0)),"")</f>
        <v/>
      </c>
      <c r="AJ22" s="33" t="str">
        <f>+IFERROR((VLOOKUP(Base_de_respuestas!AJ18,Back!$M$16:$N$20,2,0)),"")</f>
        <v/>
      </c>
      <c r="AK22" s="33" t="str">
        <f>+IFERROR((VLOOKUP(Base_de_respuestas!AK18,Back!$M$16:$N$20,2,0)),"")</f>
        <v/>
      </c>
      <c r="AL22" s="33" t="str">
        <f>+IFERROR((VLOOKUP(Base_de_respuestas!AL18,Back!$M$16:$N$20,2,0)),"")</f>
        <v/>
      </c>
      <c r="AM22" s="33" t="str">
        <f>+IFERROR((VLOOKUP(Base_de_respuestas!AM18,Back!$M$16:$N$20,2,0)),"")</f>
        <v/>
      </c>
      <c r="AN22" s="33" t="str">
        <f>+IFERROR((VLOOKUP(Base_de_respuestas!AN18,Back!$M$16:$N$20,2,0)),"")</f>
        <v/>
      </c>
      <c r="AO22" s="33" t="str">
        <f>+IFERROR((VLOOKUP(Base_de_respuestas!AO18,Back!$M$16:$N$20,2,0)),"")</f>
        <v/>
      </c>
      <c r="AP22" s="33" t="str">
        <f>+IFERROR((VLOOKUP(Base_de_respuestas!AP18,Back!$M$16:$N$20,2,0)),"")</f>
        <v/>
      </c>
      <c r="AQ22" s="33" t="str">
        <f>+IFERROR((VLOOKUP(Base_de_respuestas!AQ18,Back!$M$16:$N$20,2,0)),"")</f>
        <v/>
      </c>
      <c r="AR22" s="33" t="str">
        <f>+IFERROR((VLOOKUP(Base_de_respuestas!AR18,Back!$M$16:$N$20,2,0)),"")</f>
        <v/>
      </c>
      <c r="AS22" s="33" t="str">
        <f>+IFERROR((VLOOKUP(Base_de_respuestas!AS18,Back!$M$16:$N$20,2,0)),"")</f>
        <v/>
      </c>
      <c r="AT22" s="33" t="str">
        <f>+IFERROR((VLOOKUP(Base_de_respuestas!AT18,Back!$M$16:$N$20,2,0)),"")</f>
        <v/>
      </c>
      <c r="AU22" s="33" t="str">
        <f>+IFERROR((VLOOKUP(Base_de_respuestas!AU18,Back!$M$16:$N$20,2,0)),"")</f>
        <v/>
      </c>
      <c r="AV22" s="33" t="str">
        <f>+IFERROR((VLOOKUP(Base_de_respuestas!AV18,Back!$M$16:$N$20,2,0)),"")</f>
        <v/>
      </c>
      <c r="AW22" s="33" t="str">
        <f>+IFERROR((VLOOKUP(Base_de_respuestas!AW18,Back!$M$16:$N$20,2,0)),"")</f>
        <v/>
      </c>
      <c r="AX22" s="33" t="str">
        <f>+IFERROR((VLOOKUP(Base_de_respuestas!AX18,Back!$M$16:$N$20,2,0)),"")</f>
        <v/>
      </c>
      <c r="AY22" s="33" t="str">
        <f>+IFERROR((VLOOKUP(Base_de_respuestas!AY18,Back!$M$16:$N$20,2,0)),"")</f>
        <v/>
      </c>
      <c r="AZ22" s="33" t="str">
        <f>+IFERROR((VLOOKUP(Base_de_respuestas!AZ18,Back!$M$16:$N$20,2,0)),"")</f>
        <v/>
      </c>
      <c r="BA22" s="33" t="str">
        <f>+IFERROR((VLOOKUP(Base_de_respuestas!BA18,Back!$M$16:$N$20,2,0)),"")</f>
        <v/>
      </c>
      <c r="BB22" s="33" t="str">
        <f>+IFERROR((VLOOKUP(Base_de_respuestas!BB18,Back!$M$16:$N$20,2,0)),"")</f>
        <v/>
      </c>
      <c r="BC22" s="33" t="str">
        <f>+IFERROR((VLOOKUP(Base_de_respuestas!BC18,Back!$M$16:$N$20,2,0)),"")</f>
        <v/>
      </c>
      <c r="BD22" s="33" t="str">
        <f>+IFERROR((VLOOKUP(Base_de_respuestas!BD18,Back!$M$16:$N$20,2,0)),"")</f>
        <v/>
      </c>
    </row>
    <row r="23" spans="2:56" ht="30" customHeight="1" x14ac:dyDescent="0.3">
      <c r="B23" s="69"/>
      <c r="C23" s="69"/>
      <c r="D23" s="93" t="s">
        <v>96</v>
      </c>
      <c r="E23" s="74"/>
      <c r="F23" s="33" t="str">
        <f t="shared" si="0"/>
        <v/>
      </c>
      <c r="G23" s="33" t="str">
        <f>+IFERROR((VLOOKUP(Base_de_respuestas!G19,Back!$M$16:$N$20,2,0)),"")</f>
        <v/>
      </c>
      <c r="H23" s="33" t="str">
        <f>+IFERROR((VLOOKUP(Base_de_respuestas!H19,Back!$M$16:$N$20,2,0)),"")</f>
        <v/>
      </c>
      <c r="I23" s="33" t="str">
        <f>+IFERROR((VLOOKUP(Base_de_respuestas!I19,Back!$M$16:$N$20,2,0)),"")</f>
        <v/>
      </c>
      <c r="J23" s="33" t="str">
        <f>+IFERROR((VLOOKUP(Base_de_respuestas!J19,Back!$M$16:$N$20,2,0)),"")</f>
        <v/>
      </c>
      <c r="K23" s="33" t="str">
        <f>+IFERROR((VLOOKUP(Base_de_respuestas!K19,Back!$M$16:$N$20,2,0)),"")</f>
        <v/>
      </c>
      <c r="L23" s="33" t="str">
        <f>+IFERROR((VLOOKUP(Base_de_respuestas!L19,Back!$M$16:$N$20,2,0)),"")</f>
        <v/>
      </c>
      <c r="M23" s="33" t="str">
        <f>+IFERROR((VLOOKUP(Base_de_respuestas!M19,Back!$M$16:$N$20,2,0)),"")</f>
        <v/>
      </c>
      <c r="N23" s="33" t="str">
        <f>+IFERROR((VLOOKUP(Base_de_respuestas!N19,Back!$M$16:$N$20,2,0)),"")</f>
        <v/>
      </c>
      <c r="O23" s="33" t="str">
        <f>+IFERROR((VLOOKUP(Base_de_respuestas!O19,Back!$M$16:$N$20,2,0)),"")</f>
        <v/>
      </c>
      <c r="P23" s="33" t="str">
        <f>+IFERROR((VLOOKUP(Base_de_respuestas!P19,Back!$M$16:$N$20,2,0)),"")</f>
        <v/>
      </c>
      <c r="Q23" s="33" t="str">
        <f>+IFERROR((VLOOKUP(Base_de_respuestas!Q19,Back!$M$16:$N$20,2,0)),"")</f>
        <v/>
      </c>
      <c r="R23" s="33" t="str">
        <f>+IFERROR((VLOOKUP(Base_de_respuestas!R19,Back!$M$16:$N$20,2,0)),"")</f>
        <v/>
      </c>
      <c r="S23" s="33" t="str">
        <f>+IFERROR((VLOOKUP(Base_de_respuestas!S19,Back!$M$16:$N$20,2,0)),"")</f>
        <v/>
      </c>
      <c r="T23" s="33" t="str">
        <f>+IFERROR((VLOOKUP(Base_de_respuestas!T19,Back!$M$16:$N$20,2,0)),"")</f>
        <v/>
      </c>
      <c r="U23" s="33" t="str">
        <f>+IFERROR((VLOOKUP(Base_de_respuestas!U19,Back!$M$16:$N$20,2,0)),"")</f>
        <v/>
      </c>
      <c r="V23" s="33" t="str">
        <f>+IFERROR((VLOOKUP(Base_de_respuestas!V19,Back!$M$16:$N$20,2,0)),"")</f>
        <v/>
      </c>
      <c r="W23" s="33" t="str">
        <f>+IFERROR((VLOOKUP(Base_de_respuestas!W19,Back!$M$16:$N$20,2,0)),"")</f>
        <v/>
      </c>
      <c r="X23" s="33" t="str">
        <f>+IFERROR((VLOOKUP(Base_de_respuestas!X19,Back!$M$16:$N$20,2,0)),"")</f>
        <v/>
      </c>
      <c r="Y23" s="33" t="str">
        <f>+IFERROR((VLOOKUP(Base_de_respuestas!Y19,Back!$M$16:$N$20,2,0)),"")</f>
        <v/>
      </c>
      <c r="Z23" s="33" t="str">
        <f>+IFERROR((VLOOKUP(Base_de_respuestas!Z19,Back!$M$16:$N$20,2,0)),"")</f>
        <v/>
      </c>
      <c r="AA23" s="33" t="str">
        <f>+IFERROR((VLOOKUP(Base_de_respuestas!AA19,Back!$M$16:$N$20,2,0)),"")</f>
        <v/>
      </c>
      <c r="AB23" s="33" t="str">
        <f>+IFERROR((VLOOKUP(Base_de_respuestas!AB19,Back!$M$16:$N$20,2,0)),"")</f>
        <v/>
      </c>
      <c r="AC23" s="33" t="str">
        <f>+IFERROR((VLOOKUP(Base_de_respuestas!AC19,Back!$M$16:$N$20,2,0)),"")</f>
        <v/>
      </c>
      <c r="AD23" s="33" t="str">
        <f>+IFERROR((VLOOKUP(Base_de_respuestas!AD19,Back!$M$16:$N$20,2,0)),"")</f>
        <v/>
      </c>
      <c r="AE23" s="33" t="str">
        <f>+IFERROR((VLOOKUP(Base_de_respuestas!AE19,Back!$M$16:$N$20,2,0)),"")</f>
        <v/>
      </c>
      <c r="AF23" s="33" t="str">
        <f>+IFERROR((VLOOKUP(Base_de_respuestas!AF19,Back!$M$16:$N$20,2,0)),"")</f>
        <v/>
      </c>
      <c r="AG23" s="33" t="str">
        <f>+IFERROR((VLOOKUP(Base_de_respuestas!AG19,Back!$M$16:$N$20,2,0)),"")</f>
        <v/>
      </c>
      <c r="AH23" s="33" t="str">
        <f>+IFERROR((VLOOKUP(Base_de_respuestas!AH19,Back!$M$16:$N$20,2,0)),"")</f>
        <v/>
      </c>
      <c r="AI23" s="33" t="str">
        <f>+IFERROR((VLOOKUP(Base_de_respuestas!AI19,Back!$M$16:$N$20,2,0)),"")</f>
        <v/>
      </c>
      <c r="AJ23" s="33" t="str">
        <f>+IFERROR((VLOOKUP(Base_de_respuestas!AJ19,Back!$M$16:$N$20,2,0)),"")</f>
        <v/>
      </c>
      <c r="AK23" s="33" t="str">
        <f>+IFERROR((VLOOKUP(Base_de_respuestas!AK19,Back!$M$16:$N$20,2,0)),"")</f>
        <v/>
      </c>
      <c r="AL23" s="33" t="str">
        <f>+IFERROR((VLOOKUP(Base_de_respuestas!AL19,Back!$M$16:$N$20,2,0)),"")</f>
        <v/>
      </c>
      <c r="AM23" s="33" t="str">
        <f>+IFERROR((VLOOKUP(Base_de_respuestas!AM19,Back!$M$16:$N$20,2,0)),"")</f>
        <v/>
      </c>
      <c r="AN23" s="33" t="str">
        <f>+IFERROR((VLOOKUP(Base_de_respuestas!AN19,Back!$M$16:$N$20,2,0)),"")</f>
        <v/>
      </c>
      <c r="AO23" s="33" t="str">
        <f>+IFERROR((VLOOKUP(Base_de_respuestas!AO19,Back!$M$16:$N$20,2,0)),"")</f>
        <v/>
      </c>
      <c r="AP23" s="33" t="str">
        <f>+IFERROR((VLOOKUP(Base_de_respuestas!AP19,Back!$M$16:$N$20,2,0)),"")</f>
        <v/>
      </c>
      <c r="AQ23" s="33" t="str">
        <f>+IFERROR((VLOOKUP(Base_de_respuestas!AQ19,Back!$M$16:$N$20,2,0)),"")</f>
        <v/>
      </c>
      <c r="AR23" s="33" t="str">
        <f>+IFERROR((VLOOKUP(Base_de_respuestas!AR19,Back!$M$16:$N$20,2,0)),"")</f>
        <v/>
      </c>
      <c r="AS23" s="33" t="str">
        <f>+IFERROR((VLOOKUP(Base_de_respuestas!AS19,Back!$M$16:$N$20,2,0)),"")</f>
        <v/>
      </c>
      <c r="AT23" s="33" t="str">
        <f>+IFERROR((VLOOKUP(Base_de_respuestas!AT19,Back!$M$16:$N$20,2,0)),"")</f>
        <v/>
      </c>
      <c r="AU23" s="33" t="str">
        <f>+IFERROR((VLOOKUP(Base_de_respuestas!AU19,Back!$M$16:$N$20,2,0)),"")</f>
        <v/>
      </c>
      <c r="AV23" s="33" t="str">
        <f>+IFERROR((VLOOKUP(Base_de_respuestas!AV19,Back!$M$16:$N$20,2,0)),"")</f>
        <v/>
      </c>
      <c r="AW23" s="33" t="str">
        <f>+IFERROR((VLOOKUP(Base_de_respuestas!AW19,Back!$M$16:$N$20,2,0)),"")</f>
        <v/>
      </c>
      <c r="AX23" s="33" t="str">
        <f>+IFERROR((VLOOKUP(Base_de_respuestas!AX19,Back!$M$16:$N$20,2,0)),"")</f>
        <v/>
      </c>
      <c r="AY23" s="33" t="str">
        <f>+IFERROR((VLOOKUP(Base_de_respuestas!AY19,Back!$M$16:$N$20,2,0)),"")</f>
        <v/>
      </c>
      <c r="AZ23" s="33" t="str">
        <f>+IFERROR((VLOOKUP(Base_de_respuestas!AZ19,Back!$M$16:$N$20,2,0)),"")</f>
        <v/>
      </c>
      <c r="BA23" s="33" t="str">
        <f>+IFERROR((VLOOKUP(Base_de_respuestas!BA19,Back!$M$16:$N$20,2,0)),"")</f>
        <v/>
      </c>
      <c r="BB23" s="33" t="str">
        <f>+IFERROR((VLOOKUP(Base_de_respuestas!BB19,Back!$M$16:$N$20,2,0)),"")</f>
        <v/>
      </c>
      <c r="BC23" s="33" t="str">
        <f>+IFERROR((VLOOKUP(Base_de_respuestas!BC19,Back!$M$16:$N$20,2,0)),"")</f>
        <v/>
      </c>
      <c r="BD23" s="33" t="str">
        <f>+IFERROR((VLOOKUP(Base_de_respuestas!BD19,Back!$M$16:$N$20,2,0)),"")</f>
        <v/>
      </c>
    </row>
    <row r="24" spans="2:56" ht="30" customHeight="1" x14ac:dyDescent="0.3">
      <c r="B24" s="70" t="s">
        <v>64</v>
      </c>
      <c r="C24" s="70" t="s">
        <v>98</v>
      </c>
      <c r="D24" s="93" t="s">
        <v>99</v>
      </c>
      <c r="E24" s="74"/>
      <c r="F24" s="33" t="str">
        <f t="shared" si="0"/>
        <v/>
      </c>
      <c r="G24" s="33" t="str">
        <f>+IFERROR((VLOOKUP(Base_de_respuestas!G20,Back!$M$16:$N$20,2,0)),"")</f>
        <v/>
      </c>
      <c r="H24" s="33" t="str">
        <f>+IFERROR((VLOOKUP(Base_de_respuestas!H20,Back!$M$16:$N$20,2,0)),"")</f>
        <v/>
      </c>
      <c r="I24" s="33" t="str">
        <f>+IFERROR((VLOOKUP(Base_de_respuestas!I20,Back!$M$16:$N$20,2,0)),"")</f>
        <v/>
      </c>
      <c r="J24" s="33" t="str">
        <f>+IFERROR((VLOOKUP(Base_de_respuestas!J20,Back!$M$16:$N$20,2,0)),"")</f>
        <v/>
      </c>
      <c r="K24" s="33" t="str">
        <f>+IFERROR((VLOOKUP(Base_de_respuestas!K20,Back!$M$16:$N$20,2,0)),"")</f>
        <v/>
      </c>
      <c r="L24" s="33" t="str">
        <f>+IFERROR((VLOOKUP(Base_de_respuestas!L20,Back!$M$16:$N$20,2,0)),"")</f>
        <v/>
      </c>
      <c r="M24" s="33" t="str">
        <f>+IFERROR((VLOOKUP(Base_de_respuestas!M20,Back!$M$16:$N$20,2,0)),"")</f>
        <v/>
      </c>
      <c r="N24" s="33" t="str">
        <f>+IFERROR((VLOOKUP(Base_de_respuestas!N20,Back!$M$16:$N$20,2,0)),"")</f>
        <v/>
      </c>
      <c r="O24" s="33" t="str">
        <f>+IFERROR((VLOOKUP(Base_de_respuestas!O20,Back!$M$16:$N$20,2,0)),"")</f>
        <v/>
      </c>
      <c r="P24" s="33" t="str">
        <f>+IFERROR((VLOOKUP(Base_de_respuestas!P20,Back!$M$16:$N$20,2,0)),"")</f>
        <v/>
      </c>
      <c r="Q24" s="33" t="str">
        <f>+IFERROR((VLOOKUP(Base_de_respuestas!Q20,Back!$M$16:$N$20,2,0)),"")</f>
        <v/>
      </c>
      <c r="R24" s="33" t="str">
        <f>+IFERROR((VLOOKUP(Base_de_respuestas!R20,Back!$M$16:$N$20,2,0)),"")</f>
        <v/>
      </c>
      <c r="S24" s="33" t="str">
        <f>+IFERROR((VLOOKUP(Base_de_respuestas!S20,Back!$M$16:$N$20,2,0)),"")</f>
        <v/>
      </c>
      <c r="T24" s="33" t="str">
        <f>+IFERROR((VLOOKUP(Base_de_respuestas!T20,Back!$M$16:$N$20,2,0)),"")</f>
        <v/>
      </c>
      <c r="U24" s="33" t="str">
        <f>+IFERROR((VLOOKUP(Base_de_respuestas!U20,Back!$M$16:$N$20,2,0)),"")</f>
        <v/>
      </c>
      <c r="V24" s="33" t="str">
        <f>+IFERROR((VLOOKUP(Base_de_respuestas!V20,Back!$M$16:$N$20,2,0)),"")</f>
        <v/>
      </c>
      <c r="W24" s="33" t="str">
        <f>+IFERROR((VLOOKUP(Base_de_respuestas!W20,Back!$M$16:$N$20,2,0)),"")</f>
        <v/>
      </c>
      <c r="X24" s="33" t="str">
        <f>+IFERROR((VLOOKUP(Base_de_respuestas!X20,Back!$M$16:$N$20,2,0)),"")</f>
        <v/>
      </c>
      <c r="Y24" s="33" t="str">
        <f>+IFERROR((VLOOKUP(Base_de_respuestas!Y20,Back!$M$16:$N$20,2,0)),"")</f>
        <v/>
      </c>
      <c r="Z24" s="33" t="str">
        <f>+IFERROR((VLOOKUP(Base_de_respuestas!Z20,Back!$M$16:$N$20,2,0)),"")</f>
        <v/>
      </c>
      <c r="AA24" s="33" t="str">
        <f>+IFERROR((VLOOKUP(Base_de_respuestas!AA20,Back!$M$16:$N$20,2,0)),"")</f>
        <v/>
      </c>
      <c r="AB24" s="33" t="str">
        <f>+IFERROR((VLOOKUP(Base_de_respuestas!AB20,Back!$M$16:$N$20,2,0)),"")</f>
        <v/>
      </c>
      <c r="AC24" s="33" t="str">
        <f>+IFERROR((VLOOKUP(Base_de_respuestas!AC20,Back!$M$16:$N$20,2,0)),"")</f>
        <v/>
      </c>
      <c r="AD24" s="33" t="str">
        <f>+IFERROR((VLOOKUP(Base_de_respuestas!AD20,Back!$M$16:$N$20,2,0)),"")</f>
        <v/>
      </c>
      <c r="AE24" s="33" t="str">
        <f>+IFERROR((VLOOKUP(Base_de_respuestas!AE20,Back!$M$16:$N$20,2,0)),"")</f>
        <v/>
      </c>
      <c r="AF24" s="33" t="str">
        <f>+IFERROR((VLOOKUP(Base_de_respuestas!AF20,Back!$M$16:$N$20,2,0)),"")</f>
        <v/>
      </c>
      <c r="AG24" s="33" t="str">
        <f>+IFERROR((VLOOKUP(Base_de_respuestas!AG20,Back!$M$16:$N$20,2,0)),"")</f>
        <v/>
      </c>
      <c r="AH24" s="33" t="str">
        <f>+IFERROR((VLOOKUP(Base_de_respuestas!AH20,Back!$M$16:$N$20,2,0)),"")</f>
        <v/>
      </c>
      <c r="AI24" s="33" t="str">
        <f>+IFERROR((VLOOKUP(Base_de_respuestas!AI20,Back!$M$16:$N$20,2,0)),"")</f>
        <v/>
      </c>
      <c r="AJ24" s="33" t="str">
        <f>+IFERROR((VLOOKUP(Base_de_respuestas!AJ20,Back!$M$16:$N$20,2,0)),"")</f>
        <v/>
      </c>
      <c r="AK24" s="33" t="str">
        <f>+IFERROR((VLOOKUP(Base_de_respuestas!AK20,Back!$M$16:$N$20,2,0)),"")</f>
        <v/>
      </c>
      <c r="AL24" s="33" t="str">
        <f>+IFERROR((VLOOKUP(Base_de_respuestas!AL20,Back!$M$16:$N$20,2,0)),"")</f>
        <v/>
      </c>
      <c r="AM24" s="33" t="str">
        <f>+IFERROR((VLOOKUP(Base_de_respuestas!AM20,Back!$M$16:$N$20,2,0)),"")</f>
        <v/>
      </c>
      <c r="AN24" s="33" t="str">
        <f>+IFERROR((VLOOKUP(Base_de_respuestas!AN20,Back!$M$16:$N$20,2,0)),"")</f>
        <v/>
      </c>
      <c r="AO24" s="33" t="str">
        <f>+IFERROR((VLOOKUP(Base_de_respuestas!AO20,Back!$M$16:$N$20,2,0)),"")</f>
        <v/>
      </c>
      <c r="AP24" s="33" t="str">
        <f>+IFERROR((VLOOKUP(Base_de_respuestas!AP20,Back!$M$16:$N$20,2,0)),"")</f>
        <v/>
      </c>
      <c r="AQ24" s="33" t="str">
        <f>+IFERROR((VLOOKUP(Base_de_respuestas!AQ20,Back!$M$16:$N$20,2,0)),"")</f>
        <v/>
      </c>
      <c r="AR24" s="33" t="str">
        <f>+IFERROR((VLOOKUP(Base_de_respuestas!AR20,Back!$M$16:$N$20,2,0)),"")</f>
        <v/>
      </c>
      <c r="AS24" s="33" t="str">
        <f>+IFERROR((VLOOKUP(Base_de_respuestas!AS20,Back!$M$16:$N$20,2,0)),"")</f>
        <v/>
      </c>
      <c r="AT24" s="33" t="str">
        <f>+IFERROR((VLOOKUP(Base_de_respuestas!AT20,Back!$M$16:$N$20,2,0)),"")</f>
        <v/>
      </c>
      <c r="AU24" s="33" t="str">
        <f>+IFERROR((VLOOKUP(Base_de_respuestas!AU20,Back!$M$16:$N$20,2,0)),"")</f>
        <v/>
      </c>
      <c r="AV24" s="33" t="str">
        <f>+IFERROR((VLOOKUP(Base_de_respuestas!AV20,Back!$M$16:$N$20,2,0)),"")</f>
        <v/>
      </c>
      <c r="AW24" s="33" t="str">
        <f>+IFERROR((VLOOKUP(Base_de_respuestas!AW20,Back!$M$16:$N$20,2,0)),"")</f>
        <v/>
      </c>
      <c r="AX24" s="33" t="str">
        <f>+IFERROR((VLOOKUP(Base_de_respuestas!AX20,Back!$M$16:$N$20,2,0)),"")</f>
        <v/>
      </c>
      <c r="AY24" s="33" t="str">
        <f>+IFERROR((VLOOKUP(Base_de_respuestas!AY20,Back!$M$16:$N$20,2,0)),"")</f>
        <v/>
      </c>
      <c r="AZ24" s="33" t="str">
        <f>+IFERROR((VLOOKUP(Base_de_respuestas!AZ20,Back!$M$16:$N$20,2,0)),"")</f>
        <v/>
      </c>
      <c r="BA24" s="33" t="str">
        <f>+IFERROR((VLOOKUP(Base_de_respuestas!BA20,Back!$M$16:$N$20,2,0)),"")</f>
        <v/>
      </c>
      <c r="BB24" s="33" t="str">
        <f>+IFERROR((VLOOKUP(Base_de_respuestas!BB20,Back!$M$16:$N$20,2,0)),"")</f>
        <v/>
      </c>
      <c r="BC24" s="33" t="str">
        <f>+IFERROR((VLOOKUP(Base_de_respuestas!BC20,Back!$M$16:$N$20,2,0)),"")</f>
        <v/>
      </c>
      <c r="BD24" s="33" t="str">
        <f>+IFERROR((VLOOKUP(Base_de_respuestas!BD20,Back!$M$16:$N$20,2,0)),"")</f>
        <v/>
      </c>
    </row>
    <row r="25" spans="2:56" ht="30" customHeight="1" x14ac:dyDescent="0.3">
      <c r="B25" s="68"/>
      <c r="C25" s="68"/>
      <c r="D25" s="93" t="s">
        <v>101</v>
      </c>
      <c r="E25" s="74"/>
      <c r="F25" s="33" t="str">
        <f t="shared" si="0"/>
        <v/>
      </c>
      <c r="G25" s="33" t="str">
        <f>+IFERROR((VLOOKUP(Base_de_respuestas!G21,Back!$M$16:$N$20,2,0)),"")</f>
        <v/>
      </c>
      <c r="H25" s="33" t="str">
        <f>+IFERROR((VLOOKUP(Base_de_respuestas!H21,Back!$M$16:$N$20,2,0)),"")</f>
        <v/>
      </c>
      <c r="I25" s="33" t="str">
        <f>+IFERROR((VLOOKUP(Base_de_respuestas!I21,Back!$M$16:$N$20,2,0)),"")</f>
        <v/>
      </c>
      <c r="J25" s="33" t="str">
        <f>+IFERROR((VLOOKUP(Base_de_respuestas!J21,Back!$M$16:$N$20,2,0)),"")</f>
        <v/>
      </c>
      <c r="K25" s="33" t="str">
        <f>+IFERROR((VLOOKUP(Base_de_respuestas!K21,Back!$M$16:$N$20,2,0)),"")</f>
        <v/>
      </c>
      <c r="L25" s="33" t="str">
        <f>+IFERROR((VLOOKUP(Base_de_respuestas!L21,Back!$M$16:$N$20,2,0)),"")</f>
        <v/>
      </c>
      <c r="M25" s="33" t="str">
        <f>+IFERROR((VLOOKUP(Base_de_respuestas!M21,Back!$M$16:$N$20,2,0)),"")</f>
        <v/>
      </c>
      <c r="N25" s="33" t="str">
        <f>+IFERROR((VLOOKUP(Base_de_respuestas!N21,Back!$M$16:$N$20,2,0)),"")</f>
        <v/>
      </c>
      <c r="O25" s="33" t="str">
        <f>+IFERROR((VLOOKUP(Base_de_respuestas!O21,Back!$M$16:$N$20,2,0)),"")</f>
        <v/>
      </c>
      <c r="P25" s="33" t="str">
        <f>+IFERROR((VLOOKUP(Base_de_respuestas!P21,Back!$M$16:$N$20,2,0)),"")</f>
        <v/>
      </c>
      <c r="Q25" s="33" t="str">
        <f>+IFERROR((VLOOKUP(Base_de_respuestas!Q21,Back!$M$16:$N$20,2,0)),"")</f>
        <v/>
      </c>
      <c r="R25" s="33" t="str">
        <f>+IFERROR((VLOOKUP(Base_de_respuestas!R21,Back!$M$16:$N$20,2,0)),"")</f>
        <v/>
      </c>
      <c r="S25" s="33" t="str">
        <f>+IFERROR((VLOOKUP(Base_de_respuestas!S21,Back!$M$16:$N$20,2,0)),"")</f>
        <v/>
      </c>
      <c r="T25" s="33" t="str">
        <f>+IFERROR((VLOOKUP(Base_de_respuestas!T21,Back!$M$16:$N$20,2,0)),"")</f>
        <v/>
      </c>
      <c r="U25" s="33" t="str">
        <f>+IFERROR((VLOOKUP(Base_de_respuestas!U21,Back!$M$16:$N$20,2,0)),"")</f>
        <v/>
      </c>
      <c r="V25" s="33" t="str">
        <f>+IFERROR((VLOOKUP(Base_de_respuestas!V21,Back!$M$16:$N$20,2,0)),"")</f>
        <v/>
      </c>
      <c r="W25" s="33" t="str">
        <f>+IFERROR((VLOOKUP(Base_de_respuestas!W21,Back!$M$16:$N$20,2,0)),"")</f>
        <v/>
      </c>
      <c r="X25" s="33" t="str">
        <f>+IFERROR((VLOOKUP(Base_de_respuestas!X21,Back!$M$16:$N$20,2,0)),"")</f>
        <v/>
      </c>
      <c r="Y25" s="33" t="str">
        <f>+IFERROR((VLOOKUP(Base_de_respuestas!Y21,Back!$M$16:$N$20,2,0)),"")</f>
        <v/>
      </c>
      <c r="Z25" s="33" t="str">
        <f>+IFERROR((VLOOKUP(Base_de_respuestas!Z21,Back!$M$16:$N$20,2,0)),"")</f>
        <v/>
      </c>
      <c r="AA25" s="33" t="str">
        <f>+IFERROR((VLOOKUP(Base_de_respuestas!AA21,Back!$M$16:$N$20,2,0)),"")</f>
        <v/>
      </c>
      <c r="AB25" s="33" t="str">
        <f>+IFERROR((VLOOKUP(Base_de_respuestas!AB21,Back!$M$16:$N$20,2,0)),"")</f>
        <v/>
      </c>
      <c r="AC25" s="33" t="str">
        <f>+IFERROR((VLOOKUP(Base_de_respuestas!AC21,Back!$M$16:$N$20,2,0)),"")</f>
        <v/>
      </c>
      <c r="AD25" s="33" t="str">
        <f>+IFERROR((VLOOKUP(Base_de_respuestas!AD21,Back!$M$16:$N$20,2,0)),"")</f>
        <v/>
      </c>
      <c r="AE25" s="33" t="str">
        <f>+IFERROR((VLOOKUP(Base_de_respuestas!AE21,Back!$M$16:$N$20,2,0)),"")</f>
        <v/>
      </c>
      <c r="AF25" s="33" t="str">
        <f>+IFERROR((VLOOKUP(Base_de_respuestas!AF21,Back!$M$16:$N$20,2,0)),"")</f>
        <v/>
      </c>
      <c r="AG25" s="33" t="str">
        <f>+IFERROR((VLOOKUP(Base_de_respuestas!AG21,Back!$M$16:$N$20,2,0)),"")</f>
        <v/>
      </c>
      <c r="AH25" s="33" t="str">
        <f>+IFERROR((VLOOKUP(Base_de_respuestas!AH21,Back!$M$16:$N$20,2,0)),"")</f>
        <v/>
      </c>
      <c r="AI25" s="33" t="str">
        <f>+IFERROR((VLOOKUP(Base_de_respuestas!AI21,Back!$M$16:$N$20,2,0)),"")</f>
        <v/>
      </c>
      <c r="AJ25" s="33" t="str">
        <f>+IFERROR((VLOOKUP(Base_de_respuestas!AJ21,Back!$M$16:$N$20,2,0)),"")</f>
        <v/>
      </c>
      <c r="AK25" s="33" t="str">
        <f>+IFERROR((VLOOKUP(Base_de_respuestas!AK21,Back!$M$16:$N$20,2,0)),"")</f>
        <v/>
      </c>
      <c r="AL25" s="33" t="str">
        <f>+IFERROR((VLOOKUP(Base_de_respuestas!AL21,Back!$M$16:$N$20,2,0)),"")</f>
        <v/>
      </c>
      <c r="AM25" s="33" t="str">
        <f>+IFERROR((VLOOKUP(Base_de_respuestas!AM21,Back!$M$16:$N$20,2,0)),"")</f>
        <v/>
      </c>
      <c r="AN25" s="33" t="str">
        <f>+IFERROR((VLOOKUP(Base_de_respuestas!AN21,Back!$M$16:$N$20,2,0)),"")</f>
        <v/>
      </c>
      <c r="AO25" s="33" t="str">
        <f>+IFERROR((VLOOKUP(Base_de_respuestas!AO21,Back!$M$16:$N$20,2,0)),"")</f>
        <v/>
      </c>
      <c r="AP25" s="33" t="str">
        <f>+IFERROR((VLOOKUP(Base_de_respuestas!AP21,Back!$M$16:$N$20,2,0)),"")</f>
        <v/>
      </c>
      <c r="AQ25" s="33" t="str">
        <f>+IFERROR((VLOOKUP(Base_de_respuestas!AQ21,Back!$M$16:$N$20,2,0)),"")</f>
        <v/>
      </c>
      <c r="AR25" s="33" t="str">
        <f>+IFERROR((VLOOKUP(Base_de_respuestas!AR21,Back!$M$16:$N$20,2,0)),"")</f>
        <v/>
      </c>
      <c r="AS25" s="33" t="str">
        <f>+IFERROR((VLOOKUP(Base_de_respuestas!AS21,Back!$M$16:$N$20,2,0)),"")</f>
        <v/>
      </c>
      <c r="AT25" s="33" t="str">
        <f>+IFERROR((VLOOKUP(Base_de_respuestas!AT21,Back!$M$16:$N$20,2,0)),"")</f>
        <v/>
      </c>
      <c r="AU25" s="33" t="str">
        <f>+IFERROR((VLOOKUP(Base_de_respuestas!AU21,Back!$M$16:$N$20,2,0)),"")</f>
        <v/>
      </c>
      <c r="AV25" s="33" t="str">
        <f>+IFERROR((VLOOKUP(Base_de_respuestas!AV21,Back!$M$16:$N$20,2,0)),"")</f>
        <v/>
      </c>
      <c r="AW25" s="33" t="str">
        <f>+IFERROR((VLOOKUP(Base_de_respuestas!AW21,Back!$M$16:$N$20,2,0)),"")</f>
        <v/>
      </c>
      <c r="AX25" s="33" t="str">
        <f>+IFERROR((VLOOKUP(Base_de_respuestas!AX21,Back!$M$16:$N$20,2,0)),"")</f>
        <v/>
      </c>
      <c r="AY25" s="33" t="str">
        <f>+IFERROR((VLOOKUP(Base_de_respuestas!AY21,Back!$M$16:$N$20,2,0)),"")</f>
        <v/>
      </c>
      <c r="AZ25" s="33" t="str">
        <f>+IFERROR((VLOOKUP(Base_de_respuestas!AZ21,Back!$M$16:$N$20,2,0)),"")</f>
        <v/>
      </c>
      <c r="BA25" s="33" t="str">
        <f>+IFERROR((VLOOKUP(Base_de_respuestas!BA21,Back!$M$16:$N$20,2,0)),"")</f>
        <v/>
      </c>
      <c r="BB25" s="33" t="str">
        <f>+IFERROR((VLOOKUP(Base_de_respuestas!BB21,Back!$M$16:$N$20,2,0)),"")</f>
        <v/>
      </c>
      <c r="BC25" s="33" t="str">
        <f>+IFERROR((VLOOKUP(Base_de_respuestas!BC21,Back!$M$16:$N$20,2,0)),"")</f>
        <v/>
      </c>
      <c r="BD25" s="33" t="str">
        <f>+IFERROR((VLOOKUP(Base_de_respuestas!BD21,Back!$M$16:$N$20,2,0)),"")</f>
        <v/>
      </c>
    </row>
    <row r="26" spans="2:56" ht="30" customHeight="1" x14ac:dyDescent="0.3">
      <c r="B26" s="69"/>
      <c r="C26" s="69"/>
      <c r="D26" s="93" t="s">
        <v>103</v>
      </c>
      <c r="E26" s="74"/>
      <c r="F26" s="33" t="str">
        <f t="shared" si="0"/>
        <v/>
      </c>
      <c r="G26" s="33" t="str">
        <f>+IFERROR((VLOOKUP(Base_de_respuestas!G22,Back!$M$16:$N$20,2,0)),"")</f>
        <v/>
      </c>
      <c r="H26" s="33" t="str">
        <f>+IFERROR((VLOOKUP(Base_de_respuestas!H22,Back!$M$16:$N$20,2,0)),"")</f>
        <v/>
      </c>
      <c r="I26" s="33" t="str">
        <f>+IFERROR((VLOOKUP(Base_de_respuestas!I22,Back!$M$16:$N$20,2,0)),"")</f>
        <v/>
      </c>
      <c r="J26" s="33" t="str">
        <f>+IFERROR((VLOOKUP(Base_de_respuestas!J22,Back!$M$16:$N$20,2,0)),"")</f>
        <v/>
      </c>
      <c r="K26" s="33" t="str">
        <f>+IFERROR((VLOOKUP(Base_de_respuestas!K22,Back!$M$16:$N$20,2,0)),"")</f>
        <v/>
      </c>
      <c r="L26" s="33" t="str">
        <f>+IFERROR((VLOOKUP(Base_de_respuestas!L22,Back!$M$16:$N$20,2,0)),"")</f>
        <v/>
      </c>
      <c r="M26" s="33" t="str">
        <f>+IFERROR((VLOOKUP(Base_de_respuestas!M22,Back!$M$16:$N$20,2,0)),"")</f>
        <v/>
      </c>
      <c r="N26" s="33" t="str">
        <f>+IFERROR((VLOOKUP(Base_de_respuestas!N22,Back!$M$16:$N$20,2,0)),"")</f>
        <v/>
      </c>
      <c r="O26" s="33" t="str">
        <f>+IFERROR((VLOOKUP(Base_de_respuestas!O22,Back!$M$16:$N$20,2,0)),"")</f>
        <v/>
      </c>
      <c r="P26" s="33" t="str">
        <f>+IFERROR((VLOOKUP(Base_de_respuestas!P22,Back!$M$16:$N$20,2,0)),"")</f>
        <v/>
      </c>
      <c r="Q26" s="33" t="str">
        <f>+IFERROR((VLOOKUP(Base_de_respuestas!Q22,Back!$M$16:$N$20,2,0)),"")</f>
        <v/>
      </c>
      <c r="R26" s="33" t="str">
        <f>+IFERROR((VLOOKUP(Base_de_respuestas!R22,Back!$M$16:$N$20,2,0)),"")</f>
        <v/>
      </c>
      <c r="S26" s="33" t="str">
        <f>+IFERROR((VLOOKUP(Base_de_respuestas!S22,Back!$M$16:$N$20,2,0)),"")</f>
        <v/>
      </c>
      <c r="T26" s="33" t="str">
        <f>+IFERROR((VLOOKUP(Base_de_respuestas!T22,Back!$M$16:$N$20,2,0)),"")</f>
        <v/>
      </c>
      <c r="U26" s="33" t="str">
        <f>+IFERROR((VLOOKUP(Base_de_respuestas!U22,Back!$M$16:$N$20,2,0)),"")</f>
        <v/>
      </c>
      <c r="V26" s="33" t="str">
        <f>+IFERROR((VLOOKUP(Base_de_respuestas!V22,Back!$M$16:$N$20,2,0)),"")</f>
        <v/>
      </c>
      <c r="W26" s="33" t="str">
        <f>+IFERROR((VLOOKUP(Base_de_respuestas!W22,Back!$M$16:$N$20,2,0)),"")</f>
        <v/>
      </c>
      <c r="X26" s="33" t="str">
        <f>+IFERROR((VLOOKUP(Base_de_respuestas!X22,Back!$M$16:$N$20,2,0)),"")</f>
        <v/>
      </c>
      <c r="Y26" s="33" t="str">
        <f>+IFERROR((VLOOKUP(Base_de_respuestas!Y22,Back!$M$16:$N$20,2,0)),"")</f>
        <v/>
      </c>
      <c r="Z26" s="33" t="str">
        <f>+IFERROR((VLOOKUP(Base_de_respuestas!Z22,Back!$M$16:$N$20,2,0)),"")</f>
        <v/>
      </c>
      <c r="AA26" s="33" t="str">
        <f>+IFERROR((VLOOKUP(Base_de_respuestas!AA22,Back!$M$16:$N$20,2,0)),"")</f>
        <v/>
      </c>
      <c r="AB26" s="33" t="str">
        <f>+IFERROR((VLOOKUP(Base_de_respuestas!AB22,Back!$M$16:$N$20,2,0)),"")</f>
        <v/>
      </c>
      <c r="AC26" s="33" t="str">
        <f>+IFERROR((VLOOKUP(Base_de_respuestas!AC22,Back!$M$16:$N$20,2,0)),"")</f>
        <v/>
      </c>
      <c r="AD26" s="33" t="str">
        <f>+IFERROR((VLOOKUP(Base_de_respuestas!AD22,Back!$M$16:$N$20,2,0)),"")</f>
        <v/>
      </c>
      <c r="AE26" s="33" t="str">
        <f>+IFERROR((VLOOKUP(Base_de_respuestas!AE22,Back!$M$16:$N$20,2,0)),"")</f>
        <v/>
      </c>
      <c r="AF26" s="33" t="str">
        <f>+IFERROR((VLOOKUP(Base_de_respuestas!AF22,Back!$M$16:$N$20,2,0)),"")</f>
        <v/>
      </c>
      <c r="AG26" s="33" t="str">
        <f>+IFERROR((VLOOKUP(Base_de_respuestas!AG22,Back!$M$16:$N$20,2,0)),"")</f>
        <v/>
      </c>
      <c r="AH26" s="33" t="str">
        <f>+IFERROR((VLOOKUP(Base_de_respuestas!AH22,Back!$M$16:$N$20,2,0)),"")</f>
        <v/>
      </c>
      <c r="AI26" s="33" t="str">
        <f>+IFERROR((VLOOKUP(Base_de_respuestas!AI22,Back!$M$16:$N$20,2,0)),"")</f>
        <v/>
      </c>
      <c r="AJ26" s="33" t="str">
        <f>+IFERROR((VLOOKUP(Base_de_respuestas!AJ22,Back!$M$16:$N$20,2,0)),"")</f>
        <v/>
      </c>
      <c r="AK26" s="33" t="str">
        <f>+IFERROR((VLOOKUP(Base_de_respuestas!AK22,Back!$M$16:$N$20,2,0)),"")</f>
        <v/>
      </c>
      <c r="AL26" s="33" t="str">
        <f>+IFERROR((VLOOKUP(Base_de_respuestas!AL22,Back!$M$16:$N$20,2,0)),"")</f>
        <v/>
      </c>
      <c r="AM26" s="33" t="str">
        <f>+IFERROR((VLOOKUP(Base_de_respuestas!AM22,Back!$M$16:$N$20,2,0)),"")</f>
        <v/>
      </c>
      <c r="AN26" s="33" t="str">
        <f>+IFERROR((VLOOKUP(Base_de_respuestas!AN22,Back!$M$16:$N$20,2,0)),"")</f>
        <v/>
      </c>
      <c r="AO26" s="33" t="str">
        <f>+IFERROR((VLOOKUP(Base_de_respuestas!AO22,Back!$M$16:$N$20,2,0)),"")</f>
        <v/>
      </c>
      <c r="AP26" s="33" t="str">
        <f>+IFERROR((VLOOKUP(Base_de_respuestas!AP22,Back!$M$16:$N$20,2,0)),"")</f>
        <v/>
      </c>
      <c r="AQ26" s="33" t="str">
        <f>+IFERROR((VLOOKUP(Base_de_respuestas!AQ22,Back!$M$16:$N$20,2,0)),"")</f>
        <v/>
      </c>
      <c r="AR26" s="33" t="str">
        <f>+IFERROR((VLOOKUP(Base_de_respuestas!AR22,Back!$M$16:$N$20,2,0)),"")</f>
        <v/>
      </c>
      <c r="AS26" s="33" t="str">
        <f>+IFERROR((VLOOKUP(Base_de_respuestas!AS22,Back!$M$16:$N$20,2,0)),"")</f>
        <v/>
      </c>
      <c r="AT26" s="33" t="str">
        <f>+IFERROR((VLOOKUP(Base_de_respuestas!AT22,Back!$M$16:$N$20,2,0)),"")</f>
        <v/>
      </c>
      <c r="AU26" s="33" t="str">
        <f>+IFERROR((VLOOKUP(Base_de_respuestas!AU22,Back!$M$16:$N$20,2,0)),"")</f>
        <v/>
      </c>
      <c r="AV26" s="33" t="str">
        <f>+IFERROR((VLOOKUP(Base_de_respuestas!AV22,Back!$M$16:$N$20,2,0)),"")</f>
        <v/>
      </c>
      <c r="AW26" s="33" t="str">
        <f>+IFERROR((VLOOKUP(Base_de_respuestas!AW22,Back!$M$16:$N$20,2,0)),"")</f>
        <v/>
      </c>
      <c r="AX26" s="33" t="str">
        <f>+IFERROR((VLOOKUP(Base_de_respuestas!AX22,Back!$M$16:$N$20,2,0)),"")</f>
        <v/>
      </c>
      <c r="AY26" s="33" t="str">
        <f>+IFERROR((VLOOKUP(Base_de_respuestas!AY22,Back!$M$16:$N$20,2,0)),"")</f>
        <v/>
      </c>
      <c r="AZ26" s="33" t="str">
        <f>+IFERROR((VLOOKUP(Base_de_respuestas!AZ22,Back!$M$16:$N$20,2,0)),"")</f>
        <v/>
      </c>
      <c r="BA26" s="33" t="str">
        <f>+IFERROR((VLOOKUP(Base_de_respuestas!BA22,Back!$M$16:$N$20,2,0)),"")</f>
        <v/>
      </c>
      <c r="BB26" s="33" t="str">
        <f>+IFERROR((VLOOKUP(Base_de_respuestas!BB22,Back!$M$16:$N$20,2,0)),"")</f>
        <v/>
      </c>
      <c r="BC26" s="33" t="str">
        <f>+IFERROR((VLOOKUP(Base_de_respuestas!BC22,Back!$M$16:$N$20,2,0)),"")</f>
        <v/>
      </c>
      <c r="BD26" s="33" t="str">
        <f>+IFERROR((VLOOKUP(Base_de_respuestas!BD22,Back!$M$16:$N$20,2,0)),"")</f>
        <v/>
      </c>
    </row>
    <row r="27" spans="2:56" ht="30" customHeight="1" x14ac:dyDescent="0.3">
      <c r="B27" s="70" t="s">
        <v>64</v>
      </c>
      <c r="C27" s="70" t="s">
        <v>105</v>
      </c>
      <c r="D27" s="93" t="s">
        <v>106</v>
      </c>
      <c r="E27" s="74"/>
      <c r="F27" s="33" t="str">
        <f t="shared" si="0"/>
        <v/>
      </c>
      <c r="G27" s="33" t="str">
        <f>+IFERROR((VLOOKUP(Base_de_respuestas!G23,Back!$M$16:$N$20,2,0)),"")</f>
        <v/>
      </c>
      <c r="H27" s="33" t="str">
        <f>+IFERROR((VLOOKUP(Base_de_respuestas!H23,Back!$M$16:$N$20,2,0)),"")</f>
        <v/>
      </c>
      <c r="I27" s="33" t="str">
        <f>+IFERROR((VLOOKUP(Base_de_respuestas!I23,Back!$M$16:$N$20,2,0)),"")</f>
        <v/>
      </c>
      <c r="J27" s="33" t="str">
        <f>+IFERROR((VLOOKUP(Base_de_respuestas!J23,Back!$M$16:$N$20,2,0)),"")</f>
        <v/>
      </c>
      <c r="K27" s="33" t="str">
        <f>+IFERROR((VLOOKUP(Base_de_respuestas!K23,Back!$M$16:$N$20,2,0)),"")</f>
        <v/>
      </c>
      <c r="L27" s="33" t="str">
        <f>+IFERROR((VLOOKUP(Base_de_respuestas!L23,Back!$M$16:$N$20,2,0)),"")</f>
        <v/>
      </c>
      <c r="M27" s="33" t="str">
        <f>+IFERROR((VLOOKUP(Base_de_respuestas!M23,Back!$M$16:$N$20,2,0)),"")</f>
        <v/>
      </c>
      <c r="N27" s="33" t="str">
        <f>+IFERROR((VLOOKUP(Base_de_respuestas!N23,Back!$M$16:$N$20,2,0)),"")</f>
        <v/>
      </c>
      <c r="O27" s="33" t="str">
        <f>+IFERROR((VLOOKUP(Base_de_respuestas!O23,Back!$M$16:$N$20,2,0)),"")</f>
        <v/>
      </c>
      <c r="P27" s="33" t="str">
        <f>+IFERROR((VLOOKUP(Base_de_respuestas!P23,Back!$M$16:$N$20,2,0)),"")</f>
        <v/>
      </c>
      <c r="Q27" s="33" t="str">
        <f>+IFERROR((VLOOKUP(Base_de_respuestas!Q23,Back!$M$16:$N$20,2,0)),"")</f>
        <v/>
      </c>
      <c r="R27" s="33" t="str">
        <f>+IFERROR((VLOOKUP(Base_de_respuestas!R23,Back!$M$16:$N$20,2,0)),"")</f>
        <v/>
      </c>
      <c r="S27" s="33" t="str">
        <f>+IFERROR((VLOOKUP(Base_de_respuestas!S23,Back!$M$16:$N$20,2,0)),"")</f>
        <v/>
      </c>
      <c r="T27" s="33" t="str">
        <f>+IFERROR((VLOOKUP(Base_de_respuestas!T23,Back!$M$16:$N$20,2,0)),"")</f>
        <v/>
      </c>
      <c r="U27" s="33" t="str">
        <f>+IFERROR((VLOOKUP(Base_de_respuestas!U23,Back!$M$16:$N$20,2,0)),"")</f>
        <v/>
      </c>
      <c r="V27" s="33" t="str">
        <f>+IFERROR((VLOOKUP(Base_de_respuestas!V23,Back!$M$16:$N$20,2,0)),"")</f>
        <v/>
      </c>
      <c r="W27" s="33" t="str">
        <f>+IFERROR((VLOOKUP(Base_de_respuestas!W23,Back!$M$16:$N$20,2,0)),"")</f>
        <v/>
      </c>
      <c r="X27" s="33" t="str">
        <f>+IFERROR((VLOOKUP(Base_de_respuestas!X23,Back!$M$16:$N$20,2,0)),"")</f>
        <v/>
      </c>
      <c r="Y27" s="33" t="str">
        <f>+IFERROR((VLOOKUP(Base_de_respuestas!Y23,Back!$M$16:$N$20,2,0)),"")</f>
        <v/>
      </c>
      <c r="Z27" s="33" t="str">
        <f>+IFERROR((VLOOKUP(Base_de_respuestas!Z23,Back!$M$16:$N$20,2,0)),"")</f>
        <v/>
      </c>
      <c r="AA27" s="33" t="str">
        <f>+IFERROR((VLOOKUP(Base_de_respuestas!AA23,Back!$M$16:$N$20,2,0)),"")</f>
        <v/>
      </c>
      <c r="AB27" s="33" t="str">
        <f>+IFERROR((VLOOKUP(Base_de_respuestas!AB23,Back!$M$16:$N$20,2,0)),"")</f>
        <v/>
      </c>
      <c r="AC27" s="33" t="str">
        <f>+IFERROR((VLOOKUP(Base_de_respuestas!AC23,Back!$M$16:$N$20,2,0)),"")</f>
        <v/>
      </c>
      <c r="AD27" s="33" t="str">
        <f>+IFERROR((VLOOKUP(Base_de_respuestas!AD23,Back!$M$16:$N$20,2,0)),"")</f>
        <v/>
      </c>
      <c r="AE27" s="33" t="str">
        <f>+IFERROR((VLOOKUP(Base_de_respuestas!AE23,Back!$M$16:$N$20,2,0)),"")</f>
        <v/>
      </c>
      <c r="AF27" s="33" t="str">
        <f>+IFERROR((VLOOKUP(Base_de_respuestas!AF23,Back!$M$16:$N$20,2,0)),"")</f>
        <v/>
      </c>
      <c r="AG27" s="33" t="str">
        <f>+IFERROR((VLOOKUP(Base_de_respuestas!AG23,Back!$M$16:$N$20,2,0)),"")</f>
        <v/>
      </c>
      <c r="AH27" s="33" t="str">
        <f>+IFERROR((VLOOKUP(Base_de_respuestas!AH23,Back!$M$16:$N$20,2,0)),"")</f>
        <v/>
      </c>
      <c r="AI27" s="33" t="str">
        <f>+IFERROR((VLOOKUP(Base_de_respuestas!AI23,Back!$M$16:$N$20,2,0)),"")</f>
        <v/>
      </c>
      <c r="AJ27" s="33" t="str">
        <f>+IFERROR((VLOOKUP(Base_de_respuestas!AJ23,Back!$M$16:$N$20,2,0)),"")</f>
        <v/>
      </c>
      <c r="AK27" s="33" t="str">
        <f>+IFERROR((VLOOKUP(Base_de_respuestas!AK23,Back!$M$16:$N$20,2,0)),"")</f>
        <v/>
      </c>
      <c r="AL27" s="33" t="str">
        <f>+IFERROR((VLOOKUP(Base_de_respuestas!AL23,Back!$M$16:$N$20,2,0)),"")</f>
        <v/>
      </c>
      <c r="AM27" s="33" t="str">
        <f>+IFERROR((VLOOKUP(Base_de_respuestas!AM23,Back!$M$16:$N$20,2,0)),"")</f>
        <v/>
      </c>
      <c r="AN27" s="33" t="str">
        <f>+IFERROR((VLOOKUP(Base_de_respuestas!AN23,Back!$M$16:$N$20,2,0)),"")</f>
        <v/>
      </c>
      <c r="AO27" s="33" t="str">
        <f>+IFERROR((VLOOKUP(Base_de_respuestas!AO23,Back!$M$16:$N$20,2,0)),"")</f>
        <v/>
      </c>
      <c r="AP27" s="33" t="str">
        <f>+IFERROR((VLOOKUP(Base_de_respuestas!AP23,Back!$M$16:$N$20,2,0)),"")</f>
        <v/>
      </c>
      <c r="AQ27" s="33" t="str">
        <f>+IFERROR((VLOOKUP(Base_de_respuestas!AQ23,Back!$M$16:$N$20,2,0)),"")</f>
        <v/>
      </c>
      <c r="AR27" s="33" t="str">
        <f>+IFERROR((VLOOKUP(Base_de_respuestas!AR23,Back!$M$16:$N$20,2,0)),"")</f>
        <v/>
      </c>
      <c r="AS27" s="33" t="str">
        <f>+IFERROR((VLOOKUP(Base_de_respuestas!AS23,Back!$M$16:$N$20,2,0)),"")</f>
        <v/>
      </c>
      <c r="AT27" s="33" t="str">
        <f>+IFERROR((VLOOKUP(Base_de_respuestas!AT23,Back!$M$16:$N$20,2,0)),"")</f>
        <v/>
      </c>
      <c r="AU27" s="33" t="str">
        <f>+IFERROR((VLOOKUP(Base_de_respuestas!AU23,Back!$M$16:$N$20,2,0)),"")</f>
        <v/>
      </c>
      <c r="AV27" s="33" t="str">
        <f>+IFERROR((VLOOKUP(Base_de_respuestas!AV23,Back!$M$16:$N$20,2,0)),"")</f>
        <v/>
      </c>
      <c r="AW27" s="33" t="str">
        <f>+IFERROR((VLOOKUP(Base_de_respuestas!AW23,Back!$M$16:$N$20,2,0)),"")</f>
        <v/>
      </c>
      <c r="AX27" s="33" t="str">
        <f>+IFERROR((VLOOKUP(Base_de_respuestas!AX23,Back!$M$16:$N$20,2,0)),"")</f>
        <v/>
      </c>
      <c r="AY27" s="33" t="str">
        <f>+IFERROR((VLOOKUP(Base_de_respuestas!AY23,Back!$M$16:$N$20,2,0)),"")</f>
        <v/>
      </c>
      <c r="AZ27" s="33" t="str">
        <f>+IFERROR((VLOOKUP(Base_de_respuestas!AZ23,Back!$M$16:$N$20,2,0)),"")</f>
        <v/>
      </c>
      <c r="BA27" s="33" t="str">
        <f>+IFERROR((VLOOKUP(Base_de_respuestas!BA23,Back!$M$16:$N$20,2,0)),"")</f>
        <v/>
      </c>
      <c r="BB27" s="33" t="str">
        <f>+IFERROR((VLOOKUP(Base_de_respuestas!BB23,Back!$M$16:$N$20,2,0)),"")</f>
        <v/>
      </c>
      <c r="BC27" s="33" t="str">
        <f>+IFERROR((VLOOKUP(Base_de_respuestas!BC23,Back!$M$16:$N$20,2,0)),"")</f>
        <v/>
      </c>
      <c r="BD27" s="33" t="str">
        <f>+IFERROR((VLOOKUP(Base_de_respuestas!BD23,Back!$M$16:$N$20,2,0)),"")</f>
        <v/>
      </c>
    </row>
    <row r="28" spans="2:56" ht="30" customHeight="1" x14ac:dyDescent="0.3">
      <c r="B28" s="68"/>
      <c r="C28" s="68"/>
      <c r="D28" s="93" t="s">
        <v>108</v>
      </c>
      <c r="E28" s="74"/>
      <c r="F28" s="33" t="str">
        <f t="shared" si="0"/>
        <v/>
      </c>
      <c r="G28" s="33" t="str">
        <f>+IFERROR((VLOOKUP(Base_de_respuestas!G24,Back!$M$16:$N$20,2,0)),"")</f>
        <v/>
      </c>
      <c r="H28" s="33" t="str">
        <f>+IFERROR((VLOOKUP(Base_de_respuestas!H24,Back!$M$16:$N$20,2,0)),"")</f>
        <v/>
      </c>
      <c r="I28" s="33" t="str">
        <f>+IFERROR((VLOOKUP(Base_de_respuestas!I24,Back!$M$16:$N$20,2,0)),"")</f>
        <v/>
      </c>
      <c r="J28" s="33" t="str">
        <f>+IFERROR((VLOOKUP(Base_de_respuestas!J24,Back!$M$16:$N$20,2,0)),"")</f>
        <v/>
      </c>
      <c r="K28" s="33" t="str">
        <f>+IFERROR((VLOOKUP(Base_de_respuestas!K24,Back!$M$16:$N$20,2,0)),"")</f>
        <v/>
      </c>
      <c r="L28" s="33" t="str">
        <f>+IFERROR((VLOOKUP(Base_de_respuestas!L24,Back!$M$16:$N$20,2,0)),"")</f>
        <v/>
      </c>
      <c r="M28" s="33" t="str">
        <f>+IFERROR((VLOOKUP(Base_de_respuestas!M24,Back!$M$16:$N$20,2,0)),"")</f>
        <v/>
      </c>
      <c r="N28" s="33" t="str">
        <f>+IFERROR((VLOOKUP(Base_de_respuestas!N24,Back!$M$16:$N$20,2,0)),"")</f>
        <v/>
      </c>
      <c r="O28" s="33" t="str">
        <f>+IFERROR((VLOOKUP(Base_de_respuestas!O24,Back!$M$16:$N$20,2,0)),"")</f>
        <v/>
      </c>
      <c r="P28" s="33" t="str">
        <f>+IFERROR((VLOOKUP(Base_de_respuestas!P24,Back!$M$16:$N$20,2,0)),"")</f>
        <v/>
      </c>
      <c r="Q28" s="33" t="str">
        <f>+IFERROR((VLOOKUP(Base_de_respuestas!Q24,Back!$M$16:$N$20,2,0)),"")</f>
        <v/>
      </c>
      <c r="R28" s="33" t="str">
        <f>+IFERROR((VLOOKUP(Base_de_respuestas!R24,Back!$M$16:$N$20,2,0)),"")</f>
        <v/>
      </c>
      <c r="S28" s="33" t="str">
        <f>+IFERROR((VLOOKUP(Base_de_respuestas!S24,Back!$M$16:$N$20,2,0)),"")</f>
        <v/>
      </c>
      <c r="T28" s="33" t="str">
        <f>+IFERROR((VLOOKUP(Base_de_respuestas!T24,Back!$M$16:$N$20,2,0)),"")</f>
        <v/>
      </c>
      <c r="U28" s="33" t="str">
        <f>+IFERROR((VLOOKUP(Base_de_respuestas!U24,Back!$M$16:$N$20,2,0)),"")</f>
        <v/>
      </c>
      <c r="V28" s="33" t="str">
        <f>+IFERROR((VLOOKUP(Base_de_respuestas!V24,Back!$M$16:$N$20,2,0)),"")</f>
        <v/>
      </c>
      <c r="W28" s="33" t="str">
        <f>+IFERROR((VLOOKUP(Base_de_respuestas!W24,Back!$M$16:$N$20,2,0)),"")</f>
        <v/>
      </c>
      <c r="X28" s="33" t="str">
        <f>+IFERROR((VLOOKUP(Base_de_respuestas!X24,Back!$M$16:$N$20,2,0)),"")</f>
        <v/>
      </c>
      <c r="Y28" s="33" t="str">
        <f>+IFERROR((VLOOKUP(Base_de_respuestas!Y24,Back!$M$16:$N$20,2,0)),"")</f>
        <v/>
      </c>
      <c r="Z28" s="33" t="str">
        <f>+IFERROR((VLOOKUP(Base_de_respuestas!Z24,Back!$M$16:$N$20,2,0)),"")</f>
        <v/>
      </c>
      <c r="AA28" s="33" t="str">
        <f>+IFERROR((VLOOKUP(Base_de_respuestas!AA24,Back!$M$16:$N$20,2,0)),"")</f>
        <v/>
      </c>
      <c r="AB28" s="33" t="str">
        <f>+IFERROR((VLOOKUP(Base_de_respuestas!AB24,Back!$M$16:$N$20,2,0)),"")</f>
        <v/>
      </c>
      <c r="AC28" s="33" t="str">
        <f>+IFERROR((VLOOKUP(Base_de_respuestas!AC24,Back!$M$16:$N$20,2,0)),"")</f>
        <v/>
      </c>
      <c r="AD28" s="33" t="str">
        <f>+IFERROR((VLOOKUP(Base_de_respuestas!AD24,Back!$M$16:$N$20,2,0)),"")</f>
        <v/>
      </c>
      <c r="AE28" s="33" t="str">
        <f>+IFERROR((VLOOKUP(Base_de_respuestas!AE24,Back!$M$16:$N$20,2,0)),"")</f>
        <v/>
      </c>
      <c r="AF28" s="33" t="str">
        <f>+IFERROR((VLOOKUP(Base_de_respuestas!AF24,Back!$M$16:$N$20,2,0)),"")</f>
        <v/>
      </c>
      <c r="AG28" s="33" t="str">
        <f>+IFERROR((VLOOKUP(Base_de_respuestas!AG24,Back!$M$16:$N$20,2,0)),"")</f>
        <v/>
      </c>
      <c r="AH28" s="33" t="str">
        <f>+IFERROR((VLOOKUP(Base_de_respuestas!AH24,Back!$M$16:$N$20,2,0)),"")</f>
        <v/>
      </c>
      <c r="AI28" s="33" t="str">
        <f>+IFERROR((VLOOKUP(Base_de_respuestas!AI24,Back!$M$16:$N$20,2,0)),"")</f>
        <v/>
      </c>
      <c r="AJ28" s="33" t="str">
        <f>+IFERROR((VLOOKUP(Base_de_respuestas!AJ24,Back!$M$16:$N$20,2,0)),"")</f>
        <v/>
      </c>
      <c r="AK28" s="33" t="str">
        <f>+IFERROR((VLOOKUP(Base_de_respuestas!AK24,Back!$M$16:$N$20,2,0)),"")</f>
        <v/>
      </c>
      <c r="AL28" s="33" t="str">
        <f>+IFERROR((VLOOKUP(Base_de_respuestas!AL24,Back!$M$16:$N$20,2,0)),"")</f>
        <v/>
      </c>
      <c r="AM28" s="33" t="str">
        <f>+IFERROR((VLOOKUP(Base_de_respuestas!AM24,Back!$M$16:$N$20,2,0)),"")</f>
        <v/>
      </c>
      <c r="AN28" s="33" t="str">
        <f>+IFERROR((VLOOKUP(Base_de_respuestas!AN24,Back!$M$16:$N$20,2,0)),"")</f>
        <v/>
      </c>
      <c r="AO28" s="33" t="str">
        <f>+IFERROR((VLOOKUP(Base_de_respuestas!AO24,Back!$M$16:$N$20,2,0)),"")</f>
        <v/>
      </c>
      <c r="AP28" s="33" t="str">
        <f>+IFERROR((VLOOKUP(Base_de_respuestas!AP24,Back!$M$16:$N$20,2,0)),"")</f>
        <v/>
      </c>
      <c r="AQ28" s="33" t="str">
        <f>+IFERROR((VLOOKUP(Base_de_respuestas!AQ24,Back!$M$16:$N$20,2,0)),"")</f>
        <v/>
      </c>
      <c r="AR28" s="33" t="str">
        <f>+IFERROR((VLOOKUP(Base_de_respuestas!AR24,Back!$M$16:$N$20,2,0)),"")</f>
        <v/>
      </c>
      <c r="AS28" s="33" t="str">
        <f>+IFERROR((VLOOKUP(Base_de_respuestas!AS24,Back!$M$16:$N$20,2,0)),"")</f>
        <v/>
      </c>
      <c r="AT28" s="33" t="str">
        <f>+IFERROR((VLOOKUP(Base_de_respuestas!AT24,Back!$M$16:$N$20,2,0)),"")</f>
        <v/>
      </c>
      <c r="AU28" s="33" t="str">
        <f>+IFERROR((VLOOKUP(Base_de_respuestas!AU24,Back!$M$16:$N$20,2,0)),"")</f>
        <v/>
      </c>
      <c r="AV28" s="33" t="str">
        <f>+IFERROR((VLOOKUP(Base_de_respuestas!AV24,Back!$M$16:$N$20,2,0)),"")</f>
        <v/>
      </c>
      <c r="AW28" s="33" t="str">
        <f>+IFERROR((VLOOKUP(Base_de_respuestas!AW24,Back!$M$16:$N$20,2,0)),"")</f>
        <v/>
      </c>
      <c r="AX28" s="33" t="str">
        <f>+IFERROR((VLOOKUP(Base_de_respuestas!AX24,Back!$M$16:$N$20,2,0)),"")</f>
        <v/>
      </c>
      <c r="AY28" s="33" t="str">
        <f>+IFERROR((VLOOKUP(Base_de_respuestas!AY24,Back!$M$16:$N$20,2,0)),"")</f>
        <v/>
      </c>
      <c r="AZ28" s="33" t="str">
        <f>+IFERROR((VLOOKUP(Base_de_respuestas!AZ24,Back!$M$16:$N$20,2,0)),"")</f>
        <v/>
      </c>
      <c r="BA28" s="33" t="str">
        <f>+IFERROR((VLOOKUP(Base_de_respuestas!BA24,Back!$M$16:$N$20,2,0)),"")</f>
        <v/>
      </c>
      <c r="BB28" s="33" t="str">
        <f>+IFERROR((VLOOKUP(Base_de_respuestas!BB24,Back!$M$16:$N$20,2,0)),"")</f>
        <v/>
      </c>
      <c r="BC28" s="33" t="str">
        <f>+IFERROR((VLOOKUP(Base_de_respuestas!BC24,Back!$M$16:$N$20,2,0)),"")</f>
        <v/>
      </c>
      <c r="BD28" s="33" t="str">
        <f>+IFERROR((VLOOKUP(Base_de_respuestas!BD24,Back!$M$16:$N$20,2,0)),"")</f>
        <v/>
      </c>
    </row>
    <row r="29" spans="2:56" ht="30" customHeight="1" x14ac:dyDescent="0.3">
      <c r="B29" s="69"/>
      <c r="C29" s="69"/>
      <c r="D29" s="93" t="s">
        <v>110</v>
      </c>
      <c r="E29" s="74"/>
      <c r="F29" s="33" t="str">
        <f t="shared" si="0"/>
        <v/>
      </c>
      <c r="G29" s="33" t="str">
        <f>+IFERROR((VLOOKUP(Base_de_respuestas!G25,Back!$M$16:$N$20,2,0)),"")</f>
        <v/>
      </c>
      <c r="H29" s="33" t="str">
        <f>+IFERROR((VLOOKUP(Base_de_respuestas!H25,Back!$M$16:$N$20,2,0)),"")</f>
        <v/>
      </c>
      <c r="I29" s="33" t="str">
        <f>+IFERROR((VLOOKUP(Base_de_respuestas!I25,Back!$M$16:$N$20,2,0)),"")</f>
        <v/>
      </c>
      <c r="J29" s="33" t="str">
        <f>+IFERROR((VLOOKUP(Base_de_respuestas!J25,Back!$M$16:$N$20,2,0)),"")</f>
        <v/>
      </c>
      <c r="K29" s="33" t="str">
        <f>+IFERROR((VLOOKUP(Base_de_respuestas!K25,Back!$M$16:$N$20,2,0)),"")</f>
        <v/>
      </c>
      <c r="L29" s="33" t="str">
        <f>+IFERROR((VLOOKUP(Base_de_respuestas!L25,Back!$M$16:$N$20,2,0)),"")</f>
        <v/>
      </c>
      <c r="M29" s="33" t="str">
        <f>+IFERROR((VLOOKUP(Base_de_respuestas!M25,Back!$M$16:$N$20,2,0)),"")</f>
        <v/>
      </c>
      <c r="N29" s="33" t="str">
        <f>+IFERROR((VLOOKUP(Base_de_respuestas!N25,Back!$M$16:$N$20,2,0)),"")</f>
        <v/>
      </c>
      <c r="O29" s="33" t="str">
        <f>+IFERROR((VLOOKUP(Base_de_respuestas!O25,Back!$M$16:$N$20,2,0)),"")</f>
        <v/>
      </c>
      <c r="P29" s="33" t="str">
        <f>+IFERROR((VLOOKUP(Base_de_respuestas!P25,Back!$M$16:$N$20,2,0)),"")</f>
        <v/>
      </c>
      <c r="Q29" s="33" t="str">
        <f>+IFERROR((VLOOKUP(Base_de_respuestas!Q25,Back!$M$16:$N$20,2,0)),"")</f>
        <v/>
      </c>
      <c r="R29" s="33" t="str">
        <f>+IFERROR((VLOOKUP(Base_de_respuestas!R25,Back!$M$16:$N$20,2,0)),"")</f>
        <v/>
      </c>
      <c r="S29" s="33" t="str">
        <f>+IFERROR((VLOOKUP(Base_de_respuestas!S25,Back!$M$16:$N$20,2,0)),"")</f>
        <v/>
      </c>
      <c r="T29" s="33" t="str">
        <f>+IFERROR((VLOOKUP(Base_de_respuestas!T25,Back!$M$16:$N$20,2,0)),"")</f>
        <v/>
      </c>
      <c r="U29" s="33" t="str">
        <f>+IFERROR((VLOOKUP(Base_de_respuestas!U25,Back!$M$16:$N$20,2,0)),"")</f>
        <v/>
      </c>
      <c r="V29" s="33" t="str">
        <f>+IFERROR((VLOOKUP(Base_de_respuestas!V25,Back!$M$16:$N$20,2,0)),"")</f>
        <v/>
      </c>
      <c r="W29" s="33" t="str">
        <f>+IFERROR((VLOOKUP(Base_de_respuestas!W25,Back!$M$16:$N$20,2,0)),"")</f>
        <v/>
      </c>
      <c r="X29" s="33" t="str">
        <f>+IFERROR((VLOOKUP(Base_de_respuestas!X25,Back!$M$16:$N$20,2,0)),"")</f>
        <v/>
      </c>
      <c r="Y29" s="33" t="str">
        <f>+IFERROR((VLOOKUP(Base_de_respuestas!Y25,Back!$M$16:$N$20,2,0)),"")</f>
        <v/>
      </c>
      <c r="Z29" s="33" t="str">
        <f>+IFERROR((VLOOKUP(Base_de_respuestas!Z25,Back!$M$16:$N$20,2,0)),"")</f>
        <v/>
      </c>
      <c r="AA29" s="33" t="str">
        <f>+IFERROR((VLOOKUP(Base_de_respuestas!AA25,Back!$M$16:$N$20,2,0)),"")</f>
        <v/>
      </c>
      <c r="AB29" s="33" t="str">
        <f>+IFERROR((VLOOKUP(Base_de_respuestas!AB25,Back!$M$16:$N$20,2,0)),"")</f>
        <v/>
      </c>
      <c r="AC29" s="33" t="str">
        <f>+IFERROR((VLOOKUP(Base_de_respuestas!AC25,Back!$M$16:$N$20,2,0)),"")</f>
        <v/>
      </c>
      <c r="AD29" s="33" t="str">
        <f>+IFERROR((VLOOKUP(Base_de_respuestas!AD25,Back!$M$16:$N$20,2,0)),"")</f>
        <v/>
      </c>
      <c r="AE29" s="33" t="str">
        <f>+IFERROR((VLOOKUP(Base_de_respuestas!AE25,Back!$M$16:$N$20,2,0)),"")</f>
        <v/>
      </c>
      <c r="AF29" s="33" t="str">
        <f>+IFERROR((VLOOKUP(Base_de_respuestas!AF25,Back!$M$16:$N$20,2,0)),"")</f>
        <v/>
      </c>
      <c r="AG29" s="33" t="str">
        <f>+IFERROR((VLOOKUP(Base_de_respuestas!AG25,Back!$M$16:$N$20,2,0)),"")</f>
        <v/>
      </c>
      <c r="AH29" s="33" t="str">
        <f>+IFERROR((VLOOKUP(Base_de_respuestas!AH25,Back!$M$16:$N$20,2,0)),"")</f>
        <v/>
      </c>
      <c r="AI29" s="33" t="str">
        <f>+IFERROR((VLOOKUP(Base_de_respuestas!AI25,Back!$M$16:$N$20,2,0)),"")</f>
        <v/>
      </c>
      <c r="AJ29" s="33" t="str">
        <f>+IFERROR((VLOOKUP(Base_de_respuestas!AJ25,Back!$M$16:$N$20,2,0)),"")</f>
        <v/>
      </c>
      <c r="AK29" s="33" t="str">
        <f>+IFERROR((VLOOKUP(Base_de_respuestas!AK25,Back!$M$16:$N$20,2,0)),"")</f>
        <v/>
      </c>
      <c r="AL29" s="33" t="str">
        <f>+IFERROR((VLOOKUP(Base_de_respuestas!AL25,Back!$M$16:$N$20,2,0)),"")</f>
        <v/>
      </c>
      <c r="AM29" s="33" t="str">
        <f>+IFERROR((VLOOKUP(Base_de_respuestas!AM25,Back!$M$16:$N$20,2,0)),"")</f>
        <v/>
      </c>
      <c r="AN29" s="33" t="str">
        <f>+IFERROR((VLOOKUP(Base_de_respuestas!AN25,Back!$M$16:$N$20,2,0)),"")</f>
        <v/>
      </c>
      <c r="AO29" s="33" t="str">
        <f>+IFERROR((VLOOKUP(Base_de_respuestas!AO25,Back!$M$16:$N$20,2,0)),"")</f>
        <v/>
      </c>
      <c r="AP29" s="33" t="str">
        <f>+IFERROR((VLOOKUP(Base_de_respuestas!AP25,Back!$M$16:$N$20,2,0)),"")</f>
        <v/>
      </c>
      <c r="AQ29" s="33" t="str">
        <f>+IFERROR((VLOOKUP(Base_de_respuestas!AQ25,Back!$M$16:$N$20,2,0)),"")</f>
        <v/>
      </c>
      <c r="AR29" s="33" t="str">
        <f>+IFERROR((VLOOKUP(Base_de_respuestas!AR25,Back!$M$16:$N$20,2,0)),"")</f>
        <v/>
      </c>
      <c r="AS29" s="33" t="str">
        <f>+IFERROR((VLOOKUP(Base_de_respuestas!AS25,Back!$M$16:$N$20,2,0)),"")</f>
        <v/>
      </c>
      <c r="AT29" s="33" t="str">
        <f>+IFERROR((VLOOKUP(Base_de_respuestas!AT25,Back!$M$16:$N$20,2,0)),"")</f>
        <v/>
      </c>
      <c r="AU29" s="33" t="str">
        <f>+IFERROR((VLOOKUP(Base_de_respuestas!AU25,Back!$M$16:$N$20,2,0)),"")</f>
        <v/>
      </c>
      <c r="AV29" s="33" t="str">
        <f>+IFERROR((VLOOKUP(Base_de_respuestas!AV25,Back!$M$16:$N$20,2,0)),"")</f>
        <v/>
      </c>
      <c r="AW29" s="33" t="str">
        <f>+IFERROR((VLOOKUP(Base_de_respuestas!AW25,Back!$M$16:$N$20,2,0)),"")</f>
        <v/>
      </c>
      <c r="AX29" s="33" t="str">
        <f>+IFERROR((VLOOKUP(Base_de_respuestas!AX25,Back!$M$16:$N$20,2,0)),"")</f>
        <v/>
      </c>
      <c r="AY29" s="33" t="str">
        <f>+IFERROR((VLOOKUP(Base_de_respuestas!AY25,Back!$M$16:$N$20,2,0)),"")</f>
        <v/>
      </c>
      <c r="AZ29" s="33" t="str">
        <f>+IFERROR((VLOOKUP(Base_de_respuestas!AZ25,Back!$M$16:$N$20,2,0)),"")</f>
        <v/>
      </c>
      <c r="BA29" s="33" t="str">
        <f>+IFERROR((VLOOKUP(Base_de_respuestas!BA25,Back!$M$16:$N$20,2,0)),"")</f>
        <v/>
      </c>
      <c r="BB29" s="33" t="str">
        <f>+IFERROR((VLOOKUP(Base_de_respuestas!BB25,Back!$M$16:$N$20,2,0)),"")</f>
        <v/>
      </c>
      <c r="BC29" s="33" t="str">
        <f>+IFERROR((VLOOKUP(Base_de_respuestas!BC25,Back!$M$16:$N$20,2,0)),"")</f>
        <v/>
      </c>
      <c r="BD29" s="33" t="str">
        <f>+IFERROR((VLOOKUP(Base_de_respuestas!BD25,Back!$M$16:$N$20,2,0)),"")</f>
        <v/>
      </c>
    </row>
    <row r="30" spans="2:56" ht="30" customHeight="1" x14ac:dyDescent="0.3">
      <c r="B30" s="70" t="s">
        <v>64</v>
      </c>
      <c r="C30" s="70" t="s">
        <v>112</v>
      </c>
      <c r="D30" s="93" t="s">
        <v>113</v>
      </c>
      <c r="E30" s="74"/>
      <c r="F30" s="33" t="str">
        <f t="shared" si="0"/>
        <v/>
      </c>
      <c r="G30" s="33" t="str">
        <f>+IFERROR((VLOOKUP(Base_de_respuestas!G26,Back!$M$16:$N$20,2,0)),"")</f>
        <v/>
      </c>
      <c r="H30" s="33" t="str">
        <f>+IFERROR((VLOOKUP(Base_de_respuestas!H26,Back!$M$16:$N$20,2,0)),"")</f>
        <v/>
      </c>
      <c r="I30" s="33" t="str">
        <f>+IFERROR((VLOOKUP(Base_de_respuestas!I26,Back!$M$16:$N$20,2,0)),"")</f>
        <v/>
      </c>
      <c r="J30" s="33" t="str">
        <f>+IFERROR((VLOOKUP(Base_de_respuestas!J26,Back!$M$16:$N$20,2,0)),"")</f>
        <v/>
      </c>
      <c r="K30" s="33" t="str">
        <f>+IFERROR((VLOOKUP(Base_de_respuestas!K26,Back!$M$16:$N$20,2,0)),"")</f>
        <v/>
      </c>
      <c r="L30" s="33" t="str">
        <f>+IFERROR((VLOOKUP(Base_de_respuestas!L26,Back!$M$16:$N$20,2,0)),"")</f>
        <v/>
      </c>
      <c r="M30" s="33" t="str">
        <f>+IFERROR((VLOOKUP(Base_de_respuestas!M26,Back!$M$16:$N$20,2,0)),"")</f>
        <v/>
      </c>
      <c r="N30" s="33" t="str">
        <f>+IFERROR((VLOOKUP(Base_de_respuestas!N26,Back!$M$16:$N$20,2,0)),"")</f>
        <v/>
      </c>
      <c r="O30" s="33" t="str">
        <f>+IFERROR((VLOOKUP(Base_de_respuestas!O26,Back!$M$16:$N$20,2,0)),"")</f>
        <v/>
      </c>
      <c r="P30" s="33" t="str">
        <f>+IFERROR((VLOOKUP(Base_de_respuestas!P26,Back!$M$16:$N$20,2,0)),"")</f>
        <v/>
      </c>
      <c r="Q30" s="33" t="str">
        <f>+IFERROR((VLOOKUP(Base_de_respuestas!Q26,Back!$M$16:$N$20,2,0)),"")</f>
        <v/>
      </c>
      <c r="R30" s="33" t="str">
        <f>+IFERROR((VLOOKUP(Base_de_respuestas!R26,Back!$M$16:$N$20,2,0)),"")</f>
        <v/>
      </c>
      <c r="S30" s="33" t="str">
        <f>+IFERROR((VLOOKUP(Base_de_respuestas!S26,Back!$M$16:$N$20,2,0)),"")</f>
        <v/>
      </c>
      <c r="T30" s="33" t="str">
        <f>+IFERROR((VLOOKUP(Base_de_respuestas!T26,Back!$M$16:$N$20,2,0)),"")</f>
        <v/>
      </c>
      <c r="U30" s="33" t="str">
        <f>+IFERROR((VLOOKUP(Base_de_respuestas!U26,Back!$M$16:$N$20,2,0)),"")</f>
        <v/>
      </c>
      <c r="V30" s="33" t="str">
        <f>+IFERROR((VLOOKUP(Base_de_respuestas!V26,Back!$M$16:$N$20,2,0)),"")</f>
        <v/>
      </c>
      <c r="W30" s="33" t="str">
        <f>+IFERROR((VLOOKUP(Base_de_respuestas!W26,Back!$M$16:$N$20,2,0)),"")</f>
        <v/>
      </c>
      <c r="X30" s="33" t="str">
        <f>+IFERROR((VLOOKUP(Base_de_respuestas!X26,Back!$M$16:$N$20,2,0)),"")</f>
        <v/>
      </c>
      <c r="Y30" s="33" t="str">
        <f>+IFERROR((VLOOKUP(Base_de_respuestas!Y26,Back!$M$16:$N$20,2,0)),"")</f>
        <v/>
      </c>
      <c r="Z30" s="33" t="str">
        <f>+IFERROR((VLOOKUP(Base_de_respuestas!Z26,Back!$M$16:$N$20,2,0)),"")</f>
        <v/>
      </c>
      <c r="AA30" s="33" t="str">
        <f>+IFERROR((VLOOKUP(Base_de_respuestas!AA26,Back!$M$16:$N$20,2,0)),"")</f>
        <v/>
      </c>
      <c r="AB30" s="33" t="str">
        <f>+IFERROR((VLOOKUP(Base_de_respuestas!AB26,Back!$M$16:$N$20,2,0)),"")</f>
        <v/>
      </c>
      <c r="AC30" s="33" t="str">
        <f>+IFERROR((VLOOKUP(Base_de_respuestas!AC26,Back!$M$16:$N$20,2,0)),"")</f>
        <v/>
      </c>
      <c r="AD30" s="33" t="str">
        <f>+IFERROR((VLOOKUP(Base_de_respuestas!AD26,Back!$M$16:$N$20,2,0)),"")</f>
        <v/>
      </c>
      <c r="AE30" s="33" t="str">
        <f>+IFERROR((VLOOKUP(Base_de_respuestas!AE26,Back!$M$16:$N$20,2,0)),"")</f>
        <v/>
      </c>
      <c r="AF30" s="33" t="str">
        <f>+IFERROR((VLOOKUP(Base_de_respuestas!AF26,Back!$M$16:$N$20,2,0)),"")</f>
        <v/>
      </c>
      <c r="AG30" s="33" t="str">
        <f>+IFERROR((VLOOKUP(Base_de_respuestas!AG26,Back!$M$16:$N$20,2,0)),"")</f>
        <v/>
      </c>
      <c r="AH30" s="33" t="str">
        <f>+IFERROR((VLOOKUP(Base_de_respuestas!AH26,Back!$M$16:$N$20,2,0)),"")</f>
        <v/>
      </c>
      <c r="AI30" s="33" t="str">
        <f>+IFERROR((VLOOKUP(Base_de_respuestas!AI26,Back!$M$16:$N$20,2,0)),"")</f>
        <v/>
      </c>
      <c r="AJ30" s="33" t="str">
        <f>+IFERROR((VLOOKUP(Base_de_respuestas!AJ26,Back!$M$16:$N$20,2,0)),"")</f>
        <v/>
      </c>
      <c r="AK30" s="33" t="str">
        <f>+IFERROR((VLOOKUP(Base_de_respuestas!AK26,Back!$M$16:$N$20,2,0)),"")</f>
        <v/>
      </c>
      <c r="AL30" s="33" t="str">
        <f>+IFERROR((VLOOKUP(Base_de_respuestas!AL26,Back!$M$16:$N$20,2,0)),"")</f>
        <v/>
      </c>
      <c r="AM30" s="33" t="str">
        <f>+IFERROR((VLOOKUP(Base_de_respuestas!AM26,Back!$M$16:$N$20,2,0)),"")</f>
        <v/>
      </c>
      <c r="AN30" s="33" t="str">
        <f>+IFERROR((VLOOKUP(Base_de_respuestas!AN26,Back!$M$16:$N$20,2,0)),"")</f>
        <v/>
      </c>
      <c r="AO30" s="33" t="str">
        <f>+IFERROR((VLOOKUP(Base_de_respuestas!AO26,Back!$M$16:$N$20,2,0)),"")</f>
        <v/>
      </c>
      <c r="AP30" s="33" t="str">
        <f>+IFERROR((VLOOKUP(Base_de_respuestas!AP26,Back!$M$16:$N$20,2,0)),"")</f>
        <v/>
      </c>
      <c r="AQ30" s="33" t="str">
        <f>+IFERROR((VLOOKUP(Base_de_respuestas!AQ26,Back!$M$16:$N$20,2,0)),"")</f>
        <v/>
      </c>
      <c r="AR30" s="33" t="str">
        <f>+IFERROR((VLOOKUP(Base_de_respuestas!AR26,Back!$M$16:$N$20,2,0)),"")</f>
        <v/>
      </c>
      <c r="AS30" s="33" t="str">
        <f>+IFERROR((VLOOKUP(Base_de_respuestas!AS26,Back!$M$16:$N$20,2,0)),"")</f>
        <v/>
      </c>
      <c r="AT30" s="33" t="str">
        <f>+IFERROR((VLOOKUP(Base_de_respuestas!AT26,Back!$M$16:$N$20,2,0)),"")</f>
        <v/>
      </c>
      <c r="AU30" s="33" t="str">
        <f>+IFERROR((VLOOKUP(Base_de_respuestas!AU26,Back!$M$16:$N$20,2,0)),"")</f>
        <v/>
      </c>
      <c r="AV30" s="33" t="str">
        <f>+IFERROR((VLOOKUP(Base_de_respuestas!AV26,Back!$M$16:$N$20,2,0)),"")</f>
        <v/>
      </c>
      <c r="AW30" s="33" t="str">
        <f>+IFERROR((VLOOKUP(Base_de_respuestas!AW26,Back!$M$16:$N$20,2,0)),"")</f>
        <v/>
      </c>
      <c r="AX30" s="33" t="str">
        <f>+IFERROR((VLOOKUP(Base_de_respuestas!AX26,Back!$M$16:$N$20,2,0)),"")</f>
        <v/>
      </c>
      <c r="AY30" s="33" t="str">
        <f>+IFERROR((VLOOKUP(Base_de_respuestas!AY26,Back!$M$16:$N$20,2,0)),"")</f>
        <v/>
      </c>
      <c r="AZ30" s="33" t="str">
        <f>+IFERROR((VLOOKUP(Base_de_respuestas!AZ26,Back!$M$16:$N$20,2,0)),"")</f>
        <v/>
      </c>
      <c r="BA30" s="33" t="str">
        <f>+IFERROR((VLOOKUP(Base_de_respuestas!BA26,Back!$M$16:$N$20,2,0)),"")</f>
        <v/>
      </c>
      <c r="BB30" s="33" t="str">
        <f>+IFERROR((VLOOKUP(Base_de_respuestas!BB26,Back!$M$16:$N$20,2,0)),"")</f>
        <v/>
      </c>
      <c r="BC30" s="33" t="str">
        <f>+IFERROR((VLOOKUP(Base_de_respuestas!BC26,Back!$M$16:$N$20,2,0)),"")</f>
        <v/>
      </c>
      <c r="BD30" s="33" t="str">
        <f>+IFERROR((VLOOKUP(Base_de_respuestas!BD26,Back!$M$16:$N$20,2,0)),"")</f>
        <v/>
      </c>
    </row>
    <row r="31" spans="2:56" ht="30" customHeight="1" x14ac:dyDescent="0.3">
      <c r="B31" s="68"/>
      <c r="C31" s="68"/>
      <c r="D31" s="93" t="s">
        <v>115</v>
      </c>
      <c r="E31" s="74"/>
      <c r="F31" s="33" t="str">
        <f t="shared" si="0"/>
        <v/>
      </c>
      <c r="G31" s="33" t="str">
        <f>+IFERROR((VLOOKUP(Base_de_respuestas!G27,Back!$M$16:$N$20,2,0)),"")</f>
        <v/>
      </c>
      <c r="H31" s="33" t="str">
        <f>+IFERROR((VLOOKUP(Base_de_respuestas!H27,Back!$M$16:$N$20,2,0)),"")</f>
        <v/>
      </c>
      <c r="I31" s="33" t="str">
        <f>+IFERROR((VLOOKUP(Base_de_respuestas!I27,Back!$M$16:$N$20,2,0)),"")</f>
        <v/>
      </c>
      <c r="J31" s="33" t="str">
        <f>+IFERROR((VLOOKUP(Base_de_respuestas!J27,Back!$M$16:$N$20,2,0)),"")</f>
        <v/>
      </c>
      <c r="K31" s="33" t="str">
        <f>+IFERROR((VLOOKUP(Base_de_respuestas!K27,Back!$M$16:$N$20,2,0)),"")</f>
        <v/>
      </c>
      <c r="L31" s="33" t="str">
        <f>+IFERROR((VLOOKUP(Base_de_respuestas!L27,Back!$M$16:$N$20,2,0)),"")</f>
        <v/>
      </c>
      <c r="M31" s="33" t="str">
        <f>+IFERROR((VLOOKUP(Base_de_respuestas!M27,Back!$M$16:$N$20,2,0)),"")</f>
        <v/>
      </c>
      <c r="N31" s="33" t="str">
        <f>+IFERROR((VLOOKUP(Base_de_respuestas!N27,Back!$M$16:$N$20,2,0)),"")</f>
        <v/>
      </c>
      <c r="O31" s="33" t="str">
        <f>+IFERROR((VLOOKUP(Base_de_respuestas!O27,Back!$M$16:$N$20,2,0)),"")</f>
        <v/>
      </c>
      <c r="P31" s="33" t="str">
        <f>+IFERROR((VLOOKUP(Base_de_respuestas!P27,Back!$M$16:$N$20,2,0)),"")</f>
        <v/>
      </c>
      <c r="Q31" s="33" t="str">
        <f>+IFERROR((VLOOKUP(Base_de_respuestas!Q27,Back!$M$16:$N$20,2,0)),"")</f>
        <v/>
      </c>
      <c r="R31" s="33" t="str">
        <f>+IFERROR((VLOOKUP(Base_de_respuestas!R27,Back!$M$16:$N$20,2,0)),"")</f>
        <v/>
      </c>
      <c r="S31" s="33" t="str">
        <f>+IFERROR((VLOOKUP(Base_de_respuestas!S27,Back!$M$16:$N$20,2,0)),"")</f>
        <v/>
      </c>
      <c r="T31" s="33" t="str">
        <f>+IFERROR((VLOOKUP(Base_de_respuestas!T27,Back!$M$16:$N$20,2,0)),"")</f>
        <v/>
      </c>
      <c r="U31" s="33" t="str">
        <f>+IFERROR((VLOOKUP(Base_de_respuestas!U27,Back!$M$16:$N$20,2,0)),"")</f>
        <v/>
      </c>
      <c r="V31" s="33" t="str">
        <f>+IFERROR((VLOOKUP(Base_de_respuestas!V27,Back!$M$16:$N$20,2,0)),"")</f>
        <v/>
      </c>
      <c r="W31" s="33" t="str">
        <f>+IFERROR((VLOOKUP(Base_de_respuestas!W27,Back!$M$16:$N$20,2,0)),"")</f>
        <v/>
      </c>
      <c r="X31" s="33" t="str">
        <f>+IFERROR((VLOOKUP(Base_de_respuestas!X27,Back!$M$16:$N$20,2,0)),"")</f>
        <v/>
      </c>
      <c r="Y31" s="33" t="str">
        <f>+IFERROR((VLOOKUP(Base_de_respuestas!Y27,Back!$M$16:$N$20,2,0)),"")</f>
        <v/>
      </c>
      <c r="Z31" s="33" t="str">
        <f>+IFERROR((VLOOKUP(Base_de_respuestas!Z27,Back!$M$16:$N$20,2,0)),"")</f>
        <v/>
      </c>
      <c r="AA31" s="33" t="str">
        <f>+IFERROR((VLOOKUP(Base_de_respuestas!AA27,Back!$M$16:$N$20,2,0)),"")</f>
        <v/>
      </c>
      <c r="AB31" s="33" t="str">
        <f>+IFERROR((VLOOKUP(Base_de_respuestas!AB27,Back!$M$16:$N$20,2,0)),"")</f>
        <v/>
      </c>
      <c r="AC31" s="33" t="str">
        <f>+IFERROR((VLOOKUP(Base_de_respuestas!AC27,Back!$M$16:$N$20,2,0)),"")</f>
        <v/>
      </c>
      <c r="AD31" s="33" t="str">
        <f>+IFERROR((VLOOKUP(Base_de_respuestas!AD27,Back!$M$16:$N$20,2,0)),"")</f>
        <v/>
      </c>
      <c r="AE31" s="33" t="str">
        <f>+IFERROR((VLOOKUP(Base_de_respuestas!AE27,Back!$M$16:$N$20,2,0)),"")</f>
        <v/>
      </c>
      <c r="AF31" s="33" t="str">
        <f>+IFERROR((VLOOKUP(Base_de_respuestas!AF27,Back!$M$16:$N$20,2,0)),"")</f>
        <v/>
      </c>
      <c r="AG31" s="33" t="str">
        <f>+IFERROR((VLOOKUP(Base_de_respuestas!AG27,Back!$M$16:$N$20,2,0)),"")</f>
        <v/>
      </c>
      <c r="AH31" s="33" t="str">
        <f>+IFERROR((VLOOKUP(Base_de_respuestas!AH27,Back!$M$16:$N$20,2,0)),"")</f>
        <v/>
      </c>
      <c r="AI31" s="33" t="str">
        <f>+IFERROR((VLOOKUP(Base_de_respuestas!AI27,Back!$M$16:$N$20,2,0)),"")</f>
        <v/>
      </c>
      <c r="AJ31" s="33" t="str">
        <f>+IFERROR((VLOOKUP(Base_de_respuestas!AJ27,Back!$M$16:$N$20,2,0)),"")</f>
        <v/>
      </c>
      <c r="AK31" s="33" t="str">
        <f>+IFERROR((VLOOKUP(Base_de_respuestas!AK27,Back!$M$16:$N$20,2,0)),"")</f>
        <v/>
      </c>
      <c r="AL31" s="33" t="str">
        <f>+IFERROR((VLOOKUP(Base_de_respuestas!AL27,Back!$M$16:$N$20,2,0)),"")</f>
        <v/>
      </c>
      <c r="AM31" s="33" t="str">
        <f>+IFERROR((VLOOKUP(Base_de_respuestas!AM27,Back!$M$16:$N$20,2,0)),"")</f>
        <v/>
      </c>
      <c r="AN31" s="33" t="str">
        <f>+IFERROR((VLOOKUP(Base_de_respuestas!AN27,Back!$M$16:$N$20,2,0)),"")</f>
        <v/>
      </c>
      <c r="AO31" s="33" t="str">
        <f>+IFERROR((VLOOKUP(Base_de_respuestas!AO27,Back!$M$16:$N$20,2,0)),"")</f>
        <v/>
      </c>
      <c r="AP31" s="33" t="str">
        <f>+IFERROR((VLOOKUP(Base_de_respuestas!AP27,Back!$M$16:$N$20,2,0)),"")</f>
        <v/>
      </c>
      <c r="AQ31" s="33" t="str">
        <f>+IFERROR((VLOOKUP(Base_de_respuestas!AQ27,Back!$M$16:$N$20,2,0)),"")</f>
        <v/>
      </c>
      <c r="AR31" s="33" t="str">
        <f>+IFERROR((VLOOKUP(Base_de_respuestas!AR27,Back!$M$16:$N$20,2,0)),"")</f>
        <v/>
      </c>
      <c r="AS31" s="33" t="str">
        <f>+IFERROR((VLOOKUP(Base_de_respuestas!AS27,Back!$M$16:$N$20,2,0)),"")</f>
        <v/>
      </c>
      <c r="AT31" s="33" t="str">
        <f>+IFERROR((VLOOKUP(Base_de_respuestas!AT27,Back!$M$16:$N$20,2,0)),"")</f>
        <v/>
      </c>
      <c r="AU31" s="33" t="str">
        <f>+IFERROR((VLOOKUP(Base_de_respuestas!AU27,Back!$M$16:$N$20,2,0)),"")</f>
        <v/>
      </c>
      <c r="AV31" s="33" t="str">
        <f>+IFERROR((VLOOKUP(Base_de_respuestas!AV27,Back!$M$16:$N$20,2,0)),"")</f>
        <v/>
      </c>
      <c r="AW31" s="33" t="str">
        <f>+IFERROR((VLOOKUP(Base_de_respuestas!AW27,Back!$M$16:$N$20,2,0)),"")</f>
        <v/>
      </c>
      <c r="AX31" s="33" t="str">
        <f>+IFERROR((VLOOKUP(Base_de_respuestas!AX27,Back!$M$16:$N$20,2,0)),"")</f>
        <v/>
      </c>
      <c r="AY31" s="33" t="str">
        <f>+IFERROR((VLOOKUP(Base_de_respuestas!AY27,Back!$M$16:$N$20,2,0)),"")</f>
        <v/>
      </c>
      <c r="AZ31" s="33" t="str">
        <f>+IFERROR((VLOOKUP(Base_de_respuestas!AZ27,Back!$M$16:$N$20,2,0)),"")</f>
        <v/>
      </c>
      <c r="BA31" s="33" t="str">
        <f>+IFERROR((VLOOKUP(Base_de_respuestas!BA27,Back!$M$16:$N$20,2,0)),"")</f>
        <v/>
      </c>
      <c r="BB31" s="33" t="str">
        <f>+IFERROR((VLOOKUP(Base_de_respuestas!BB27,Back!$M$16:$N$20,2,0)),"")</f>
        <v/>
      </c>
      <c r="BC31" s="33" t="str">
        <f>+IFERROR((VLOOKUP(Base_de_respuestas!BC27,Back!$M$16:$N$20,2,0)),"")</f>
        <v/>
      </c>
      <c r="BD31" s="33" t="str">
        <f>+IFERROR((VLOOKUP(Base_de_respuestas!BD27,Back!$M$16:$N$20,2,0)),"")</f>
        <v/>
      </c>
    </row>
    <row r="32" spans="2:56" ht="30" customHeight="1" x14ac:dyDescent="0.3">
      <c r="B32" s="69"/>
      <c r="C32" s="69"/>
      <c r="D32" s="93" t="s">
        <v>117</v>
      </c>
      <c r="E32" s="74"/>
      <c r="F32" s="33" t="str">
        <f t="shared" si="0"/>
        <v/>
      </c>
      <c r="G32" s="33" t="str">
        <f>+IFERROR((VLOOKUP(Base_de_respuestas!G28,Back!$M$16:$N$20,2,0)),"")</f>
        <v/>
      </c>
      <c r="H32" s="33" t="str">
        <f>+IFERROR((VLOOKUP(Base_de_respuestas!H28,Back!$M$16:$N$20,2,0)),"")</f>
        <v/>
      </c>
      <c r="I32" s="33" t="str">
        <f>+IFERROR((VLOOKUP(Base_de_respuestas!I28,Back!$M$16:$N$20,2,0)),"")</f>
        <v/>
      </c>
      <c r="J32" s="33" t="str">
        <f>+IFERROR((VLOOKUP(Base_de_respuestas!J28,Back!$M$16:$N$20,2,0)),"")</f>
        <v/>
      </c>
      <c r="K32" s="33" t="str">
        <f>+IFERROR((VLOOKUP(Base_de_respuestas!K28,Back!$M$16:$N$20,2,0)),"")</f>
        <v/>
      </c>
      <c r="L32" s="33" t="str">
        <f>+IFERROR((VLOOKUP(Base_de_respuestas!L28,Back!$M$16:$N$20,2,0)),"")</f>
        <v/>
      </c>
      <c r="M32" s="33" t="str">
        <f>+IFERROR((VLOOKUP(Base_de_respuestas!M28,Back!$M$16:$N$20,2,0)),"")</f>
        <v/>
      </c>
      <c r="N32" s="33" t="str">
        <f>+IFERROR((VLOOKUP(Base_de_respuestas!N28,Back!$M$16:$N$20,2,0)),"")</f>
        <v/>
      </c>
      <c r="O32" s="33" t="str">
        <f>+IFERROR((VLOOKUP(Base_de_respuestas!O28,Back!$M$16:$N$20,2,0)),"")</f>
        <v/>
      </c>
      <c r="P32" s="33" t="str">
        <f>+IFERROR((VLOOKUP(Base_de_respuestas!P28,Back!$M$16:$N$20,2,0)),"")</f>
        <v/>
      </c>
      <c r="Q32" s="33" t="str">
        <f>+IFERROR((VLOOKUP(Base_de_respuestas!Q28,Back!$M$16:$N$20,2,0)),"")</f>
        <v/>
      </c>
      <c r="R32" s="33" t="str">
        <f>+IFERROR((VLOOKUP(Base_de_respuestas!R28,Back!$M$16:$N$20,2,0)),"")</f>
        <v/>
      </c>
      <c r="S32" s="33" t="str">
        <f>+IFERROR((VLOOKUP(Base_de_respuestas!S28,Back!$M$16:$N$20,2,0)),"")</f>
        <v/>
      </c>
      <c r="T32" s="33" t="str">
        <f>+IFERROR((VLOOKUP(Base_de_respuestas!T28,Back!$M$16:$N$20,2,0)),"")</f>
        <v/>
      </c>
      <c r="U32" s="33" t="str">
        <f>+IFERROR((VLOOKUP(Base_de_respuestas!U28,Back!$M$16:$N$20,2,0)),"")</f>
        <v/>
      </c>
      <c r="V32" s="33" t="str">
        <f>+IFERROR((VLOOKUP(Base_de_respuestas!V28,Back!$M$16:$N$20,2,0)),"")</f>
        <v/>
      </c>
      <c r="W32" s="33" t="str">
        <f>+IFERROR((VLOOKUP(Base_de_respuestas!W28,Back!$M$16:$N$20,2,0)),"")</f>
        <v/>
      </c>
      <c r="X32" s="33" t="str">
        <f>+IFERROR((VLOOKUP(Base_de_respuestas!X28,Back!$M$16:$N$20,2,0)),"")</f>
        <v/>
      </c>
      <c r="Y32" s="33" t="str">
        <f>+IFERROR((VLOOKUP(Base_de_respuestas!Y28,Back!$M$16:$N$20,2,0)),"")</f>
        <v/>
      </c>
      <c r="Z32" s="33" t="str">
        <f>+IFERROR((VLOOKUP(Base_de_respuestas!Z28,Back!$M$16:$N$20,2,0)),"")</f>
        <v/>
      </c>
      <c r="AA32" s="33" t="str">
        <f>+IFERROR((VLOOKUP(Base_de_respuestas!AA28,Back!$M$16:$N$20,2,0)),"")</f>
        <v/>
      </c>
      <c r="AB32" s="33" t="str">
        <f>+IFERROR((VLOOKUP(Base_de_respuestas!AB28,Back!$M$16:$N$20,2,0)),"")</f>
        <v/>
      </c>
      <c r="AC32" s="33" t="str">
        <f>+IFERROR((VLOOKUP(Base_de_respuestas!AC28,Back!$M$16:$N$20,2,0)),"")</f>
        <v/>
      </c>
      <c r="AD32" s="33" t="str">
        <f>+IFERROR((VLOOKUP(Base_de_respuestas!AD28,Back!$M$16:$N$20,2,0)),"")</f>
        <v/>
      </c>
      <c r="AE32" s="33" t="str">
        <f>+IFERROR((VLOOKUP(Base_de_respuestas!AE28,Back!$M$16:$N$20,2,0)),"")</f>
        <v/>
      </c>
      <c r="AF32" s="33" t="str">
        <f>+IFERROR((VLOOKUP(Base_de_respuestas!AF28,Back!$M$16:$N$20,2,0)),"")</f>
        <v/>
      </c>
      <c r="AG32" s="33" t="str">
        <f>+IFERROR((VLOOKUP(Base_de_respuestas!AG28,Back!$M$16:$N$20,2,0)),"")</f>
        <v/>
      </c>
      <c r="AH32" s="33" t="str">
        <f>+IFERROR((VLOOKUP(Base_de_respuestas!AH28,Back!$M$16:$N$20,2,0)),"")</f>
        <v/>
      </c>
      <c r="AI32" s="33" t="str">
        <f>+IFERROR((VLOOKUP(Base_de_respuestas!AI28,Back!$M$16:$N$20,2,0)),"")</f>
        <v/>
      </c>
      <c r="AJ32" s="33" t="str">
        <f>+IFERROR((VLOOKUP(Base_de_respuestas!AJ28,Back!$M$16:$N$20,2,0)),"")</f>
        <v/>
      </c>
      <c r="AK32" s="33" t="str">
        <f>+IFERROR((VLOOKUP(Base_de_respuestas!AK28,Back!$M$16:$N$20,2,0)),"")</f>
        <v/>
      </c>
      <c r="AL32" s="33" t="str">
        <f>+IFERROR((VLOOKUP(Base_de_respuestas!AL28,Back!$M$16:$N$20,2,0)),"")</f>
        <v/>
      </c>
      <c r="AM32" s="33" t="str">
        <f>+IFERROR((VLOOKUP(Base_de_respuestas!AM28,Back!$M$16:$N$20,2,0)),"")</f>
        <v/>
      </c>
      <c r="AN32" s="33" t="str">
        <f>+IFERROR((VLOOKUP(Base_de_respuestas!AN28,Back!$M$16:$N$20,2,0)),"")</f>
        <v/>
      </c>
      <c r="AO32" s="33" t="str">
        <f>+IFERROR((VLOOKUP(Base_de_respuestas!AO28,Back!$M$16:$N$20,2,0)),"")</f>
        <v/>
      </c>
      <c r="AP32" s="33" t="str">
        <f>+IFERROR((VLOOKUP(Base_de_respuestas!AP28,Back!$M$16:$N$20,2,0)),"")</f>
        <v/>
      </c>
      <c r="AQ32" s="33" t="str">
        <f>+IFERROR((VLOOKUP(Base_de_respuestas!AQ28,Back!$M$16:$N$20,2,0)),"")</f>
        <v/>
      </c>
      <c r="AR32" s="33" t="str">
        <f>+IFERROR((VLOOKUP(Base_de_respuestas!AR28,Back!$M$16:$N$20,2,0)),"")</f>
        <v/>
      </c>
      <c r="AS32" s="33" t="str">
        <f>+IFERROR((VLOOKUP(Base_de_respuestas!AS28,Back!$M$16:$N$20,2,0)),"")</f>
        <v/>
      </c>
      <c r="AT32" s="33" t="str">
        <f>+IFERROR((VLOOKUP(Base_de_respuestas!AT28,Back!$M$16:$N$20,2,0)),"")</f>
        <v/>
      </c>
      <c r="AU32" s="33" t="str">
        <f>+IFERROR((VLOOKUP(Base_de_respuestas!AU28,Back!$M$16:$N$20,2,0)),"")</f>
        <v/>
      </c>
      <c r="AV32" s="33" t="str">
        <f>+IFERROR((VLOOKUP(Base_de_respuestas!AV28,Back!$M$16:$N$20,2,0)),"")</f>
        <v/>
      </c>
      <c r="AW32" s="33" t="str">
        <f>+IFERROR((VLOOKUP(Base_de_respuestas!AW28,Back!$M$16:$N$20,2,0)),"")</f>
        <v/>
      </c>
      <c r="AX32" s="33" t="str">
        <f>+IFERROR((VLOOKUP(Base_de_respuestas!AX28,Back!$M$16:$N$20,2,0)),"")</f>
        <v/>
      </c>
      <c r="AY32" s="33" t="str">
        <f>+IFERROR((VLOOKUP(Base_de_respuestas!AY28,Back!$M$16:$N$20,2,0)),"")</f>
        <v/>
      </c>
      <c r="AZ32" s="33" t="str">
        <f>+IFERROR((VLOOKUP(Base_de_respuestas!AZ28,Back!$M$16:$N$20,2,0)),"")</f>
        <v/>
      </c>
      <c r="BA32" s="33" t="str">
        <f>+IFERROR((VLOOKUP(Base_de_respuestas!BA28,Back!$M$16:$N$20,2,0)),"")</f>
        <v/>
      </c>
      <c r="BB32" s="33" t="str">
        <f>+IFERROR((VLOOKUP(Base_de_respuestas!BB28,Back!$M$16:$N$20,2,0)),"")</f>
        <v/>
      </c>
      <c r="BC32" s="33" t="str">
        <f>+IFERROR((VLOOKUP(Base_de_respuestas!BC28,Back!$M$16:$N$20,2,0)),"")</f>
        <v/>
      </c>
      <c r="BD32" s="33" t="str">
        <f>+IFERROR((VLOOKUP(Base_de_respuestas!BD28,Back!$M$16:$N$20,2,0)),"")</f>
        <v/>
      </c>
    </row>
    <row r="33" spans="2:56" ht="30" customHeight="1" x14ac:dyDescent="0.3">
      <c r="B33" s="70" t="s">
        <v>64</v>
      </c>
      <c r="C33" s="70" t="s">
        <v>119</v>
      </c>
      <c r="D33" s="93" t="s">
        <v>120</v>
      </c>
      <c r="E33" s="74"/>
      <c r="F33" s="33" t="str">
        <f t="shared" si="0"/>
        <v/>
      </c>
      <c r="G33" s="33" t="str">
        <f>+IFERROR((VLOOKUP(Base_de_respuestas!G29,Back!$M$16:$N$20,2,0)),"")</f>
        <v/>
      </c>
      <c r="H33" s="33" t="str">
        <f>+IFERROR((VLOOKUP(Base_de_respuestas!H29,Back!$M$16:$N$20,2,0)),"")</f>
        <v/>
      </c>
      <c r="I33" s="33" t="str">
        <f>+IFERROR((VLOOKUP(Base_de_respuestas!I29,Back!$M$16:$N$20,2,0)),"")</f>
        <v/>
      </c>
      <c r="J33" s="33" t="str">
        <f>+IFERROR((VLOOKUP(Base_de_respuestas!J29,Back!$M$16:$N$20,2,0)),"")</f>
        <v/>
      </c>
      <c r="K33" s="33" t="str">
        <f>+IFERROR((VLOOKUP(Base_de_respuestas!K29,Back!$M$16:$N$20,2,0)),"")</f>
        <v/>
      </c>
      <c r="L33" s="33" t="str">
        <f>+IFERROR((VLOOKUP(Base_de_respuestas!L29,Back!$M$16:$N$20,2,0)),"")</f>
        <v/>
      </c>
      <c r="M33" s="33" t="str">
        <f>+IFERROR((VLOOKUP(Base_de_respuestas!M29,Back!$M$16:$N$20,2,0)),"")</f>
        <v/>
      </c>
      <c r="N33" s="33" t="str">
        <f>+IFERROR((VLOOKUP(Base_de_respuestas!N29,Back!$M$16:$N$20,2,0)),"")</f>
        <v/>
      </c>
      <c r="O33" s="33" t="str">
        <f>+IFERROR((VLOOKUP(Base_de_respuestas!O29,Back!$M$16:$N$20,2,0)),"")</f>
        <v/>
      </c>
      <c r="P33" s="33" t="str">
        <f>+IFERROR((VLOOKUP(Base_de_respuestas!P29,Back!$M$16:$N$20,2,0)),"")</f>
        <v/>
      </c>
      <c r="Q33" s="33" t="str">
        <f>+IFERROR((VLOOKUP(Base_de_respuestas!Q29,Back!$M$16:$N$20,2,0)),"")</f>
        <v/>
      </c>
      <c r="R33" s="33" t="str">
        <f>+IFERROR((VLOOKUP(Base_de_respuestas!R29,Back!$M$16:$N$20,2,0)),"")</f>
        <v/>
      </c>
      <c r="S33" s="33" t="str">
        <f>+IFERROR((VLOOKUP(Base_de_respuestas!S29,Back!$M$16:$N$20,2,0)),"")</f>
        <v/>
      </c>
      <c r="T33" s="33" t="str">
        <f>+IFERROR((VLOOKUP(Base_de_respuestas!T29,Back!$M$16:$N$20,2,0)),"")</f>
        <v/>
      </c>
      <c r="U33" s="33" t="str">
        <f>+IFERROR((VLOOKUP(Base_de_respuestas!U29,Back!$M$16:$N$20,2,0)),"")</f>
        <v/>
      </c>
      <c r="V33" s="33" t="str">
        <f>+IFERROR((VLOOKUP(Base_de_respuestas!V29,Back!$M$16:$N$20,2,0)),"")</f>
        <v/>
      </c>
      <c r="W33" s="33" t="str">
        <f>+IFERROR((VLOOKUP(Base_de_respuestas!W29,Back!$M$16:$N$20,2,0)),"")</f>
        <v/>
      </c>
      <c r="X33" s="33" t="str">
        <f>+IFERROR((VLOOKUP(Base_de_respuestas!X29,Back!$M$16:$N$20,2,0)),"")</f>
        <v/>
      </c>
      <c r="Y33" s="33" t="str">
        <f>+IFERROR((VLOOKUP(Base_de_respuestas!Y29,Back!$M$16:$N$20,2,0)),"")</f>
        <v/>
      </c>
      <c r="Z33" s="33" t="str">
        <f>+IFERROR((VLOOKUP(Base_de_respuestas!Z29,Back!$M$16:$N$20,2,0)),"")</f>
        <v/>
      </c>
      <c r="AA33" s="33" t="str">
        <f>+IFERROR((VLOOKUP(Base_de_respuestas!AA29,Back!$M$16:$N$20,2,0)),"")</f>
        <v/>
      </c>
      <c r="AB33" s="33" t="str">
        <f>+IFERROR((VLOOKUP(Base_de_respuestas!AB29,Back!$M$16:$N$20,2,0)),"")</f>
        <v/>
      </c>
      <c r="AC33" s="33" t="str">
        <f>+IFERROR((VLOOKUP(Base_de_respuestas!AC29,Back!$M$16:$N$20,2,0)),"")</f>
        <v/>
      </c>
      <c r="AD33" s="33" t="str">
        <f>+IFERROR((VLOOKUP(Base_de_respuestas!AD29,Back!$M$16:$N$20,2,0)),"")</f>
        <v/>
      </c>
      <c r="AE33" s="33" t="str">
        <f>+IFERROR((VLOOKUP(Base_de_respuestas!AE29,Back!$M$16:$N$20,2,0)),"")</f>
        <v/>
      </c>
      <c r="AF33" s="33" t="str">
        <f>+IFERROR((VLOOKUP(Base_de_respuestas!AF29,Back!$M$16:$N$20,2,0)),"")</f>
        <v/>
      </c>
      <c r="AG33" s="33" t="str">
        <f>+IFERROR((VLOOKUP(Base_de_respuestas!AG29,Back!$M$16:$N$20,2,0)),"")</f>
        <v/>
      </c>
      <c r="AH33" s="33" t="str">
        <f>+IFERROR((VLOOKUP(Base_de_respuestas!AH29,Back!$M$16:$N$20,2,0)),"")</f>
        <v/>
      </c>
      <c r="AI33" s="33" t="str">
        <f>+IFERROR((VLOOKUP(Base_de_respuestas!AI29,Back!$M$16:$N$20,2,0)),"")</f>
        <v/>
      </c>
      <c r="AJ33" s="33" t="str">
        <f>+IFERROR((VLOOKUP(Base_de_respuestas!AJ29,Back!$M$16:$N$20,2,0)),"")</f>
        <v/>
      </c>
      <c r="AK33" s="33" t="str">
        <f>+IFERROR((VLOOKUP(Base_de_respuestas!AK29,Back!$M$16:$N$20,2,0)),"")</f>
        <v/>
      </c>
      <c r="AL33" s="33" t="str">
        <f>+IFERROR((VLOOKUP(Base_de_respuestas!AL29,Back!$M$16:$N$20,2,0)),"")</f>
        <v/>
      </c>
      <c r="AM33" s="33" t="str">
        <f>+IFERROR((VLOOKUP(Base_de_respuestas!AM29,Back!$M$16:$N$20,2,0)),"")</f>
        <v/>
      </c>
      <c r="AN33" s="33" t="str">
        <f>+IFERROR((VLOOKUP(Base_de_respuestas!AN29,Back!$M$16:$N$20,2,0)),"")</f>
        <v/>
      </c>
      <c r="AO33" s="33" t="str">
        <f>+IFERROR((VLOOKUP(Base_de_respuestas!AO29,Back!$M$16:$N$20,2,0)),"")</f>
        <v/>
      </c>
      <c r="AP33" s="33" t="str">
        <f>+IFERROR((VLOOKUP(Base_de_respuestas!AP29,Back!$M$16:$N$20,2,0)),"")</f>
        <v/>
      </c>
      <c r="AQ33" s="33" t="str">
        <f>+IFERROR((VLOOKUP(Base_de_respuestas!AQ29,Back!$M$16:$N$20,2,0)),"")</f>
        <v/>
      </c>
      <c r="AR33" s="33" t="str">
        <f>+IFERROR((VLOOKUP(Base_de_respuestas!AR29,Back!$M$16:$N$20,2,0)),"")</f>
        <v/>
      </c>
      <c r="AS33" s="33" t="str">
        <f>+IFERROR((VLOOKUP(Base_de_respuestas!AS29,Back!$M$16:$N$20,2,0)),"")</f>
        <v/>
      </c>
      <c r="AT33" s="33" t="str">
        <f>+IFERROR((VLOOKUP(Base_de_respuestas!AT29,Back!$M$16:$N$20,2,0)),"")</f>
        <v/>
      </c>
      <c r="AU33" s="33" t="str">
        <f>+IFERROR((VLOOKUP(Base_de_respuestas!AU29,Back!$M$16:$N$20,2,0)),"")</f>
        <v/>
      </c>
      <c r="AV33" s="33" t="str">
        <f>+IFERROR((VLOOKUP(Base_de_respuestas!AV29,Back!$M$16:$N$20,2,0)),"")</f>
        <v/>
      </c>
      <c r="AW33" s="33" t="str">
        <f>+IFERROR((VLOOKUP(Base_de_respuestas!AW29,Back!$M$16:$N$20,2,0)),"")</f>
        <v/>
      </c>
      <c r="AX33" s="33" t="str">
        <f>+IFERROR((VLOOKUP(Base_de_respuestas!AX29,Back!$M$16:$N$20,2,0)),"")</f>
        <v/>
      </c>
      <c r="AY33" s="33" t="str">
        <f>+IFERROR((VLOOKUP(Base_de_respuestas!AY29,Back!$M$16:$N$20,2,0)),"")</f>
        <v/>
      </c>
      <c r="AZ33" s="33" t="str">
        <f>+IFERROR((VLOOKUP(Base_de_respuestas!AZ29,Back!$M$16:$N$20,2,0)),"")</f>
        <v/>
      </c>
      <c r="BA33" s="33" t="str">
        <f>+IFERROR((VLOOKUP(Base_de_respuestas!BA29,Back!$M$16:$N$20,2,0)),"")</f>
        <v/>
      </c>
      <c r="BB33" s="33" t="str">
        <f>+IFERROR((VLOOKUP(Base_de_respuestas!BB29,Back!$M$16:$N$20,2,0)),"")</f>
        <v/>
      </c>
      <c r="BC33" s="33" t="str">
        <f>+IFERROR((VLOOKUP(Base_de_respuestas!BC29,Back!$M$16:$N$20,2,0)),"")</f>
        <v/>
      </c>
      <c r="BD33" s="33" t="str">
        <f>+IFERROR((VLOOKUP(Base_de_respuestas!BD29,Back!$M$16:$N$20,2,0)),"")</f>
        <v/>
      </c>
    </row>
    <row r="34" spans="2:56" ht="30" customHeight="1" x14ac:dyDescent="0.3">
      <c r="B34" s="68"/>
      <c r="C34" s="68"/>
      <c r="D34" s="93" t="s">
        <v>122</v>
      </c>
      <c r="E34" s="74"/>
      <c r="F34" s="33" t="str">
        <f t="shared" si="0"/>
        <v/>
      </c>
      <c r="G34" s="33" t="str">
        <f>+IFERROR((VLOOKUP(Base_de_respuestas!G30,Back!$M$16:$N$20,2,0)),"")</f>
        <v/>
      </c>
      <c r="H34" s="33" t="str">
        <f>+IFERROR((VLOOKUP(Base_de_respuestas!H30,Back!$M$16:$N$20,2,0)),"")</f>
        <v/>
      </c>
      <c r="I34" s="33" t="str">
        <f>+IFERROR((VLOOKUP(Base_de_respuestas!I30,Back!$M$16:$N$20,2,0)),"")</f>
        <v/>
      </c>
      <c r="J34" s="33" t="str">
        <f>+IFERROR((VLOOKUP(Base_de_respuestas!J30,Back!$M$16:$N$20,2,0)),"")</f>
        <v/>
      </c>
      <c r="K34" s="33" t="str">
        <f>+IFERROR((VLOOKUP(Base_de_respuestas!K30,Back!$M$16:$N$20,2,0)),"")</f>
        <v/>
      </c>
      <c r="L34" s="33" t="str">
        <f>+IFERROR((VLOOKUP(Base_de_respuestas!L30,Back!$M$16:$N$20,2,0)),"")</f>
        <v/>
      </c>
      <c r="M34" s="33" t="str">
        <f>+IFERROR((VLOOKUP(Base_de_respuestas!M30,Back!$M$16:$N$20,2,0)),"")</f>
        <v/>
      </c>
      <c r="N34" s="33" t="str">
        <f>+IFERROR((VLOOKUP(Base_de_respuestas!N30,Back!$M$16:$N$20,2,0)),"")</f>
        <v/>
      </c>
      <c r="O34" s="33" t="str">
        <f>+IFERROR((VLOOKUP(Base_de_respuestas!O30,Back!$M$16:$N$20,2,0)),"")</f>
        <v/>
      </c>
      <c r="P34" s="33" t="str">
        <f>+IFERROR((VLOOKUP(Base_de_respuestas!P30,Back!$M$16:$N$20,2,0)),"")</f>
        <v/>
      </c>
      <c r="Q34" s="33" t="str">
        <f>+IFERROR((VLOOKUP(Base_de_respuestas!Q30,Back!$M$16:$N$20,2,0)),"")</f>
        <v/>
      </c>
      <c r="R34" s="33" t="str">
        <f>+IFERROR((VLOOKUP(Base_de_respuestas!R30,Back!$M$16:$N$20,2,0)),"")</f>
        <v/>
      </c>
      <c r="S34" s="33" t="str">
        <f>+IFERROR((VLOOKUP(Base_de_respuestas!S30,Back!$M$16:$N$20,2,0)),"")</f>
        <v/>
      </c>
      <c r="T34" s="33" t="str">
        <f>+IFERROR((VLOOKUP(Base_de_respuestas!T30,Back!$M$16:$N$20,2,0)),"")</f>
        <v/>
      </c>
      <c r="U34" s="33" t="str">
        <f>+IFERROR((VLOOKUP(Base_de_respuestas!U30,Back!$M$16:$N$20,2,0)),"")</f>
        <v/>
      </c>
      <c r="V34" s="33" t="str">
        <f>+IFERROR((VLOOKUP(Base_de_respuestas!V30,Back!$M$16:$N$20,2,0)),"")</f>
        <v/>
      </c>
      <c r="W34" s="33" t="str">
        <f>+IFERROR((VLOOKUP(Base_de_respuestas!W30,Back!$M$16:$N$20,2,0)),"")</f>
        <v/>
      </c>
      <c r="X34" s="33" t="str">
        <f>+IFERROR((VLOOKUP(Base_de_respuestas!X30,Back!$M$16:$N$20,2,0)),"")</f>
        <v/>
      </c>
      <c r="Y34" s="33" t="str">
        <f>+IFERROR((VLOOKUP(Base_de_respuestas!Y30,Back!$M$16:$N$20,2,0)),"")</f>
        <v/>
      </c>
      <c r="Z34" s="33" t="str">
        <f>+IFERROR((VLOOKUP(Base_de_respuestas!Z30,Back!$M$16:$N$20,2,0)),"")</f>
        <v/>
      </c>
      <c r="AA34" s="33" t="str">
        <f>+IFERROR((VLOOKUP(Base_de_respuestas!AA30,Back!$M$16:$N$20,2,0)),"")</f>
        <v/>
      </c>
      <c r="AB34" s="33" t="str">
        <f>+IFERROR((VLOOKUP(Base_de_respuestas!AB30,Back!$M$16:$N$20,2,0)),"")</f>
        <v/>
      </c>
      <c r="AC34" s="33" t="str">
        <f>+IFERROR((VLOOKUP(Base_de_respuestas!AC30,Back!$M$16:$N$20,2,0)),"")</f>
        <v/>
      </c>
      <c r="AD34" s="33" t="str">
        <f>+IFERROR((VLOOKUP(Base_de_respuestas!AD30,Back!$M$16:$N$20,2,0)),"")</f>
        <v/>
      </c>
      <c r="AE34" s="33" t="str">
        <f>+IFERROR((VLOOKUP(Base_de_respuestas!AE30,Back!$M$16:$N$20,2,0)),"")</f>
        <v/>
      </c>
      <c r="AF34" s="33" t="str">
        <f>+IFERROR((VLOOKUP(Base_de_respuestas!AF30,Back!$M$16:$N$20,2,0)),"")</f>
        <v/>
      </c>
      <c r="AG34" s="33" t="str">
        <f>+IFERROR((VLOOKUP(Base_de_respuestas!AG30,Back!$M$16:$N$20,2,0)),"")</f>
        <v/>
      </c>
      <c r="AH34" s="33" t="str">
        <f>+IFERROR((VLOOKUP(Base_de_respuestas!AH30,Back!$M$16:$N$20,2,0)),"")</f>
        <v/>
      </c>
      <c r="AI34" s="33" t="str">
        <f>+IFERROR((VLOOKUP(Base_de_respuestas!AI30,Back!$M$16:$N$20,2,0)),"")</f>
        <v/>
      </c>
      <c r="AJ34" s="33" t="str">
        <f>+IFERROR((VLOOKUP(Base_de_respuestas!AJ30,Back!$M$16:$N$20,2,0)),"")</f>
        <v/>
      </c>
      <c r="AK34" s="33" t="str">
        <f>+IFERROR((VLOOKUP(Base_de_respuestas!AK30,Back!$M$16:$N$20,2,0)),"")</f>
        <v/>
      </c>
      <c r="AL34" s="33" t="str">
        <f>+IFERROR((VLOOKUP(Base_de_respuestas!AL30,Back!$M$16:$N$20,2,0)),"")</f>
        <v/>
      </c>
      <c r="AM34" s="33" t="str">
        <f>+IFERROR((VLOOKUP(Base_de_respuestas!AM30,Back!$M$16:$N$20,2,0)),"")</f>
        <v/>
      </c>
      <c r="AN34" s="33" t="str">
        <f>+IFERROR((VLOOKUP(Base_de_respuestas!AN30,Back!$M$16:$N$20,2,0)),"")</f>
        <v/>
      </c>
      <c r="AO34" s="33" t="str">
        <f>+IFERROR((VLOOKUP(Base_de_respuestas!AO30,Back!$M$16:$N$20,2,0)),"")</f>
        <v/>
      </c>
      <c r="AP34" s="33" t="str">
        <f>+IFERROR((VLOOKUP(Base_de_respuestas!AP30,Back!$M$16:$N$20,2,0)),"")</f>
        <v/>
      </c>
      <c r="AQ34" s="33" t="str">
        <f>+IFERROR((VLOOKUP(Base_de_respuestas!AQ30,Back!$M$16:$N$20,2,0)),"")</f>
        <v/>
      </c>
      <c r="AR34" s="33" t="str">
        <f>+IFERROR((VLOOKUP(Base_de_respuestas!AR30,Back!$M$16:$N$20,2,0)),"")</f>
        <v/>
      </c>
      <c r="AS34" s="33" t="str">
        <f>+IFERROR((VLOOKUP(Base_de_respuestas!AS30,Back!$M$16:$N$20,2,0)),"")</f>
        <v/>
      </c>
      <c r="AT34" s="33" t="str">
        <f>+IFERROR((VLOOKUP(Base_de_respuestas!AT30,Back!$M$16:$N$20,2,0)),"")</f>
        <v/>
      </c>
      <c r="AU34" s="33" t="str">
        <f>+IFERROR((VLOOKUP(Base_de_respuestas!AU30,Back!$M$16:$N$20,2,0)),"")</f>
        <v/>
      </c>
      <c r="AV34" s="33" t="str">
        <f>+IFERROR((VLOOKUP(Base_de_respuestas!AV30,Back!$M$16:$N$20,2,0)),"")</f>
        <v/>
      </c>
      <c r="AW34" s="33" t="str">
        <f>+IFERROR((VLOOKUP(Base_de_respuestas!AW30,Back!$M$16:$N$20,2,0)),"")</f>
        <v/>
      </c>
      <c r="AX34" s="33" t="str">
        <f>+IFERROR((VLOOKUP(Base_de_respuestas!AX30,Back!$M$16:$N$20,2,0)),"")</f>
        <v/>
      </c>
      <c r="AY34" s="33" t="str">
        <f>+IFERROR((VLOOKUP(Base_de_respuestas!AY30,Back!$M$16:$N$20,2,0)),"")</f>
        <v/>
      </c>
      <c r="AZ34" s="33" t="str">
        <f>+IFERROR((VLOOKUP(Base_de_respuestas!AZ30,Back!$M$16:$N$20,2,0)),"")</f>
        <v/>
      </c>
      <c r="BA34" s="33" t="str">
        <f>+IFERROR((VLOOKUP(Base_de_respuestas!BA30,Back!$M$16:$N$20,2,0)),"")</f>
        <v/>
      </c>
      <c r="BB34" s="33" t="str">
        <f>+IFERROR((VLOOKUP(Base_de_respuestas!BB30,Back!$M$16:$N$20,2,0)),"")</f>
        <v/>
      </c>
      <c r="BC34" s="33" t="str">
        <f>+IFERROR((VLOOKUP(Base_de_respuestas!BC30,Back!$M$16:$N$20,2,0)),"")</f>
        <v/>
      </c>
      <c r="BD34" s="33" t="str">
        <f>+IFERROR((VLOOKUP(Base_de_respuestas!BD30,Back!$M$16:$N$20,2,0)),"")</f>
        <v/>
      </c>
    </row>
    <row r="35" spans="2:56" ht="30" customHeight="1" x14ac:dyDescent="0.3">
      <c r="B35" s="69"/>
      <c r="C35" s="69"/>
      <c r="D35" s="93" t="s">
        <v>124</v>
      </c>
      <c r="E35" s="74"/>
      <c r="F35" s="33" t="str">
        <f t="shared" si="0"/>
        <v/>
      </c>
      <c r="G35" s="33" t="str">
        <f>+IFERROR((VLOOKUP(Base_de_respuestas!G31,Back!$M$16:$N$20,2,0)),"")</f>
        <v/>
      </c>
      <c r="H35" s="33" t="str">
        <f>+IFERROR((VLOOKUP(Base_de_respuestas!H31,Back!$M$16:$N$20,2,0)),"")</f>
        <v/>
      </c>
      <c r="I35" s="33" t="str">
        <f>+IFERROR((VLOOKUP(Base_de_respuestas!I31,Back!$M$16:$N$20,2,0)),"")</f>
        <v/>
      </c>
      <c r="J35" s="33" t="str">
        <f>+IFERROR((VLOOKUP(Base_de_respuestas!J31,Back!$M$16:$N$20,2,0)),"")</f>
        <v/>
      </c>
      <c r="K35" s="33" t="str">
        <f>+IFERROR((VLOOKUP(Base_de_respuestas!K31,Back!$M$16:$N$20,2,0)),"")</f>
        <v/>
      </c>
      <c r="L35" s="33" t="str">
        <f>+IFERROR((VLOOKUP(Base_de_respuestas!L31,Back!$M$16:$N$20,2,0)),"")</f>
        <v/>
      </c>
      <c r="M35" s="33" t="str">
        <f>+IFERROR((VLOOKUP(Base_de_respuestas!M31,Back!$M$16:$N$20,2,0)),"")</f>
        <v/>
      </c>
      <c r="N35" s="33" t="str">
        <f>+IFERROR((VLOOKUP(Base_de_respuestas!N31,Back!$M$16:$N$20,2,0)),"")</f>
        <v/>
      </c>
      <c r="O35" s="33" t="str">
        <f>+IFERROR((VLOOKUP(Base_de_respuestas!O31,Back!$M$16:$N$20,2,0)),"")</f>
        <v/>
      </c>
      <c r="P35" s="33" t="str">
        <f>+IFERROR((VLOOKUP(Base_de_respuestas!P31,Back!$M$16:$N$20,2,0)),"")</f>
        <v/>
      </c>
      <c r="Q35" s="33" t="str">
        <f>+IFERROR((VLOOKUP(Base_de_respuestas!Q31,Back!$M$16:$N$20,2,0)),"")</f>
        <v/>
      </c>
      <c r="R35" s="33" t="str">
        <f>+IFERROR((VLOOKUP(Base_de_respuestas!R31,Back!$M$16:$N$20,2,0)),"")</f>
        <v/>
      </c>
      <c r="S35" s="33" t="str">
        <f>+IFERROR((VLOOKUP(Base_de_respuestas!S31,Back!$M$16:$N$20,2,0)),"")</f>
        <v/>
      </c>
      <c r="T35" s="33" t="str">
        <f>+IFERROR((VLOOKUP(Base_de_respuestas!T31,Back!$M$16:$N$20,2,0)),"")</f>
        <v/>
      </c>
      <c r="U35" s="33" t="str">
        <f>+IFERROR((VLOOKUP(Base_de_respuestas!U31,Back!$M$16:$N$20,2,0)),"")</f>
        <v/>
      </c>
      <c r="V35" s="33" t="str">
        <f>+IFERROR((VLOOKUP(Base_de_respuestas!V31,Back!$M$16:$N$20,2,0)),"")</f>
        <v/>
      </c>
      <c r="W35" s="33" t="str">
        <f>+IFERROR((VLOOKUP(Base_de_respuestas!W31,Back!$M$16:$N$20,2,0)),"")</f>
        <v/>
      </c>
      <c r="X35" s="33" t="str">
        <f>+IFERROR((VLOOKUP(Base_de_respuestas!X31,Back!$M$16:$N$20,2,0)),"")</f>
        <v/>
      </c>
      <c r="Y35" s="33" t="str">
        <f>+IFERROR((VLOOKUP(Base_de_respuestas!Y31,Back!$M$16:$N$20,2,0)),"")</f>
        <v/>
      </c>
      <c r="Z35" s="33" t="str">
        <f>+IFERROR((VLOOKUP(Base_de_respuestas!Z31,Back!$M$16:$N$20,2,0)),"")</f>
        <v/>
      </c>
      <c r="AA35" s="33" t="str">
        <f>+IFERROR((VLOOKUP(Base_de_respuestas!AA31,Back!$M$16:$N$20,2,0)),"")</f>
        <v/>
      </c>
      <c r="AB35" s="33" t="str">
        <f>+IFERROR((VLOOKUP(Base_de_respuestas!AB31,Back!$M$16:$N$20,2,0)),"")</f>
        <v/>
      </c>
      <c r="AC35" s="33" t="str">
        <f>+IFERROR((VLOOKUP(Base_de_respuestas!AC31,Back!$M$16:$N$20,2,0)),"")</f>
        <v/>
      </c>
      <c r="AD35" s="33" t="str">
        <f>+IFERROR((VLOOKUP(Base_de_respuestas!AD31,Back!$M$16:$N$20,2,0)),"")</f>
        <v/>
      </c>
      <c r="AE35" s="33" t="str">
        <f>+IFERROR((VLOOKUP(Base_de_respuestas!AE31,Back!$M$16:$N$20,2,0)),"")</f>
        <v/>
      </c>
      <c r="AF35" s="33" t="str">
        <f>+IFERROR((VLOOKUP(Base_de_respuestas!AF31,Back!$M$16:$N$20,2,0)),"")</f>
        <v/>
      </c>
      <c r="AG35" s="33" t="str">
        <f>+IFERROR((VLOOKUP(Base_de_respuestas!AG31,Back!$M$16:$N$20,2,0)),"")</f>
        <v/>
      </c>
      <c r="AH35" s="33" t="str">
        <f>+IFERROR((VLOOKUP(Base_de_respuestas!AH31,Back!$M$16:$N$20,2,0)),"")</f>
        <v/>
      </c>
      <c r="AI35" s="33" t="str">
        <f>+IFERROR((VLOOKUP(Base_de_respuestas!AI31,Back!$M$16:$N$20,2,0)),"")</f>
        <v/>
      </c>
      <c r="AJ35" s="33" t="str">
        <f>+IFERROR((VLOOKUP(Base_de_respuestas!AJ31,Back!$M$16:$N$20,2,0)),"")</f>
        <v/>
      </c>
      <c r="AK35" s="33" t="str">
        <f>+IFERROR((VLOOKUP(Base_de_respuestas!AK31,Back!$M$16:$N$20,2,0)),"")</f>
        <v/>
      </c>
      <c r="AL35" s="33" t="str">
        <f>+IFERROR((VLOOKUP(Base_de_respuestas!AL31,Back!$M$16:$N$20,2,0)),"")</f>
        <v/>
      </c>
      <c r="AM35" s="33" t="str">
        <f>+IFERROR((VLOOKUP(Base_de_respuestas!AM31,Back!$M$16:$N$20,2,0)),"")</f>
        <v/>
      </c>
      <c r="AN35" s="33" t="str">
        <f>+IFERROR((VLOOKUP(Base_de_respuestas!AN31,Back!$M$16:$N$20,2,0)),"")</f>
        <v/>
      </c>
      <c r="AO35" s="33" t="str">
        <f>+IFERROR((VLOOKUP(Base_de_respuestas!AO31,Back!$M$16:$N$20,2,0)),"")</f>
        <v/>
      </c>
      <c r="AP35" s="33" t="str">
        <f>+IFERROR((VLOOKUP(Base_de_respuestas!AP31,Back!$M$16:$N$20,2,0)),"")</f>
        <v/>
      </c>
      <c r="AQ35" s="33" t="str">
        <f>+IFERROR((VLOOKUP(Base_de_respuestas!AQ31,Back!$M$16:$N$20,2,0)),"")</f>
        <v/>
      </c>
      <c r="AR35" s="33" t="str">
        <f>+IFERROR((VLOOKUP(Base_de_respuestas!AR31,Back!$M$16:$N$20,2,0)),"")</f>
        <v/>
      </c>
      <c r="AS35" s="33" t="str">
        <f>+IFERROR((VLOOKUP(Base_de_respuestas!AS31,Back!$M$16:$N$20,2,0)),"")</f>
        <v/>
      </c>
      <c r="AT35" s="33" t="str">
        <f>+IFERROR((VLOOKUP(Base_de_respuestas!AT31,Back!$M$16:$N$20,2,0)),"")</f>
        <v/>
      </c>
      <c r="AU35" s="33" t="str">
        <f>+IFERROR((VLOOKUP(Base_de_respuestas!AU31,Back!$M$16:$N$20,2,0)),"")</f>
        <v/>
      </c>
      <c r="AV35" s="33" t="str">
        <f>+IFERROR((VLOOKUP(Base_de_respuestas!AV31,Back!$M$16:$N$20,2,0)),"")</f>
        <v/>
      </c>
      <c r="AW35" s="33" t="str">
        <f>+IFERROR((VLOOKUP(Base_de_respuestas!AW31,Back!$M$16:$N$20,2,0)),"")</f>
        <v/>
      </c>
      <c r="AX35" s="33" t="str">
        <f>+IFERROR((VLOOKUP(Base_de_respuestas!AX31,Back!$M$16:$N$20,2,0)),"")</f>
        <v/>
      </c>
      <c r="AY35" s="33" t="str">
        <f>+IFERROR((VLOOKUP(Base_de_respuestas!AY31,Back!$M$16:$N$20,2,0)),"")</f>
        <v/>
      </c>
      <c r="AZ35" s="33" t="str">
        <f>+IFERROR((VLOOKUP(Base_de_respuestas!AZ31,Back!$M$16:$N$20,2,0)),"")</f>
        <v/>
      </c>
      <c r="BA35" s="33" t="str">
        <f>+IFERROR((VLOOKUP(Base_de_respuestas!BA31,Back!$M$16:$N$20,2,0)),"")</f>
        <v/>
      </c>
      <c r="BB35" s="33" t="str">
        <f>+IFERROR((VLOOKUP(Base_de_respuestas!BB31,Back!$M$16:$N$20,2,0)),"")</f>
        <v/>
      </c>
      <c r="BC35" s="33" t="str">
        <f>+IFERROR((VLOOKUP(Base_de_respuestas!BC31,Back!$M$16:$N$20,2,0)),"")</f>
        <v/>
      </c>
      <c r="BD35" s="33" t="str">
        <f>+IFERROR((VLOOKUP(Base_de_respuestas!BD31,Back!$M$16:$N$20,2,0)),"")</f>
        <v/>
      </c>
    </row>
    <row r="36" spans="2:56" ht="30" customHeight="1" x14ac:dyDescent="0.3">
      <c r="B36" s="67" t="s">
        <v>64</v>
      </c>
      <c r="C36" s="70" t="s">
        <v>126</v>
      </c>
      <c r="D36" s="93" t="s">
        <v>127</v>
      </c>
      <c r="E36" s="74"/>
      <c r="F36" s="33" t="str">
        <f t="shared" si="0"/>
        <v/>
      </c>
      <c r="G36" s="33" t="str">
        <f>+IFERROR((VLOOKUP(Base_de_respuestas!G32,Back!$M$16:$N$20,2,0)),"")</f>
        <v/>
      </c>
      <c r="H36" s="33" t="str">
        <f>+IFERROR((VLOOKUP(Base_de_respuestas!H32,Back!$M$16:$N$20,2,0)),"")</f>
        <v/>
      </c>
      <c r="I36" s="33" t="str">
        <f>+IFERROR((VLOOKUP(Base_de_respuestas!I32,Back!$M$16:$N$20,2,0)),"")</f>
        <v/>
      </c>
      <c r="J36" s="33" t="str">
        <f>+IFERROR((VLOOKUP(Base_de_respuestas!J32,Back!$M$16:$N$20,2,0)),"")</f>
        <v/>
      </c>
      <c r="K36" s="33" t="str">
        <f>+IFERROR((VLOOKUP(Base_de_respuestas!K32,Back!$M$16:$N$20,2,0)),"")</f>
        <v/>
      </c>
      <c r="L36" s="33" t="str">
        <f>+IFERROR((VLOOKUP(Base_de_respuestas!L32,Back!$M$16:$N$20,2,0)),"")</f>
        <v/>
      </c>
      <c r="M36" s="33" t="str">
        <f>+IFERROR((VLOOKUP(Base_de_respuestas!M32,Back!$M$16:$N$20,2,0)),"")</f>
        <v/>
      </c>
      <c r="N36" s="33" t="str">
        <f>+IFERROR((VLOOKUP(Base_de_respuestas!N32,Back!$M$16:$N$20,2,0)),"")</f>
        <v/>
      </c>
      <c r="O36" s="33" t="str">
        <f>+IFERROR((VLOOKUP(Base_de_respuestas!O32,Back!$M$16:$N$20,2,0)),"")</f>
        <v/>
      </c>
      <c r="P36" s="33" t="str">
        <f>+IFERROR((VLOOKUP(Base_de_respuestas!P32,Back!$M$16:$N$20,2,0)),"")</f>
        <v/>
      </c>
      <c r="Q36" s="33" t="str">
        <f>+IFERROR((VLOOKUP(Base_de_respuestas!Q32,Back!$M$16:$N$20,2,0)),"")</f>
        <v/>
      </c>
      <c r="R36" s="33" t="str">
        <f>+IFERROR((VLOOKUP(Base_de_respuestas!R32,Back!$M$16:$N$20,2,0)),"")</f>
        <v/>
      </c>
      <c r="S36" s="33" t="str">
        <f>+IFERROR((VLOOKUP(Base_de_respuestas!S32,Back!$M$16:$N$20,2,0)),"")</f>
        <v/>
      </c>
      <c r="T36" s="33" t="str">
        <f>+IFERROR((VLOOKUP(Base_de_respuestas!T32,Back!$M$16:$N$20,2,0)),"")</f>
        <v/>
      </c>
      <c r="U36" s="33" t="str">
        <f>+IFERROR((VLOOKUP(Base_de_respuestas!U32,Back!$M$16:$N$20,2,0)),"")</f>
        <v/>
      </c>
      <c r="V36" s="33" t="str">
        <f>+IFERROR((VLOOKUP(Base_de_respuestas!V32,Back!$M$16:$N$20,2,0)),"")</f>
        <v/>
      </c>
      <c r="W36" s="33" t="str">
        <f>+IFERROR((VLOOKUP(Base_de_respuestas!W32,Back!$M$16:$N$20,2,0)),"")</f>
        <v/>
      </c>
      <c r="X36" s="33" t="str">
        <f>+IFERROR((VLOOKUP(Base_de_respuestas!X32,Back!$M$16:$N$20,2,0)),"")</f>
        <v/>
      </c>
      <c r="Y36" s="33" t="str">
        <f>+IFERROR((VLOOKUP(Base_de_respuestas!Y32,Back!$M$16:$N$20,2,0)),"")</f>
        <v/>
      </c>
      <c r="Z36" s="33" t="str">
        <f>+IFERROR((VLOOKUP(Base_de_respuestas!Z32,Back!$M$16:$N$20,2,0)),"")</f>
        <v/>
      </c>
      <c r="AA36" s="33" t="str">
        <f>+IFERROR((VLOOKUP(Base_de_respuestas!AA32,Back!$M$16:$N$20,2,0)),"")</f>
        <v/>
      </c>
      <c r="AB36" s="33" t="str">
        <f>+IFERROR((VLOOKUP(Base_de_respuestas!AB32,Back!$M$16:$N$20,2,0)),"")</f>
        <v/>
      </c>
      <c r="AC36" s="33" t="str">
        <f>+IFERROR((VLOOKUP(Base_de_respuestas!AC32,Back!$M$16:$N$20,2,0)),"")</f>
        <v/>
      </c>
      <c r="AD36" s="33" t="str">
        <f>+IFERROR((VLOOKUP(Base_de_respuestas!AD32,Back!$M$16:$N$20,2,0)),"")</f>
        <v/>
      </c>
      <c r="AE36" s="33" t="str">
        <f>+IFERROR((VLOOKUP(Base_de_respuestas!AE32,Back!$M$16:$N$20,2,0)),"")</f>
        <v/>
      </c>
      <c r="AF36" s="33" t="str">
        <f>+IFERROR((VLOOKUP(Base_de_respuestas!AF32,Back!$M$16:$N$20,2,0)),"")</f>
        <v/>
      </c>
      <c r="AG36" s="33" t="str">
        <f>+IFERROR((VLOOKUP(Base_de_respuestas!AG32,Back!$M$16:$N$20,2,0)),"")</f>
        <v/>
      </c>
      <c r="AH36" s="33" t="str">
        <f>+IFERROR((VLOOKUP(Base_de_respuestas!AH32,Back!$M$16:$N$20,2,0)),"")</f>
        <v/>
      </c>
      <c r="AI36" s="33" t="str">
        <f>+IFERROR((VLOOKUP(Base_de_respuestas!AI32,Back!$M$16:$N$20,2,0)),"")</f>
        <v/>
      </c>
      <c r="AJ36" s="33" t="str">
        <f>+IFERROR((VLOOKUP(Base_de_respuestas!AJ32,Back!$M$16:$N$20,2,0)),"")</f>
        <v/>
      </c>
      <c r="AK36" s="33" t="str">
        <f>+IFERROR((VLOOKUP(Base_de_respuestas!AK32,Back!$M$16:$N$20,2,0)),"")</f>
        <v/>
      </c>
      <c r="AL36" s="33" t="str">
        <f>+IFERROR((VLOOKUP(Base_de_respuestas!AL32,Back!$M$16:$N$20,2,0)),"")</f>
        <v/>
      </c>
      <c r="AM36" s="33" t="str">
        <f>+IFERROR((VLOOKUP(Base_de_respuestas!AM32,Back!$M$16:$N$20,2,0)),"")</f>
        <v/>
      </c>
      <c r="AN36" s="33" t="str">
        <f>+IFERROR((VLOOKUP(Base_de_respuestas!AN32,Back!$M$16:$N$20,2,0)),"")</f>
        <v/>
      </c>
      <c r="AO36" s="33" t="str">
        <f>+IFERROR((VLOOKUP(Base_de_respuestas!AO32,Back!$M$16:$N$20,2,0)),"")</f>
        <v/>
      </c>
      <c r="AP36" s="33" t="str">
        <f>+IFERROR((VLOOKUP(Base_de_respuestas!AP32,Back!$M$16:$N$20,2,0)),"")</f>
        <v/>
      </c>
      <c r="AQ36" s="33" t="str">
        <f>+IFERROR((VLOOKUP(Base_de_respuestas!AQ32,Back!$M$16:$N$20,2,0)),"")</f>
        <v/>
      </c>
      <c r="AR36" s="33" t="str">
        <f>+IFERROR((VLOOKUP(Base_de_respuestas!AR32,Back!$M$16:$N$20,2,0)),"")</f>
        <v/>
      </c>
      <c r="AS36" s="33" t="str">
        <f>+IFERROR((VLOOKUP(Base_de_respuestas!AS32,Back!$M$16:$N$20,2,0)),"")</f>
        <v/>
      </c>
      <c r="AT36" s="33" t="str">
        <f>+IFERROR((VLOOKUP(Base_de_respuestas!AT32,Back!$M$16:$N$20,2,0)),"")</f>
        <v/>
      </c>
      <c r="AU36" s="33" t="str">
        <f>+IFERROR((VLOOKUP(Base_de_respuestas!AU32,Back!$M$16:$N$20,2,0)),"")</f>
        <v/>
      </c>
      <c r="AV36" s="33" t="str">
        <f>+IFERROR((VLOOKUP(Base_de_respuestas!AV32,Back!$M$16:$N$20,2,0)),"")</f>
        <v/>
      </c>
      <c r="AW36" s="33" t="str">
        <f>+IFERROR((VLOOKUP(Base_de_respuestas!AW32,Back!$M$16:$N$20,2,0)),"")</f>
        <v/>
      </c>
      <c r="AX36" s="33" t="str">
        <f>+IFERROR((VLOOKUP(Base_de_respuestas!AX32,Back!$M$16:$N$20,2,0)),"")</f>
        <v/>
      </c>
      <c r="AY36" s="33" t="str">
        <f>+IFERROR((VLOOKUP(Base_de_respuestas!AY32,Back!$M$16:$N$20,2,0)),"")</f>
        <v/>
      </c>
      <c r="AZ36" s="33" t="str">
        <f>+IFERROR((VLOOKUP(Base_de_respuestas!AZ32,Back!$M$16:$N$20,2,0)),"")</f>
        <v/>
      </c>
      <c r="BA36" s="33" t="str">
        <f>+IFERROR((VLOOKUP(Base_de_respuestas!BA32,Back!$M$16:$N$20,2,0)),"")</f>
        <v/>
      </c>
      <c r="BB36" s="33" t="str">
        <f>+IFERROR((VLOOKUP(Base_de_respuestas!BB32,Back!$M$16:$N$20,2,0)),"")</f>
        <v/>
      </c>
      <c r="BC36" s="33" t="str">
        <f>+IFERROR((VLOOKUP(Base_de_respuestas!BC32,Back!$M$16:$N$20,2,0)),"")</f>
        <v/>
      </c>
      <c r="BD36" s="33" t="str">
        <f>+IFERROR((VLOOKUP(Base_de_respuestas!BD32,Back!$M$16:$N$20,2,0)),"")</f>
        <v/>
      </c>
    </row>
    <row r="37" spans="2:56" ht="30" customHeight="1" x14ac:dyDescent="0.3">
      <c r="B37" s="69"/>
      <c r="C37" s="69"/>
      <c r="D37" s="93" t="s">
        <v>129</v>
      </c>
      <c r="E37" s="74"/>
      <c r="F37" s="33" t="str">
        <f t="shared" si="0"/>
        <v/>
      </c>
      <c r="G37" s="33" t="str">
        <f>+IFERROR((VLOOKUP(Base_de_respuestas!G33,Back!$M$16:$N$20,2,0)),"")</f>
        <v/>
      </c>
      <c r="H37" s="33" t="str">
        <f>+IFERROR((VLOOKUP(Base_de_respuestas!H33,Back!$M$16:$N$20,2,0)),"")</f>
        <v/>
      </c>
      <c r="I37" s="33" t="str">
        <f>+IFERROR((VLOOKUP(Base_de_respuestas!I33,Back!$M$16:$N$20,2,0)),"")</f>
        <v/>
      </c>
      <c r="J37" s="33" t="str">
        <f>+IFERROR((VLOOKUP(Base_de_respuestas!J33,Back!$M$16:$N$20,2,0)),"")</f>
        <v/>
      </c>
      <c r="K37" s="33" t="str">
        <f>+IFERROR((VLOOKUP(Base_de_respuestas!K33,Back!$M$16:$N$20,2,0)),"")</f>
        <v/>
      </c>
      <c r="L37" s="33" t="str">
        <f>+IFERROR((VLOOKUP(Base_de_respuestas!L33,Back!$M$16:$N$20,2,0)),"")</f>
        <v/>
      </c>
      <c r="M37" s="33" t="str">
        <f>+IFERROR((VLOOKUP(Base_de_respuestas!M33,Back!$M$16:$N$20,2,0)),"")</f>
        <v/>
      </c>
      <c r="N37" s="33" t="str">
        <f>+IFERROR((VLOOKUP(Base_de_respuestas!N33,Back!$M$16:$N$20,2,0)),"")</f>
        <v/>
      </c>
      <c r="O37" s="33" t="str">
        <f>+IFERROR((VLOOKUP(Base_de_respuestas!O33,Back!$M$16:$N$20,2,0)),"")</f>
        <v/>
      </c>
      <c r="P37" s="33" t="str">
        <f>+IFERROR((VLOOKUP(Base_de_respuestas!P33,Back!$M$16:$N$20,2,0)),"")</f>
        <v/>
      </c>
      <c r="Q37" s="33" t="str">
        <f>+IFERROR((VLOOKUP(Base_de_respuestas!Q33,Back!$M$16:$N$20,2,0)),"")</f>
        <v/>
      </c>
      <c r="R37" s="33" t="str">
        <f>+IFERROR((VLOOKUP(Base_de_respuestas!R33,Back!$M$16:$N$20,2,0)),"")</f>
        <v/>
      </c>
      <c r="S37" s="33" t="str">
        <f>+IFERROR((VLOOKUP(Base_de_respuestas!S33,Back!$M$16:$N$20,2,0)),"")</f>
        <v/>
      </c>
      <c r="T37" s="33" t="str">
        <f>+IFERROR((VLOOKUP(Base_de_respuestas!T33,Back!$M$16:$N$20,2,0)),"")</f>
        <v/>
      </c>
      <c r="U37" s="33" t="str">
        <f>+IFERROR((VLOOKUP(Base_de_respuestas!U33,Back!$M$16:$N$20,2,0)),"")</f>
        <v/>
      </c>
      <c r="V37" s="33" t="str">
        <f>+IFERROR((VLOOKUP(Base_de_respuestas!V33,Back!$M$16:$N$20,2,0)),"")</f>
        <v/>
      </c>
      <c r="W37" s="33" t="str">
        <f>+IFERROR((VLOOKUP(Base_de_respuestas!W33,Back!$M$16:$N$20,2,0)),"")</f>
        <v/>
      </c>
      <c r="X37" s="33" t="str">
        <f>+IFERROR((VLOOKUP(Base_de_respuestas!X33,Back!$M$16:$N$20,2,0)),"")</f>
        <v/>
      </c>
      <c r="Y37" s="33" t="str">
        <f>+IFERROR((VLOOKUP(Base_de_respuestas!Y33,Back!$M$16:$N$20,2,0)),"")</f>
        <v/>
      </c>
      <c r="Z37" s="33" t="str">
        <f>+IFERROR((VLOOKUP(Base_de_respuestas!Z33,Back!$M$16:$N$20,2,0)),"")</f>
        <v/>
      </c>
      <c r="AA37" s="33" t="str">
        <f>+IFERROR((VLOOKUP(Base_de_respuestas!AA33,Back!$M$16:$N$20,2,0)),"")</f>
        <v/>
      </c>
      <c r="AB37" s="33" t="str">
        <f>+IFERROR((VLOOKUP(Base_de_respuestas!AB33,Back!$M$16:$N$20,2,0)),"")</f>
        <v/>
      </c>
      <c r="AC37" s="33" t="str">
        <f>+IFERROR((VLOOKUP(Base_de_respuestas!AC33,Back!$M$16:$N$20,2,0)),"")</f>
        <v/>
      </c>
      <c r="AD37" s="33" t="str">
        <f>+IFERROR((VLOOKUP(Base_de_respuestas!AD33,Back!$M$16:$N$20,2,0)),"")</f>
        <v/>
      </c>
      <c r="AE37" s="33" t="str">
        <f>+IFERROR((VLOOKUP(Base_de_respuestas!AE33,Back!$M$16:$N$20,2,0)),"")</f>
        <v/>
      </c>
      <c r="AF37" s="33" t="str">
        <f>+IFERROR((VLOOKUP(Base_de_respuestas!AF33,Back!$M$16:$N$20,2,0)),"")</f>
        <v/>
      </c>
      <c r="AG37" s="33" t="str">
        <f>+IFERROR((VLOOKUP(Base_de_respuestas!AG33,Back!$M$16:$N$20,2,0)),"")</f>
        <v/>
      </c>
      <c r="AH37" s="33" t="str">
        <f>+IFERROR((VLOOKUP(Base_de_respuestas!AH33,Back!$M$16:$N$20,2,0)),"")</f>
        <v/>
      </c>
      <c r="AI37" s="33" t="str">
        <f>+IFERROR((VLOOKUP(Base_de_respuestas!AI33,Back!$M$16:$N$20,2,0)),"")</f>
        <v/>
      </c>
      <c r="AJ37" s="33" t="str">
        <f>+IFERROR((VLOOKUP(Base_de_respuestas!AJ33,Back!$M$16:$N$20,2,0)),"")</f>
        <v/>
      </c>
      <c r="AK37" s="33" t="str">
        <f>+IFERROR((VLOOKUP(Base_de_respuestas!AK33,Back!$M$16:$N$20,2,0)),"")</f>
        <v/>
      </c>
      <c r="AL37" s="33" t="str">
        <f>+IFERROR((VLOOKUP(Base_de_respuestas!AL33,Back!$M$16:$N$20,2,0)),"")</f>
        <v/>
      </c>
      <c r="AM37" s="33" t="str">
        <f>+IFERROR((VLOOKUP(Base_de_respuestas!AM33,Back!$M$16:$N$20,2,0)),"")</f>
        <v/>
      </c>
      <c r="AN37" s="33" t="str">
        <f>+IFERROR((VLOOKUP(Base_de_respuestas!AN33,Back!$M$16:$N$20,2,0)),"")</f>
        <v/>
      </c>
      <c r="AO37" s="33" t="str">
        <f>+IFERROR((VLOOKUP(Base_de_respuestas!AO33,Back!$M$16:$N$20,2,0)),"")</f>
        <v/>
      </c>
      <c r="AP37" s="33" t="str">
        <f>+IFERROR((VLOOKUP(Base_de_respuestas!AP33,Back!$M$16:$N$20,2,0)),"")</f>
        <v/>
      </c>
      <c r="AQ37" s="33" t="str">
        <f>+IFERROR((VLOOKUP(Base_de_respuestas!AQ33,Back!$M$16:$N$20,2,0)),"")</f>
        <v/>
      </c>
      <c r="AR37" s="33" t="str">
        <f>+IFERROR((VLOOKUP(Base_de_respuestas!AR33,Back!$M$16:$N$20,2,0)),"")</f>
        <v/>
      </c>
      <c r="AS37" s="33" t="str">
        <f>+IFERROR((VLOOKUP(Base_de_respuestas!AS33,Back!$M$16:$N$20,2,0)),"")</f>
        <v/>
      </c>
      <c r="AT37" s="33" t="str">
        <f>+IFERROR((VLOOKUP(Base_de_respuestas!AT33,Back!$M$16:$N$20,2,0)),"")</f>
        <v/>
      </c>
      <c r="AU37" s="33" t="str">
        <f>+IFERROR((VLOOKUP(Base_de_respuestas!AU33,Back!$M$16:$N$20,2,0)),"")</f>
        <v/>
      </c>
      <c r="AV37" s="33" t="str">
        <f>+IFERROR((VLOOKUP(Base_de_respuestas!AV33,Back!$M$16:$N$20,2,0)),"")</f>
        <v/>
      </c>
      <c r="AW37" s="33" t="str">
        <f>+IFERROR((VLOOKUP(Base_de_respuestas!AW33,Back!$M$16:$N$20,2,0)),"")</f>
        <v/>
      </c>
      <c r="AX37" s="33" t="str">
        <f>+IFERROR((VLOOKUP(Base_de_respuestas!AX33,Back!$M$16:$N$20,2,0)),"")</f>
        <v/>
      </c>
      <c r="AY37" s="33" t="str">
        <f>+IFERROR((VLOOKUP(Base_de_respuestas!AY33,Back!$M$16:$N$20,2,0)),"")</f>
        <v/>
      </c>
      <c r="AZ37" s="33" t="str">
        <f>+IFERROR((VLOOKUP(Base_de_respuestas!AZ33,Back!$M$16:$N$20,2,0)),"")</f>
        <v/>
      </c>
      <c r="BA37" s="33" t="str">
        <f>+IFERROR((VLOOKUP(Base_de_respuestas!BA33,Back!$M$16:$N$20,2,0)),"")</f>
        <v/>
      </c>
      <c r="BB37" s="33" t="str">
        <f>+IFERROR((VLOOKUP(Base_de_respuestas!BB33,Back!$M$16:$N$20,2,0)),"")</f>
        <v/>
      </c>
      <c r="BC37" s="33" t="str">
        <f>+IFERROR((VLOOKUP(Base_de_respuestas!BC33,Back!$M$16:$N$20,2,0)),"")</f>
        <v/>
      </c>
      <c r="BD37" s="33" t="str">
        <f>+IFERROR((VLOOKUP(Base_de_respuestas!BD33,Back!$M$16:$N$20,2,0)),"")</f>
        <v/>
      </c>
    </row>
    <row r="38" spans="2:56" ht="30" customHeight="1" x14ac:dyDescent="0.3">
      <c r="B38" s="70" t="s">
        <v>64</v>
      </c>
      <c r="C38" s="70" t="s">
        <v>131</v>
      </c>
      <c r="D38" s="93" t="s">
        <v>132</v>
      </c>
      <c r="E38" s="74"/>
      <c r="F38" s="33" t="str">
        <f t="shared" si="0"/>
        <v/>
      </c>
      <c r="G38" s="33" t="str">
        <f>+IFERROR((VLOOKUP(Base_de_respuestas!G34,Back!$M$16:$N$20,2,0)),"")</f>
        <v/>
      </c>
      <c r="H38" s="33" t="str">
        <f>+IFERROR((VLOOKUP(Base_de_respuestas!H34,Back!$M$16:$N$20,2,0)),"")</f>
        <v/>
      </c>
      <c r="I38" s="33" t="str">
        <f>+IFERROR((VLOOKUP(Base_de_respuestas!I34,Back!$M$16:$N$20,2,0)),"")</f>
        <v/>
      </c>
      <c r="J38" s="33" t="str">
        <f>+IFERROR((VLOOKUP(Base_de_respuestas!J34,Back!$M$16:$N$20,2,0)),"")</f>
        <v/>
      </c>
      <c r="K38" s="33" t="str">
        <f>+IFERROR((VLOOKUP(Base_de_respuestas!K34,Back!$M$16:$N$20,2,0)),"")</f>
        <v/>
      </c>
      <c r="L38" s="33" t="str">
        <f>+IFERROR((VLOOKUP(Base_de_respuestas!L34,Back!$M$16:$N$20,2,0)),"")</f>
        <v/>
      </c>
      <c r="M38" s="33" t="str">
        <f>+IFERROR((VLOOKUP(Base_de_respuestas!M34,Back!$M$16:$N$20,2,0)),"")</f>
        <v/>
      </c>
      <c r="N38" s="33" t="str">
        <f>+IFERROR((VLOOKUP(Base_de_respuestas!N34,Back!$M$16:$N$20,2,0)),"")</f>
        <v/>
      </c>
      <c r="O38" s="33" t="str">
        <f>+IFERROR((VLOOKUP(Base_de_respuestas!O34,Back!$M$16:$N$20,2,0)),"")</f>
        <v/>
      </c>
      <c r="P38" s="33" t="str">
        <f>+IFERROR((VLOOKUP(Base_de_respuestas!P34,Back!$M$16:$N$20,2,0)),"")</f>
        <v/>
      </c>
      <c r="Q38" s="33" t="str">
        <f>+IFERROR((VLOOKUP(Base_de_respuestas!Q34,Back!$M$16:$N$20,2,0)),"")</f>
        <v/>
      </c>
      <c r="R38" s="33" t="str">
        <f>+IFERROR((VLOOKUP(Base_de_respuestas!R34,Back!$M$16:$N$20,2,0)),"")</f>
        <v/>
      </c>
      <c r="S38" s="33" t="str">
        <f>+IFERROR((VLOOKUP(Base_de_respuestas!S34,Back!$M$16:$N$20,2,0)),"")</f>
        <v/>
      </c>
      <c r="T38" s="33" t="str">
        <f>+IFERROR((VLOOKUP(Base_de_respuestas!T34,Back!$M$16:$N$20,2,0)),"")</f>
        <v/>
      </c>
      <c r="U38" s="33" t="str">
        <f>+IFERROR((VLOOKUP(Base_de_respuestas!U34,Back!$M$16:$N$20,2,0)),"")</f>
        <v/>
      </c>
      <c r="V38" s="33" t="str">
        <f>+IFERROR((VLOOKUP(Base_de_respuestas!V34,Back!$M$16:$N$20,2,0)),"")</f>
        <v/>
      </c>
      <c r="W38" s="33" t="str">
        <f>+IFERROR((VLOOKUP(Base_de_respuestas!W34,Back!$M$16:$N$20,2,0)),"")</f>
        <v/>
      </c>
      <c r="X38" s="33" t="str">
        <f>+IFERROR((VLOOKUP(Base_de_respuestas!X34,Back!$M$16:$N$20,2,0)),"")</f>
        <v/>
      </c>
      <c r="Y38" s="33" t="str">
        <f>+IFERROR((VLOOKUP(Base_de_respuestas!Y34,Back!$M$16:$N$20,2,0)),"")</f>
        <v/>
      </c>
      <c r="Z38" s="33" t="str">
        <f>+IFERROR((VLOOKUP(Base_de_respuestas!Z34,Back!$M$16:$N$20,2,0)),"")</f>
        <v/>
      </c>
      <c r="AA38" s="33" t="str">
        <f>+IFERROR((VLOOKUP(Base_de_respuestas!AA34,Back!$M$16:$N$20,2,0)),"")</f>
        <v/>
      </c>
      <c r="AB38" s="33" t="str">
        <f>+IFERROR((VLOOKUP(Base_de_respuestas!AB34,Back!$M$16:$N$20,2,0)),"")</f>
        <v/>
      </c>
      <c r="AC38" s="33" t="str">
        <f>+IFERROR((VLOOKUP(Base_de_respuestas!AC34,Back!$M$16:$N$20,2,0)),"")</f>
        <v/>
      </c>
      <c r="AD38" s="33" t="str">
        <f>+IFERROR((VLOOKUP(Base_de_respuestas!AD34,Back!$M$16:$N$20,2,0)),"")</f>
        <v/>
      </c>
      <c r="AE38" s="33" t="str">
        <f>+IFERROR((VLOOKUP(Base_de_respuestas!AE34,Back!$M$16:$N$20,2,0)),"")</f>
        <v/>
      </c>
      <c r="AF38" s="33" t="str">
        <f>+IFERROR((VLOOKUP(Base_de_respuestas!AF34,Back!$M$16:$N$20,2,0)),"")</f>
        <v/>
      </c>
      <c r="AG38" s="33" t="str">
        <f>+IFERROR((VLOOKUP(Base_de_respuestas!AG34,Back!$M$16:$N$20,2,0)),"")</f>
        <v/>
      </c>
      <c r="AH38" s="33" t="str">
        <f>+IFERROR((VLOOKUP(Base_de_respuestas!AH34,Back!$M$16:$N$20,2,0)),"")</f>
        <v/>
      </c>
      <c r="AI38" s="33" t="str">
        <f>+IFERROR((VLOOKUP(Base_de_respuestas!AI34,Back!$M$16:$N$20,2,0)),"")</f>
        <v/>
      </c>
      <c r="AJ38" s="33" t="str">
        <f>+IFERROR((VLOOKUP(Base_de_respuestas!AJ34,Back!$M$16:$N$20,2,0)),"")</f>
        <v/>
      </c>
      <c r="AK38" s="33" t="str">
        <f>+IFERROR((VLOOKUP(Base_de_respuestas!AK34,Back!$M$16:$N$20,2,0)),"")</f>
        <v/>
      </c>
      <c r="AL38" s="33" t="str">
        <f>+IFERROR((VLOOKUP(Base_de_respuestas!AL34,Back!$M$16:$N$20,2,0)),"")</f>
        <v/>
      </c>
      <c r="AM38" s="33" t="str">
        <f>+IFERROR((VLOOKUP(Base_de_respuestas!AM34,Back!$M$16:$N$20,2,0)),"")</f>
        <v/>
      </c>
      <c r="AN38" s="33" t="str">
        <f>+IFERROR((VLOOKUP(Base_de_respuestas!AN34,Back!$M$16:$N$20,2,0)),"")</f>
        <v/>
      </c>
      <c r="AO38" s="33" t="str">
        <f>+IFERROR((VLOOKUP(Base_de_respuestas!AO34,Back!$M$16:$N$20,2,0)),"")</f>
        <v/>
      </c>
      <c r="AP38" s="33" t="str">
        <f>+IFERROR((VLOOKUP(Base_de_respuestas!AP34,Back!$M$16:$N$20,2,0)),"")</f>
        <v/>
      </c>
      <c r="AQ38" s="33" t="str">
        <f>+IFERROR((VLOOKUP(Base_de_respuestas!AQ34,Back!$M$16:$N$20,2,0)),"")</f>
        <v/>
      </c>
      <c r="AR38" s="33" t="str">
        <f>+IFERROR((VLOOKUP(Base_de_respuestas!AR34,Back!$M$16:$N$20,2,0)),"")</f>
        <v/>
      </c>
      <c r="AS38" s="33" t="str">
        <f>+IFERROR((VLOOKUP(Base_de_respuestas!AS34,Back!$M$16:$N$20,2,0)),"")</f>
        <v/>
      </c>
      <c r="AT38" s="33" t="str">
        <f>+IFERROR((VLOOKUP(Base_de_respuestas!AT34,Back!$M$16:$N$20,2,0)),"")</f>
        <v/>
      </c>
      <c r="AU38" s="33" t="str">
        <f>+IFERROR((VLOOKUP(Base_de_respuestas!AU34,Back!$M$16:$N$20,2,0)),"")</f>
        <v/>
      </c>
      <c r="AV38" s="33" t="str">
        <f>+IFERROR((VLOOKUP(Base_de_respuestas!AV34,Back!$M$16:$N$20,2,0)),"")</f>
        <v/>
      </c>
      <c r="AW38" s="33" t="str">
        <f>+IFERROR((VLOOKUP(Base_de_respuestas!AW34,Back!$M$16:$N$20,2,0)),"")</f>
        <v/>
      </c>
      <c r="AX38" s="33" t="str">
        <f>+IFERROR((VLOOKUP(Base_de_respuestas!AX34,Back!$M$16:$N$20,2,0)),"")</f>
        <v/>
      </c>
      <c r="AY38" s="33" t="str">
        <f>+IFERROR((VLOOKUP(Base_de_respuestas!AY34,Back!$M$16:$N$20,2,0)),"")</f>
        <v/>
      </c>
      <c r="AZ38" s="33" t="str">
        <f>+IFERROR((VLOOKUP(Base_de_respuestas!AZ34,Back!$M$16:$N$20,2,0)),"")</f>
        <v/>
      </c>
      <c r="BA38" s="33" t="str">
        <f>+IFERROR((VLOOKUP(Base_de_respuestas!BA34,Back!$M$16:$N$20,2,0)),"")</f>
        <v/>
      </c>
      <c r="BB38" s="33" t="str">
        <f>+IFERROR((VLOOKUP(Base_de_respuestas!BB34,Back!$M$16:$N$20,2,0)),"")</f>
        <v/>
      </c>
      <c r="BC38" s="33" t="str">
        <f>+IFERROR((VLOOKUP(Base_de_respuestas!BC34,Back!$M$16:$N$20,2,0)),"")</f>
        <v/>
      </c>
      <c r="BD38" s="33" t="str">
        <f>+IFERROR((VLOOKUP(Base_de_respuestas!BD34,Back!$M$16:$N$20,2,0)),"")</f>
        <v/>
      </c>
    </row>
    <row r="39" spans="2:56" ht="30" customHeight="1" x14ac:dyDescent="0.3">
      <c r="B39" s="68"/>
      <c r="C39" s="68"/>
      <c r="D39" s="93" t="s">
        <v>134</v>
      </c>
      <c r="E39" s="74"/>
      <c r="F39" s="33" t="str">
        <f t="shared" si="0"/>
        <v/>
      </c>
      <c r="G39" s="33" t="str">
        <f>+IFERROR((VLOOKUP(Base_de_respuestas!G35,Back!$M$16:$N$20,2,0)),"")</f>
        <v/>
      </c>
      <c r="H39" s="33" t="str">
        <f>+IFERROR((VLOOKUP(Base_de_respuestas!H35,Back!$M$16:$N$20,2,0)),"")</f>
        <v/>
      </c>
      <c r="I39" s="33" t="str">
        <f>+IFERROR((VLOOKUP(Base_de_respuestas!I35,Back!$M$16:$N$20,2,0)),"")</f>
        <v/>
      </c>
      <c r="J39" s="33" t="str">
        <f>+IFERROR((VLOOKUP(Base_de_respuestas!J35,Back!$M$16:$N$20,2,0)),"")</f>
        <v/>
      </c>
      <c r="K39" s="33" t="str">
        <f>+IFERROR((VLOOKUP(Base_de_respuestas!K35,Back!$M$16:$N$20,2,0)),"")</f>
        <v/>
      </c>
      <c r="L39" s="33" t="str">
        <f>+IFERROR((VLOOKUP(Base_de_respuestas!L35,Back!$M$16:$N$20,2,0)),"")</f>
        <v/>
      </c>
      <c r="M39" s="33" t="str">
        <f>+IFERROR((VLOOKUP(Base_de_respuestas!M35,Back!$M$16:$N$20,2,0)),"")</f>
        <v/>
      </c>
      <c r="N39" s="33" t="str">
        <f>+IFERROR((VLOOKUP(Base_de_respuestas!N35,Back!$M$16:$N$20,2,0)),"")</f>
        <v/>
      </c>
      <c r="O39" s="33" t="str">
        <f>+IFERROR((VLOOKUP(Base_de_respuestas!O35,Back!$M$16:$N$20,2,0)),"")</f>
        <v/>
      </c>
      <c r="P39" s="33" t="str">
        <f>+IFERROR((VLOOKUP(Base_de_respuestas!P35,Back!$M$16:$N$20,2,0)),"")</f>
        <v/>
      </c>
      <c r="Q39" s="33" t="str">
        <f>+IFERROR((VLOOKUP(Base_de_respuestas!Q35,Back!$M$16:$N$20,2,0)),"")</f>
        <v/>
      </c>
      <c r="R39" s="33" t="str">
        <f>+IFERROR((VLOOKUP(Base_de_respuestas!R35,Back!$M$16:$N$20,2,0)),"")</f>
        <v/>
      </c>
      <c r="S39" s="33" t="str">
        <f>+IFERROR((VLOOKUP(Base_de_respuestas!S35,Back!$M$16:$N$20,2,0)),"")</f>
        <v/>
      </c>
      <c r="T39" s="33" t="str">
        <f>+IFERROR((VLOOKUP(Base_de_respuestas!T35,Back!$M$16:$N$20,2,0)),"")</f>
        <v/>
      </c>
      <c r="U39" s="33" t="str">
        <f>+IFERROR((VLOOKUP(Base_de_respuestas!U35,Back!$M$16:$N$20,2,0)),"")</f>
        <v/>
      </c>
      <c r="V39" s="33" t="str">
        <f>+IFERROR((VLOOKUP(Base_de_respuestas!V35,Back!$M$16:$N$20,2,0)),"")</f>
        <v/>
      </c>
      <c r="W39" s="33" t="str">
        <f>+IFERROR((VLOOKUP(Base_de_respuestas!W35,Back!$M$16:$N$20,2,0)),"")</f>
        <v/>
      </c>
      <c r="X39" s="33" t="str">
        <f>+IFERROR((VLOOKUP(Base_de_respuestas!X35,Back!$M$16:$N$20,2,0)),"")</f>
        <v/>
      </c>
      <c r="Y39" s="33" t="str">
        <f>+IFERROR((VLOOKUP(Base_de_respuestas!Y35,Back!$M$16:$N$20,2,0)),"")</f>
        <v/>
      </c>
      <c r="Z39" s="33" t="str">
        <f>+IFERROR((VLOOKUP(Base_de_respuestas!Z35,Back!$M$16:$N$20,2,0)),"")</f>
        <v/>
      </c>
      <c r="AA39" s="33" t="str">
        <f>+IFERROR((VLOOKUP(Base_de_respuestas!AA35,Back!$M$16:$N$20,2,0)),"")</f>
        <v/>
      </c>
      <c r="AB39" s="33" t="str">
        <f>+IFERROR((VLOOKUP(Base_de_respuestas!AB35,Back!$M$16:$N$20,2,0)),"")</f>
        <v/>
      </c>
      <c r="AC39" s="33" t="str">
        <f>+IFERROR((VLOOKUP(Base_de_respuestas!AC35,Back!$M$16:$N$20,2,0)),"")</f>
        <v/>
      </c>
      <c r="AD39" s="33" t="str">
        <f>+IFERROR((VLOOKUP(Base_de_respuestas!AD35,Back!$M$16:$N$20,2,0)),"")</f>
        <v/>
      </c>
      <c r="AE39" s="33" t="str">
        <f>+IFERROR((VLOOKUP(Base_de_respuestas!AE35,Back!$M$16:$N$20,2,0)),"")</f>
        <v/>
      </c>
      <c r="AF39" s="33" t="str">
        <f>+IFERROR((VLOOKUP(Base_de_respuestas!AF35,Back!$M$16:$N$20,2,0)),"")</f>
        <v/>
      </c>
      <c r="AG39" s="33" t="str">
        <f>+IFERROR((VLOOKUP(Base_de_respuestas!AG35,Back!$M$16:$N$20,2,0)),"")</f>
        <v/>
      </c>
      <c r="AH39" s="33" t="str">
        <f>+IFERROR((VLOOKUP(Base_de_respuestas!AH35,Back!$M$16:$N$20,2,0)),"")</f>
        <v/>
      </c>
      <c r="AI39" s="33" t="str">
        <f>+IFERROR((VLOOKUP(Base_de_respuestas!AI35,Back!$M$16:$N$20,2,0)),"")</f>
        <v/>
      </c>
      <c r="AJ39" s="33" t="str">
        <f>+IFERROR((VLOOKUP(Base_de_respuestas!AJ35,Back!$M$16:$N$20,2,0)),"")</f>
        <v/>
      </c>
      <c r="AK39" s="33" t="str">
        <f>+IFERROR((VLOOKUP(Base_de_respuestas!AK35,Back!$M$16:$N$20,2,0)),"")</f>
        <v/>
      </c>
      <c r="AL39" s="33" t="str">
        <f>+IFERROR((VLOOKUP(Base_de_respuestas!AL35,Back!$M$16:$N$20,2,0)),"")</f>
        <v/>
      </c>
      <c r="AM39" s="33" t="str">
        <f>+IFERROR((VLOOKUP(Base_de_respuestas!AM35,Back!$M$16:$N$20,2,0)),"")</f>
        <v/>
      </c>
      <c r="AN39" s="33" t="str">
        <f>+IFERROR((VLOOKUP(Base_de_respuestas!AN35,Back!$M$16:$N$20,2,0)),"")</f>
        <v/>
      </c>
      <c r="AO39" s="33" t="str">
        <f>+IFERROR((VLOOKUP(Base_de_respuestas!AO35,Back!$M$16:$N$20,2,0)),"")</f>
        <v/>
      </c>
      <c r="AP39" s="33" t="str">
        <f>+IFERROR((VLOOKUP(Base_de_respuestas!AP35,Back!$M$16:$N$20,2,0)),"")</f>
        <v/>
      </c>
      <c r="AQ39" s="33" t="str">
        <f>+IFERROR((VLOOKUP(Base_de_respuestas!AQ35,Back!$M$16:$N$20,2,0)),"")</f>
        <v/>
      </c>
      <c r="AR39" s="33" t="str">
        <f>+IFERROR((VLOOKUP(Base_de_respuestas!AR35,Back!$M$16:$N$20,2,0)),"")</f>
        <v/>
      </c>
      <c r="AS39" s="33" t="str">
        <f>+IFERROR((VLOOKUP(Base_de_respuestas!AS35,Back!$M$16:$N$20,2,0)),"")</f>
        <v/>
      </c>
      <c r="AT39" s="33" t="str">
        <f>+IFERROR((VLOOKUP(Base_de_respuestas!AT35,Back!$M$16:$N$20,2,0)),"")</f>
        <v/>
      </c>
      <c r="AU39" s="33" t="str">
        <f>+IFERROR((VLOOKUP(Base_de_respuestas!AU35,Back!$M$16:$N$20,2,0)),"")</f>
        <v/>
      </c>
      <c r="AV39" s="33" t="str">
        <f>+IFERROR((VLOOKUP(Base_de_respuestas!AV35,Back!$M$16:$N$20,2,0)),"")</f>
        <v/>
      </c>
      <c r="AW39" s="33" t="str">
        <f>+IFERROR((VLOOKUP(Base_de_respuestas!AW35,Back!$M$16:$N$20,2,0)),"")</f>
        <v/>
      </c>
      <c r="AX39" s="33" t="str">
        <f>+IFERROR((VLOOKUP(Base_de_respuestas!AX35,Back!$M$16:$N$20,2,0)),"")</f>
        <v/>
      </c>
      <c r="AY39" s="33" t="str">
        <f>+IFERROR((VLOOKUP(Base_de_respuestas!AY35,Back!$M$16:$N$20,2,0)),"")</f>
        <v/>
      </c>
      <c r="AZ39" s="33" t="str">
        <f>+IFERROR((VLOOKUP(Base_de_respuestas!AZ35,Back!$M$16:$N$20,2,0)),"")</f>
        <v/>
      </c>
      <c r="BA39" s="33" t="str">
        <f>+IFERROR((VLOOKUP(Base_de_respuestas!BA35,Back!$M$16:$N$20,2,0)),"")</f>
        <v/>
      </c>
      <c r="BB39" s="33" t="str">
        <f>+IFERROR((VLOOKUP(Base_de_respuestas!BB35,Back!$M$16:$N$20,2,0)),"")</f>
        <v/>
      </c>
      <c r="BC39" s="33" t="str">
        <f>+IFERROR((VLOOKUP(Base_de_respuestas!BC35,Back!$M$16:$N$20,2,0)),"")</f>
        <v/>
      </c>
      <c r="BD39" s="33" t="str">
        <f>+IFERROR((VLOOKUP(Base_de_respuestas!BD35,Back!$M$16:$N$20,2,0)),"")</f>
        <v/>
      </c>
    </row>
    <row r="40" spans="2:56" ht="30" customHeight="1" x14ac:dyDescent="0.3">
      <c r="B40" s="69"/>
      <c r="C40" s="69"/>
      <c r="D40" s="93" t="s">
        <v>136</v>
      </c>
      <c r="E40" s="74"/>
      <c r="F40" s="33" t="str">
        <f t="shared" si="0"/>
        <v/>
      </c>
      <c r="G40" s="33" t="str">
        <f>+IFERROR((VLOOKUP(Base_de_respuestas!G36,Back!$M$16:$N$20,2,0)),"")</f>
        <v/>
      </c>
      <c r="H40" s="33" t="str">
        <f>+IFERROR((VLOOKUP(Base_de_respuestas!H36,Back!$M$16:$N$20,2,0)),"")</f>
        <v/>
      </c>
      <c r="I40" s="33" t="str">
        <f>+IFERROR((VLOOKUP(Base_de_respuestas!I36,Back!$M$16:$N$20,2,0)),"")</f>
        <v/>
      </c>
      <c r="J40" s="33" t="str">
        <f>+IFERROR((VLOOKUP(Base_de_respuestas!J36,Back!$M$16:$N$20,2,0)),"")</f>
        <v/>
      </c>
      <c r="K40" s="33" t="str">
        <f>+IFERROR((VLOOKUP(Base_de_respuestas!K36,Back!$M$16:$N$20,2,0)),"")</f>
        <v/>
      </c>
      <c r="L40" s="33" t="str">
        <f>+IFERROR((VLOOKUP(Base_de_respuestas!L36,Back!$M$16:$N$20,2,0)),"")</f>
        <v/>
      </c>
      <c r="M40" s="33" t="str">
        <f>+IFERROR((VLOOKUP(Base_de_respuestas!M36,Back!$M$16:$N$20,2,0)),"")</f>
        <v/>
      </c>
      <c r="N40" s="33" t="str">
        <f>+IFERROR((VLOOKUP(Base_de_respuestas!N36,Back!$M$16:$N$20,2,0)),"")</f>
        <v/>
      </c>
      <c r="O40" s="33" t="str">
        <f>+IFERROR((VLOOKUP(Base_de_respuestas!O36,Back!$M$16:$N$20,2,0)),"")</f>
        <v/>
      </c>
      <c r="P40" s="33" t="str">
        <f>+IFERROR((VLOOKUP(Base_de_respuestas!P36,Back!$M$16:$N$20,2,0)),"")</f>
        <v/>
      </c>
      <c r="Q40" s="33" t="str">
        <f>+IFERROR((VLOOKUP(Base_de_respuestas!Q36,Back!$M$16:$N$20,2,0)),"")</f>
        <v/>
      </c>
      <c r="R40" s="33" t="str">
        <f>+IFERROR((VLOOKUP(Base_de_respuestas!R36,Back!$M$16:$N$20,2,0)),"")</f>
        <v/>
      </c>
      <c r="S40" s="33" t="str">
        <f>+IFERROR((VLOOKUP(Base_de_respuestas!S36,Back!$M$16:$N$20,2,0)),"")</f>
        <v/>
      </c>
      <c r="T40" s="33" t="str">
        <f>+IFERROR((VLOOKUP(Base_de_respuestas!T36,Back!$M$16:$N$20,2,0)),"")</f>
        <v/>
      </c>
      <c r="U40" s="33" t="str">
        <f>+IFERROR((VLOOKUP(Base_de_respuestas!U36,Back!$M$16:$N$20,2,0)),"")</f>
        <v/>
      </c>
      <c r="V40" s="33" t="str">
        <f>+IFERROR((VLOOKUP(Base_de_respuestas!V36,Back!$M$16:$N$20,2,0)),"")</f>
        <v/>
      </c>
      <c r="W40" s="33" t="str">
        <f>+IFERROR((VLOOKUP(Base_de_respuestas!W36,Back!$M$16:$N$20,2,0)),"")</f>
        <v/>
      </c>
      <c r="X40" s="33" t="str">
        <f>+IFERROR((VLOOKUP(Base_de_respuestas!X36,Back!$M$16:$N$20,2,0)),"")</f>
        <v/>
      </c>
      <c r="Y40" s="33" t="str">
        <f>+IFERROR((VLOOKUP(Base_de_respuestas!Y36,Back!$M$16:$N$20,2,0)),"")</f>
        <v/>
      </c>
      <c r="Z40" s="33" t="str">
        <f>+IFERROR((VLOOKUP(Base_de_respuestas!Z36,Back!$M$16:$N$20,2,0)),"")</f>
        <v/>
      </c>
      <c r="AA40" s="33" t="str">
        <f>+IFERROR((VLOOKUP(Base_de_respuestas!AA36,Back!$M$16:$N$20,2,0)),"")</f>
        <v/>
      </c>
      <c r="AB40" s="33" t="str">
        <f>+IFERROR((VLOOKUP(Base_de_respuestas!AB36,Back!$M$16:$N$20,2,0)),"")</f>
        <v/>
      </c>
      <c r="AC40" s="33" t="str">
        <f>+IFERROR((VLOOKUP(Base_de_respuestas!AC36,Back!$M$16:$N$20,2,0)),"")</f>
        <v/>
      </c>
      <c r="AD40" s="33" t="str">
        <f>+IFERROR((VLOOKUP(Base_de_respuestas!AD36,Back!$M$16:$N$20,2,0)),"")</f>
        <v/>
      </c>
      <c r="AE40" s="33" t="str">
        <f>+IFERROR((VLOOKUP(Base_de_respuestas!AE36,Back!$M$16:$N$20,2,0)),"")</f>
        <v/>
      </c>
      <c r="AF40" s="33" t="str">
        <f>+IFERROR((VLOOKUP(Base_de_respuestas!AF36,Back!$M$16:$N$20,2,0)),"")</f>
        <v/>
      </c>
      <c r="AG40" s="33" t="str">
        <f>+IFERROR((VLOOKUP(Base_de_respuestas!AG36,Back!$M$16:$N$20,2,0)),"")</f>
        <v/>
      </c>
      <c r="AH40" s="33" t="str">
        <f>+IFERROR((VLOOKUP(Base_de_respuestas!AH36,Back!$M$16:$N$20,2,0)),"")</f>
        <v/>
      </c>
      <c r="AI40" s="33" t="str">
        <f>+IFERROR((VLOOKUP(Base_de_respuestas!AI36,Back!$M$16:$N$20,2,0)),"")</f>
        <v/>
      </c>
      <c r="AJ40" s="33" t="str">
        <f>+IFERROR((VLOOKUP(Base_de_respuestas!AJ36,Back!$M$16:$N$20,2,0)),"")</f>
        <v/>
      </c>
      <c r="AK40" s="33" t="str">
        <f>+IFERROR((VLOOKUP(Base_de_respuestas!AK36,Back!$M$16:$N$20,2,0)),"")</f>
        <v/>
      </c>
      <c r="AL40" s="33" t="str">
        <f>+IFERROR((VLOOKUP(Base_de_respuestas!AL36,Back!$M$16:$N$20,2,0)),"")</f>
        <v/>
      </c>
      <c r="AM40" s="33" t="str">
        <f>+IFERROR((VLOOKUP(Base_de_respuestas!AM36,Back!$M$16:$N$20,2,0)),"")</f>
        <v/>
      </c>
      <c r="AN40" s="33" t="str">
        <f>+IFERROR((VLOOKUP(Base_de_respuestas!AN36,Back!$M$16:$N$20,2,0)),"")</f>
        <v/>
      </c>
      <c r="AO40" s="33" t="str">
        <f>+IFERROR((VLOOKUP(Base_de_respuestas!AO36,Back!$M$16:$N$20,2,0)),"")</f>
        <v/>
      </c>
      <c r="AP40" s="33" t="str">
        <f>+IFERROR((VLOOKUP(Base_de_respuestas!AP36,Back!$M$16:$N$20,2,0)),"")</f>
        <v/>
      </c>
      <c r="AQ40" s="33" t="str">
        <f>+IFERROR((VLOOKUP(Base_de_respuestas!AQ36,Back!$M$16:$N$20,2,0)),"")</f>
        <v/>
      </c>
      <c r="AR40" s="33" t="str">
        <f>+IFERROR((VLOOKUP(Base_de_respuestas!AR36,Back!$M$16:$N$20,2,0)),"")</f>
        <v/>
      </c>
      <c r="AS40" s="33" t="str">
        <f>+IFERROR((VLOOKUP(Base_de_respuestas!AS36,Back!$M$16:$N$20,2,0)),"")</f>
        <v/>
      </c>
      <c r="AT40" s="33" t="str">
        <f>+IFERROR((VLOOKUP(Base_de_respuestas!AT36,Back!$M$16:$N$20,2,0)),"")</f>
        <v/>
      </c>
      <c r="AU40" s="33" t="str">
        <f>+IFERROR((VLOOKUP(Base_de_respuestas!AU36,Back!$M$16:$N$20,2,0)),"")</f>
        <v/>
      </c>
      <c r="AV40" s="33" t="str">
        <f>+IFERROR((VLOOKUP(Base_de_respuestas!AV36,Back!$M$16:$N$20,2,0)),"")</f>
        <v/>
      </c>
      <c r="AW40" s="33" t="str">
        <f>+IFERROR((VLOOKUP(Base_de_respuestas!AW36,Back!$M$16:$N$20,2,0)),"")</f>
        <v/>
      </c>
      <c r="AX40" s="33" t="str">
        <f>+IFERROR((VLOOKUP(Base_de_respuestas!AX36,Back!$M$16:$N$20,2,0)),"")</f>
        <v/>
      </c>
      <c r="AY40" s="33" t="str">
        <f>+IFERROR((VLOOKUP(Base_de_respuestas!AY36,Back!$M$16:$N$20,2,0)),"")</f>
        <v/>
      </c>
      <c r="AZ40" s="33" t="str">
        <f>+IFERROR((VLOOKUP(Base_de_respuestas!AZ36,Back!$M$16:$N$20,2,0)),"")</f>
        <v/>
      </c>
      <c r="BA40" s="33" t="str">
        <f>+IFERROR((VLOOKUP(Base_de_respuestas!BA36,Back!$M$16:$N$20,2,0)),"")</f>
        <v/>
      </c>
      <c r="BB40" s="33" t="str">
        <f>+IFERROR((VLOOKUP(Base_de_respuestas!BB36,Back!$M$16:$N$20,2,0)),"")</f>
        <v/>
      </c>
      <c r="BC40" s="33" t="str">
        <f>+IFERROR((VLOOKUP(Base_de_respuestas!BC36,Back!$M$16:$N$20,2,0)),"")</f>
        <v/>
      </c>
      <c r="BD40" s="33" t="str">
        <f>+IFERROR((VLOOKUP(Base_de_respuestas!BD36,Back!$M$16:$N$20,2,0)),"")</f>
        <v/>
      </c>
    </row>
    <row r="41" spans="2:56" ht="30" customHeight="1" x14ac:dyDescent="0.3">
      <c r="B41" s="67" t="s">
        <v>64</v>
      </c>
      <c r="C41" s="70" t="s">
        <v>138</v>
      </c>
      <c r="D41" s="93" t="s">
        <v>139</v>
      </c>
      <c r="E41" s="74"/>
      <c r="F41" s="33" t="str">
        <f t="shared" si="0"/>
        <v/>
      </c>
      <c r="G41" s="33" t="str">
        <f>+IFERROR((VLOOKUP(Base_de_respuestas!G37,Back!$M$16:$N$20,2,0)),"")</f>
        <v/>
      </c>
      <c r="H41" s="33" t="str">
        <f>+IFERROR((VLOOKUP(Base_de_respuestas!H37,Back!$M$16:$N$20,2,0)),"")</f>
        <v/>
      </c>
      <c r="I41" s="33" t="str">
        <f>+IFERROR((VLOOKUP(Base_de_respuestas!I37,Back!$M$16:$N$20,2,0)),"")</f>
        <v/>
      </c>
      <c r="J41" s="33" t="str">
        <f>+IFERROR((VLOOKUP(Base_de_respuestas!J37,Back!$M$16:$N$20,2,0)),"")</f>
        <v/>
      </c>
      <c r="K41" s="33" t="str">
        <f>+IFERROR((VLOOKUP(Base_de_respuestas!K37,Back!$M$16:$N$20,2,0)),"")</f>
        <v/>
      </c>
      <c r="L41" s="33" t="str">
        <f>+IFERROR((VLOOKUP(Base_de_respuestas!L37,Back!$M$16:$N$20,2,0)),"")</f>
        <v/>
      </c>
      <c r="M41" s="33" t="str">
        <f>+IFERROR((VLOOKUP(Base_de_respuestas!M37,Back!$M$16:$N$20,2,0)),"")</f>
        <v/>
      </c>
      <c r="N41" s="33" t="str">
        <f>+IFERROR((VLOOKUP(Base_de_respuestas!N37,Back!$M$16:$N$20,2,0)),"")</f>
        <v/>
      </c>
      <c r="O41" s="33" t="str">
        <f>+IFERROR((VLOOKUP(Base_de_respuestas!O37,Back!$M$16:$N$20,2,0)),"")</f>
        <v/>
      </c>
      <c r="P41" s="33" t="str">
        <f>+IFERROR((VLOOKUP(Base_de_respuestas!P37,Back!$M$16:$N$20,2,0)),"")</f>
        <v/>
      </c>
      <c r="Q41" s="33" t="str">
        <f>+IFERROR((VLOOKUP(Base_de_respuestas!Q37,Back!$M$16:$N$20,2,0)),"")</f>
        <v/>
      </c>
      <c r="R41" s="33" t="str">
        <f>+IFERROR((VLOOKUP(Base_de_respuestas!R37,Back!$M$16:$N$20,2,0)),"")</f>
        <v/>
      </c>
      <c r="S41" s="33" t="str">
        <f>+IFERROR((VLOOKUP(Base_de_respuestas!S37,Back!$M$16:$N$20,2,0)),"")</f>
        <v/>
      </c>
      <c r="T41" s="33" t="str">
        <f>+IFERROR((VLOOKUP(Base_de_respuestas!T37,Back!$M$16:$N$20,2,0)),"")</f>
        <v/>
      </c>
      <c r="U41" s="33" t="str">
        <f>+IFERROR((VLOOKUP(Base_de_respuestas!U37,Back!$M$16:$N$20,2,0)),"")</f>
        <v/>
      </c>
      <c r="V41" s="33" t="str">
        <f>+IFERROR((VLOOKUP(Base_de_respuestas!V37,Back!$M$16:$N$20,2,0)),"")</f>
        <v/>
      </c>
      <c r="W41" s="33" t="str">
        <f>+IFERROR((VLOOKUP(Base_de_respuestas!W37,Back!$M$16:$N$20,2,0)),"")</f>
        <v/>
      </c>
      <c r="X41" s="33" t="str">
        <f>+IFERROR((VLOOKUP(Base_de_respuestas!X37,Back!$M$16:$N$20,2,0)),"")</f>
        <v/>
      </c>
      <c r="Y41" s="33" t="str">
        <f>+IFERROR((VLOOKUP(Base_de_respuestas!Y37,Back!$M$16:$N$20,2,0)),"")</f>
        <v/>
      </c>
      <c r="Z41" s="33" t="str">
        <f>+IFERROR((VLOOKUP(Base_de_respuestas!Z37,Back!$M$16:$N$20,2,0)),"")</f>
        <v/>
      </c>
      <c r="AA41" s="33" t="str">
        <f>+IFERROR((VLOOKUP(Base_de_respuestas!AA37,Back!$M$16:$N$20,2,0)),"")</f>
        <v/>
      </c>
      <c r="AB41" s="33" t="str">
        <f>+IFERROR((VLOOKUP(Base_de_respuestas!AB37,Back!$M$16:$N$20,2,0)),"")</f>
        <v/>
      </c>
      <c r="AC41" s="33" t="str">
        <f>+IFERROR((VLOOKUP(Base_de_respuestas!AC37,Back!$M$16:$N$20,2,0)),"")</f>
        <v/>
      </c>
      <c r="AD41" s="33" t="str">
        <f>+IFERROR((VLOOKUP(Base_de_respuestas!AD37,Back!$M$16:$N$20,2,0)),"")</f>
        <v/>
      </c>
      <c r="AE41" s="33" t="str">
        <f>+IFERROR((VLOOKUP(Base_de_respuestas!AE37,Back!$M$16:$N$20,2,0)),"")</f>
        <v/>
      </c>
      <c r="AF41" s="33" t="str">
        <f>+IFERROR((VLOOKUP(Base_de_respuestas!AF37,Back!$M$16:$N$20,2,0)),"")</f>
        <v/>
      </c>
      <c r="AG41" s="33" t="str">
        <f>+IFERROR((VLOOKUP(Base_de_respuestas!AG37,Back!$M$16:$N$20,2,0)),"")</f>
        <v/>
      </c>
      <c r="AH41" s="33" t="str">
        <f>+IFERROR((VLOOKUP(Base_de_respuestas!AH37,Back!$M$16:$N$20,2,0)),"")</f>
        <v/>
      </c>
      <c r="AI41" s="33" t="str">
        <f>+IFERROR((VLOOKUP(Base_de_respuestas!AI37,Back!$M$16:$N$20,2,0)),"")</f>
        <v/>
      </c>
      <c r="AJ41" s="33" t="str">
        <f>+IFERROR((VLOOKUP(Base_de_respuestas!AJ37,Back!$M$16:$N$20,2,0)),"")</f>
        <v/>
      </c>
      <c r="AK41" s="33" t="str">
        <f>+IFERROR((VLOOKUP(Base_de_respuestas!AK37,Back!$M$16:$N$20,2,0)),"")</f>
        <v/>
      </c>
      <c r="AL41" s="33" t="str">
        <f>+IFERROR((VLOOKUP(Base_de_respuestas!AL37,Back!$M$16:$N$20,2,0)),"")</f>
        <v/>
      </c>
      <c r="AM41" s="33" t="str">
        <f>+IFERROR((VLOOKUP(Base_de_respuestas!AM37,Back!$M$16:$N$20,2,0)),"")</f>
        <v/>
      </c>
      <c r="AN41" s="33" t="str">
        <f>+IFERROR((VLOOKUP(Base_de_respuestas!AN37,Back!$M$16:$N$20,2,0)),"")</f>
        <v/>
      </c>
      <c r="AO41" s="33" t="str">
        <f>+IFERROR((VLOOKUP(Base_de_respuestas!AO37,Back!$M$16:$N$20,2,0)),"")</f>
        <v/>
      </c>
      <c r="AP41" s="33" t="str">
        <f>+IFERROR((VLOOKUP(Base_de_respuestas!AP37,Back!$M$16:$N$20,2,0)),"")</f>
        <v/>
      </c>
      <c r="AQ41" s="33" t="str">
        <f>+IFERROR((VLOOKUP(Base_de_respuestas!AQ37,Back!$M$16:$N$20,2,0)),"")</f>
        <v/>
      </c>
      <c r="AR41" s="33" t="str">
        <f>+IFERROR((VLOOKUP(Base_de_respuestas!AR37,Back!$M$16:$N$20,2,0)),"")</f>
        <v/>
      </c>
      <c r="AS41" s="33" t="str">
        <f>+IFERROR((VLOOKUP(Base_de_respuestas!AS37,Back!$M$16:$N$20,2,0)),"")</f>
        <v/>
      </c>
      <c r="AT41" s="33" t="str">
        <f>+IFERROR((VLOOKUP(Base_de_respuestas!AT37,Back!$M$16:$N$20,2,0)),"")</f>
        <v/>
      </c>
      <c r="AU41" s="33" t="str">
        <f>+IFERROR((VLOOKUP(Base_de_respuestas!AU37,Back!$M$16:$N$20,2,0)),"")</f>
        <v/>
      </c>
      <c r="AV41" s="33" t="str">
        <f>+IFERROR((VLOOKUP(Base_de_respuestas!AV37,Back!$M$16:$N$20,2,0)),"")</f>
        <v/>
      </c>
      <c r="AW41" s="33" t="str">
        <f>+IFERROR((VLOOKUP(Base_de_respuestas!AW37,Back!$M$16:$N$20,2,0)),"")</f>
        <v/>
      </c>
      <c r="AX41" s="33" t="str">
        <f>+IFERROR((VLOOKUP(Base_de_respuestas!AX37,Back!$M$16:$N$20,2,0)),"")</f>
        <v/>
      </c>
      <c r="AY41" s="33" t="str">
        <f>+IFERROR((VLOOKUP(Base_de_respuestas!AY37,Back!$M$16:$N$20,2,0)),"")</f>
        <v/>
      </c>
      <c r="AZ41" s="33" t="str">
        <f>+IFERROR((VLOOKUP(Base_de_respuestas!AZ37,Back!$M$16:$N$20,2,0)),"")</f>
        <v/>
      </c>
      <c r="BA41" s="33" t="str">
        <f>+IFERROR((VLOOKUP(Base_de_respuestas!BA37,Back!$M$16:$N$20,2,0)),"")</f>
        <v/>
      </c>
      <c r="BB41" s="33" t="str">
        <f>+IFERROR((VLOOKUP(Base_de_respuestas!BB37,Back!$M$16:$N$20,2,0)),"")</f>
        <v/>
      </c>
      <c r="BC41" s="33" t="str">
        <f>+IFERROR((VLOOKUP(Base_de_respuestas!BC37,Back!$M$16:$N$20,2,0)),"")</f>
        <v/>
      </c>
      <c r="BD41" s="33" t="str">
        <f>+IFERROR((VLOOKUP(Base_de_respuestas!BD37,Back!$M$16:$N$20,2,0)),"")</f>
        <v/>
      </c>
    </row>
    <row r="42" spans="2:56" ht="30" customHeight="1" x14ac:dyDescent="0.3">
      <c r="B42" s="69"/>
      <c r="C42" s="69"/>
      <c r="D42" s="93" t="s">
        <v>141</v>
      </c>
      <c r="E42" s="74"/>
      <c r="F42" s="33" t="str">
        <f t="shared" si="0"/>
        <v/>
      </c>
      <c r="G42" s="33" t="str">
        <f>+IFERROR((VLOOKUP(Base_de_respuestas!G38,Back!$M$16:$N$20,2,0)),"")</f>
        <v/>
      </c>
      <c r="H42" s="33" t="str">
        <f>+IFERROR((VLOOKUP(Base_de_respuestas!H38,Back!$M$16:$N$20,2,0)),"")</f>
        <v/>
      </c>
      <c r="I42" s="33" t="str">
        <f>+IFERROR((VLOOKUP(Base_de_respuestas!I38,Back!$M$16:$N$20,2,0)),"")</f>
        <v/>
      </c>
      <c r="J42" s="33" t="str">
        <f>+IFERROR((VLOOKUP(Base_de_respuestas!J38,Back!$M$16:$N$20,2,0)),"")</f>
        <v/>
      </c>
      <c r="K42" s="33" t="str">
        <f>+IFERROR((VLOOKUP(Base_de_respuestas!K38,Back!$M$16:$N$20,2,0)),"")</f>
        <v/>
      </c>
      <c r="L42" s="33" t="str">
        <f>+IFERROR((VLOOKUP(Base_de_respuestas!L38,Back!$M$16:$N$20,2,0)),"")</f>
        <v/>
      </c>
      <c r="M42" s="33" t="str">
        <f>+IFERROR((VLOOKUP(Base_de_respuestas!M38,Back!$M$16:$N$20,2,0)),"")</f>
        <v/>
      </c>
      <c r="N42" s="33" t="str">
        <f>+IFERROR((VLOOKUP(Base_de_respuestas!N38,Back!$M$16:$N$20,2,0)),"")</f>
        <v/>
      </c>
      <c r="O42" s="33" t="str">
        <f>+IFERROR((VLOOKUP(Base_de_respuestas!O38,Back!$M$16:$N$20,2,0)),"")</f>
        <v/>
      </c>
      <c r="P42" s="33" t="str">
        <f>+IFERROR((VLOOKUP(Base_de_respuestas!P38,Back!$M$16:$N$20,2,0)),"")</f>
        <v/>
      </c>
      <c r="Q42" s="33" t="str">
        <f>+IFERROR((VLOOKUP(Base_de_respuestas!Q38,Back!$M$16:$N$20,2,0)),"")</f>
        <v/>
      </c>
      <c r="R42" s="33" t="str">
        <f>+IFERROR((VLOOKUP(Base_de_respuestas!R38,Back!$M$16:$N$20,2,0)),"")</f>
        <v/>
      </c>
      <c r="S42" s="33" t="str">
        <f>+IFERROR((VLOOKUP(Base_de_respuestas!S38,Back!$M$16:$N$20,2,0)),"")</f>
        <v/>
      </c>
      <c r="T42" s="33" t="str">
        <f>+IFERROR((VLOOKUP(Base_de_respuestas!T38,Back!$M$16:$N$20,2,0)),"")</f>
        <v/>
      </c>
      <c r="U42" s="33" t="str">
        <f>+IFERROR((VLOOKUP(Base_de_respuestas!U38,Back!$M$16:$N$20,2,0)),"")</f>
        <v/>
      </c>
      <c r="V42" s="33" t="str">
        <f>+IFERROR((VLOOKUP(Base_de_respuestas!V38,Back!$M$16:$N$20,2,0)),"")</f>
        <v/>
      </c>
      <c r="W42" s="33" t="str">
        <f>+IFERROR((VLOOKUP(Base_de_respuestas!W38,Back!$M$16:$N$20,2,0)),"")</f>
        <v/>
      </c>
      <c r="X42" s="33" t="str">
        <f>+IFERROR((VLOOKUP(Base_de_respuestas!X38,Back!$M$16:$N$20,2,0)),"")</f>
        <v/>
      </c>
      <c r="Y42" s="33" t="str">
        <f>+IFERROR((VLOOKUP(Base_de_respuestas!Y38,Back!$M$16:$N$20,2,0)),"")</f>
        <v/>
      </c>
      <c r="Z42" s="33" t="str">
        <f>+IFERROR((VLOOKUP(Base_de_respuestas!Z38,Back!$M$16:$N$20,2,0)),"")</f>
        <v/>
      </c>
      <c r="AA42" s="33" t="str">
        <f>+IFERROR((VLOOKUP(Base_de_respuestas!AA38,Back!$M$16:$N$20,2,0)),"")</f>
        <v/>
      </c>
      <c r="AB42" s="33" t="str">
        <f>+IFERROR((VLOOKUP(Base_de_respuestas!AB38,Back!$M$16:$N$20,2,0)),"")</f>
        <v/>
      </c>
      <c r="AC42" s="33" t="str">
        <f>+IFERROR((VLOOKUP(Base_de_respuestas!AC38,Back!$M$16:$N$20,2,0)),"")</f>
        <v/>
      </c>
      <c r="AD42" s="33" t="str">
        <f>+IFERROR((VLOOKUP(Base_de_respuestas!AD38,Back!$M$16:$N$20,2,0)),"")</f>
        <v/>
      </c>
      <c r="AE42" s="33" t="str">
        <f>+IFERROR((VLOOKUP(Base_de_respuestas!AE38,Back!$M$16:$N$20,2,0)),"")</f>
        <v/>
      </c>
      <c r="AF42" s="33" t="str">
        <f>+IFERROR((VLOOKUP(Base_de_respuestas!AF38,Back!$M$16:$N$20,2,0)),"")</f>
        <v/>
      </c>
      <c r="AG42" s="33" t="str">
        <f>+IFERROR((VLOOKUP(Base_de_respuestas!AG38,Back!$M$16:$N$20,2,0)),"")</f>
        <v/>
      </c>
      <c r="AH42" s="33" t="str">
        <f>+IFERROR((VLOOKUP(Base_de_respuestas!AH38,Back!$M$16:$N$20,2,0)),"")</f>
        <v/>
      </c>
      <c r="AI42" s="33" t="str">
        <f>+IFERROR((VLOOKUP(Base_de_respuestas!AI38,Back!$M$16:$N$20,2,0)),"")</f>
        <v/>
      </c>
      <c r="AJ42" s="33" t="str">
        <f>+IFERROR((VLOOKUP(Base_de_respuestas!AJ38,Back!$M$16:$N$20,2,0)),"")</f>
        <v/>
      </c>
      <c r="AK42" s="33" t="str">
        <f>+IFERROR((VLOOKUP(Base_de_respuestas!AK38,Back!$M$16:$N$20,2,0)),"")</f>
        <v/>
      </c>
      <c r="AL42" s="33" t="str">
        <f>+IFERROR((VLOOKUP(Base_de_respuestas!AL38,Back!$M$16:$N$20,2,0)),"")</f>
        <v/>
      </c>
      <c r="AM42" s="33" t="str">
        <f>+IFERROR((VLOOKUP(Base_de_respuestas!AM38,Back!$M$16:$N$20,2,0)),"")</f>
        <v/>
      </c>
      <c r="AN42" s="33" t="str">
        <f>+IFERROR((VLOOKUP(Base_de_respuestas!AN38,Back!$M$16:$N$20,2,0)),"")</f>
        <v/>
      </c>
      <c r="AO42" s="33" t="str">
        <f>+IFERROR((VLOOKUP(Base_de_respuestas!AO38,Back!$M$16:$N$20,2,0)),"")</f>
        <v/>
      </c>
      <c r="AP42" s="33" t="str">
        <f>+IFERROR((VLOOKUP(Base_de_respuestas!AP38,Back!$M$16:$N$20,2,0)),"")</f>
        <v/>
      </c>
      <c r="AQ42" s="33" t="str">
        <f>+IFERROR((VLOOKUP(Base_de_respuestas!AQ38,Back!$M$16:$N$20,2,0)),"")</f>
        <v/>
      </c>
      <c r="AR42" s="33" t="str">
        <f>+IFERROR((VLOOKUP(Base_de_respuestas!AR38,Back!$M$16:$N$20,2,0)),"")</f>
        <v/>
      </c>
      <c r="AS42" s="33" t="str">
        <f>+IFERROR((VLOOKUP(Base_de_respuestas!AS38,Back!$M$16:$N$20,2,0)),"")</f>
        <v/>
      </c>
      <c r="AT42" s="33" t="str">
        <f>+IFERROR((VLOOKUP(Base_de_respuestas!AT38,Back!$M$16:$N$20,2,0)),"")</f>
        <v/>
      </c>
      <c r="AU42" s="33" t="str">
        <f>+IFERROR((VLOOKUP(Base_de_respuestas!AU38,Back!$M$16:$N$20,2,0)),"")</f>
        <v/>
      </c>
      <c r="AV42" s="33" t="str">
        <f>+IFERROR((VLOOKUP(Base_de_respuestas!AV38,Back!$M$16:$N$20,2,0)),"")</f>
        <v/>
      </c>
      <c r="AW42" s="33" t="str">
        <f>+IFERROR((VLOOKUP(Base_de_respuestas!AW38,Back!$M$16:$N$20,2,0)),"")</f>
        <v/>
      </c>
      <c r="AX42" s="33" t="str">
        <f>+IFERROR((VLOOKUP(Base_de_respuestas!AX38,Back!$M$16:$N$20,2,0)),"")</f>
        <v/>
      </c>
      <c r="AY42" s="33" t="str">
        <f>+IFERROR((VLOOKUP(Base_de_respuestas!AY38,Back!$M$16:$N$20,2,0)),"")</f>
        <v/>
      </c>
      <c r="AZ42" s="33" t="str">
        <f>+IFERROR((VLOOKUP(Base_de_respuestas!AZ38,Back!$M$16:$N$20,2,0)),"")</f>
        <v/>
      </c>
      <c r="BA42" s="33" t="str">
        <f>+IFERROR((VLOOKUP(Base_de_respuestas!BA38,Back!$M$16:$N$20,2,0)),"")</f>
        <v/>
      </c>
      <c r="BB42" s="33" t="str">
        <f>+IFERROR((VLOOKUP(Base_de_respuestas!BB38,Back!$M$16:$N$20,2,0)),"")</f>
        <v/>
      </c>
      <c r="BC42" s="33" t="str">
        <f>+IFERROR((VLOOKUP(Base_de_respuestas!BC38,Back!$M$16:$N$20,2,0)),"")</f>
        <v/>
      </c>
      <c r="BD42" s="33" t="str">
        <f>+IFERROR((VLOOKUP(Base_de_respuestas!BD38,Back!$M$16:$N$20,2,0)),"")</f>
        <v/>
      </c>
    </row>
    <row r="43" spans="2:56" ht="30" customHeight="1" x14ac:dyDescent="0.3">
      <c r="B43" s="70" t="s">
        <v>64</v>
      </c>
      <c r="C43" s="70" t="s">
        <v>143</v>
      </c>
      <c r="D43" s="93" t="s">
        <v>144</v>
      </c>
      <c r="E43" s="74"/>
      <c r="F43" s="33" t="str">
        <f t="shared" si="0"/>
        <v/>
      </c>
      <c r="G43" s="33" t="str">
        <f>+IFERROR((VLOOKUP(Base_de_respuestas!G39,Back!$M$16:$N$20,2,0)),"")</f>
        <v/>
      </c>
      <c r="H43" s="33" t="str">
        <f>+IFERROR((VLOOKUP(Base_de_respuestas!H39,Back!$M$16:$N$20,2,0)),"")</f>
        <v/>
      </c>
      <c r="I43" s="33" t="str">
        <f>+IFERROR((VLOOKUP(Base_de_respuestas!I39,Back!$M$16:$N$20,2,0)),"")</f>
        <v/>
      </c>
      <c r="J43" s="33" t="str">
        <f>+IFERROR((VLOOKUP(Base_de_respuestas!J39,Back!$M$16:$N$20,2,0)),"")</f>
        <v/>
      </c>
      <c r="K43" s="33" t="str">
        <f>+IFERROR((VLOOKUP(Base_de_respuestas!K39,Back!$M$16:$N$20,2,0)),"")</f>
        <v/>
      </c>
      <c r="L43" s="33" t="str">
        <f>+IFERROR((VLOOKUP(Base_de_respuestas!L39,Back!$M$16:$N$20,2,0)),"")</f>
        <v/>
      </c>
      <c r="M43" s="33" t="str">
        <f>+IFERROR((VLOOKUP(Base_de_respuestas!M39,Back!$M$16:$N$20,2,0)),"")</f>
        <v/>
      </c>
      <c r="N43" s="33" t="str">
        <f>+IFERROR((VLOOKUP(Base_de_respuestas!N39,Back!$M$16:$N$20,2,0)),"")</f>
        <v/>
      </c>
      <c r="O43" s="33" t="str">
        <f>+IFERROR((VLOOKUP(Base_de_respuestas!O39,Back!$M$16:$N$20,2,0)),"")</f>
        <v/>
      </c>
      <c r="P43" s="33" t="str">
        <f>+IFERROR((VLOOKUP(Base_de_respuestas!P39,Back!$M$16:$N$20,2,0)),"")</f>
        <v/>
      </c>
      <c r="Q43" s="33" t="str">
        <f>+IFERROR((VLOOKUP(Base_de_respuestas!Q39,Back!$M$16:$N$20,2,0)),"")</f>
        <v/>
      </c>
      <c r="R43" s="33" t="str">
        <f>+IFERROR((VLOOKUP(Base_de_respuestas!R39,Back!$M$16:$N$20,2,0)),"")</f>
        <v/>
      </c>
      <c r="S43" s="33" t="str">
        <f>+IFERROR((VLOOKUP(Base_de_respuestas!S39,Back!$M$16:$N$20,2,0)),"")</f>
        <v/>
      </c>
      <c r="T43" s="33" t="str">
        <f>+IFERROR((VLOOKUP(Base_de_respuestas!T39,Back!$M$16:$N$20,2,0)),"")</f>
        <v/>
      </c>
      <c r="U43" s="33" t="str">
        <f>+IFERROR((VLOOKUP(Base_de_respuestas!U39,Back!$M$16:$N$20,2,0)),"")</f>
        <v/>
      </c>
      <c r="V43" s="33" t="str">
        <f>+IFERROR((VLOOKUP(Base_de_respuestas!V39,Back!$M$16:$N$20,2,0)),"")</f>
        <v/>
      </c>
      <c r="W43" s="33" t="str">
        <f>+IFERROR((VLOOKUP(Base_de_respuestas!W39,Back!$M$16:$N$20,2,0)),"")</f>
        <v/>
      </c>
      <c r="X43" s="33" t="str">
        <f>+IFERROR((VLOOKUP(Base_de_respuestas!X39,Back!$M$16:$N$20,2,0)),"")</f>
        <v/>
      </c>
      <c r="Y43" s="33" t="str">
        <f>+IFERROR((VLOOKUP(Base_de_respuestas!Y39,Back!$M$16:$N$20,2,0)),"")</f>
        <v/>
      </c>
      <c r="Z43" s="33" t="str">
        <f>+IFERROR((VLOOKUP(Base_de_respuestas!Z39,Back!$M$16:$N$20,2,0)),"")</f>
        <v/>
      </c>
      <c r="AA43" s="33" t="str">
        <f>+IFERROR((VLOOKUP(Base_de_respuestas!AA39,Back!$M$16:$N$20,2,0)),"")</f>
        <v/>
      </c>
      <c r="AB43" s="33" t="str">
        <f>+IFERROR((VLOOKUP(Base_de_respuestas!AB39,Back!$M$16:$N$20,2,0)),"")</f>
        <v/>
      </c>
      <c r="AC43" s="33" t="str">
        <f>+IFERROR((VLOOKUP(Base_de_respuestas!AC39,Back!$M$16:$N$20,2,0)),"")</f>
        <v/>
      </c>
      <c r="AD43" s="33" t="str">
        <f>+IFERROR((VLOOKUP(Base_de_respuestas!AD39,Back!$M$16:$N$20,2,0)),"")</f>
        <v/>
      </c>
      <c r="AE43" s="33" t="str">
        <f>+IFERROR((VLOOKUP(Base_de_respuestas!AE39,Back!$M$16:$N$20,2,0)),"")</f>
        <v/>
      </c>
      <c r="AF43" s="33" t="str">
        <f>+IFERROR((VLOOKUP(Base_de_respuestas!AF39,Back!$M$16:$N$20,2,0)),"")</f>
        <v/>
      </c>
      <c r="AG43" s="33" t="str">
        <f>+IFERROR((VLOOKUP(Base_de_respuestas!AG39,Back!$M$16:$N$20,2,0)),"")</f>
        <v/>
      </c>
      <c r="AH43" s="33" t="str">
        <f>+IFERROR((VLOOKUP(Base_de_respuestas!AH39,Back!$M$16:$N$20,2,0)),"")</f>
        <v/>
      </c>
      <c r="AI43" s="33" t="str">
        <f>+IFERROR((VLOOKUP(Base_de_respuestas!AI39,Back!$M$16:$N$20,2,0)),"")</f>
        <v/>
      </c>
      <c r="AJ43" s="33" t="str">
        <f>+IFERROR((VLOOKUP(Base_de_respuestas!AJ39,Back!$M$16:$N$20,2,0)),"")</f>
        <v/>
      </c>
      <c r="AK43" s="33" t="str">
        <f>+IFERROR((VLOOKUP(Base_de_respuestas!AK39,Back!$M$16:$N$20,2,0)),"")</f>
        <v/>
      </c>
      <c r="AL43" s="33" t="str">
        <f>+IFERROR((VLOOKUP(Base_de_respuestas!AL39,Back!$M$16:$N$20,2,0)),"")</f>
        <v/>
      </c>
      <c r="AM43" s="33" t="str">
        <f>+IFERROR((VLOOKUP(Base_de_respuestas!AM39,Back!$M$16:$N$20,2,0)),"")</f>
        <v/>
      </c>
      <c r="AN43" s="33" t="str">
        <f>+IFERROR((VLOOKUP(Base_de_respuestas!AN39,Back!$M$16:$N$20,2,0)),"")</f>
        <v/>
      </c>
      <c r="AO43" s="33" t="str">
        <f>+IFERROR((VLOOKUP(Base_de_respuestas!AO39,Back!$M$16:$N$20,2,0)),"")</f>
        <v/>
      </c>
      <c r="AP43" s="33" t="str">
        <f>+IFERROR((VLOOKUP(Base_de_respuestas!AP39,Back!$M$16:$N$20,2,0)),"")</f>
        <v/>
      </c>
      <c r="AQ43" s="33" t="str">
        <f>+IFERROR((VLOOKUP(Base_de_respuestas!AQ39,Back!$M$16:$N$20,2,0)),"")</f>
        <v/>
      </c>
      <c r="AR43" s="33" t="str">
        <f>+IFERROR((VLOOKUP(Base_de_respuestas!AR39,Back!$M$16:$N$20,2,0)),"")</f>
        <v/>
      </c>
      <c r="AS43" s="33" t="str">
        <f>+IFERROR((VLOOKUP(Base_de_respuestas!AS39,Back!$M$16:$N$20,2,0)),"")</f>
        <v/>
      </c>
      <c r="AT43" s="33" t="str">
        <f>+IFERROR((VLOOKUP(Base_de_respuestas!AT39,Back!$M$16:$N$20,2,0)),"")</f>
        <v/>
      </c>
      <c r="AU43" s="33" t="str">
        <f>+IFERROR((VLOOKUP(Base_de_respuestas!AU39,Back!$M$16:$N$20,2,0)),"")</f>
        <v/>
      </c>
      <c r="AV43" s="33" t="str">
        <f>+IFERROR((VLOOKUP(Base_de_respuestas!AV39,Back!$M$16:$N$20,2,0)),"")</f>
        <v/>
      </c>
      <c r="AW43" s="33" t="str">
        <f>+IFERROR((VLOOKUP(Base_de_respuestas!AW39,Back!$M$16:$N$20,2,0)),"")</f>
        <v/>
      </c>
      <c r="AX43" s="33" t="str">
        <f>+IFERROR((VLOOKUP(Base_de_respuestas!AX39,Back!$M$16:$N$20,2,0)),"")</f>
        <v/>
      </c>
      <c r="AY43" s="33" t="str">
        <f>+IFERROR((VLOOKUP(Base_de_respuestas!AY39,Back!$M$16:$N$20,2,0)),"")</f>
        <v/>
      </c>
      <c r="AZ43" s="33" t="str">
        <f>+IFERROR((VLOOKUP(Base_de_respuestas!AZ39,Back!$M$16:$N$20,2,0)),"")</f>
        <v/>
      </c>
      <c r="BA43" s="33" t="str">
        <f>+IFERROR((VLOOKUP(Base_de_respuestas!BA39,Back!$M$16:$N$20,2,0)),"")</f>
        <v/>
      </c>
      <c r="BB43" s="33" t="str">
        <f>+IFERROR((VLOOKUP(Base_de_respuestas!BB39,Back!$M$16:$N$20,2,0)),"")</f>
        <v/>
      </c>
      <c r="BC43" s="33" t="str">
        <f>+IFERROR((VLOOKUP(Base_de_respuestas!BC39,Back!$M$16:$N$20,2,0)),"")</f>
        <v/>
      </c>
      <c r="BD43" s="33" t="str">
        <f>+IFERROR((VLOOKUP(Base_de_respuestas!BD39,Back!$M$16:$N$20,2,0)),"")</f>
        <v/>
      </c>
    </row>
    <row r="44" spans="2:56" ht="30" customHeight="1" x14ac:dyDescent="0.3">
      <c r="B44" s="68"/>
      <c r="C44" s="68"/>
      <c r="D44" s="93" t="s">
        <v>146</v>
      </c>
      <c r="E44" s="74"/>
      <c r="F44" s="33" t="str">
        <f t="shared" si="0"/>
        <v/>
      </c>
      <c r="G44" s="33" t="str">
        <f>+IFERROR((VLOOKUP(Base_de_respuestas!G40,Back!$M$16:$N$20,2,0)),"")</f>
        <v/>
      </c>
      <c r="H44" s="33" t="str">
        <f>+IFERROR((VLOOKUP(Base_de_respuestas!H40,Back!$M$16:$N$20,2,0)),"")</f>
        <v/>
      </c>
      <c r="I44" s="33" t="str">
        <f>+IFERROR((VLOOKUP(Base_de_respuestas!I40,Back!$M$16:$N$20,2,0)),"")</f>
        <v/>
      </c>
      <c r="J44" s="33" t="str">
        <f>+IFERROR((VLOOKUP(Base_de_respuestas!J40,Back!$M$16:$N$20,2,0)),"")</f>
        <v/>
      </c>
      <c r="K44" s="33" t="str">
        <f>+IFERROR((VLOOKUP(Base_de_respuestas!K40,Back!$M$16:$N$20,2,0)),"")</f>
        <v/>
      </c>
      <c r="L44" s="33" t="str">
        <f>+IFERROR((VLOOKUP(Base_de_respuestas!L40,Back!$M$16:$N$20,2,0)),"")</f>
        <v/>
      </c>
      <c r="M44" s="33" t="str">
        <f>+IFERROR((VLOOKUP(Base_de_respuestas!M40,Back!$M$16:$N$20,2,0)),"")</f>
        <v/>
      </c>
      <c r="N44" s="33" t="str">
        <f>+IFERROR((VLOOKUP(Base_de_respuestas!N40,Back!$M$16:$N$20,2,0)),"")</f>
        <v/>
      </c>
      <c r="O44" s="33" t="str">
        <f>+IFERROR((VLOOKUP(Base_de_respuestas!O40,Back!$M$16:$N$20,2,0)),"")</f>
        <v/>
      </c>
      <c r="P44" s="33" t="str">
        <f>+IFERROR((VLOOKUP(Base_de_respuestas!P40,Back!$M$16:$N$20,2,0)),"")</f>
        <v/>
      </c>
      <c r="Q44" s="33" t="str">
        <f>+IFERROR((VLOOKUP(Base_de_respuestas!Q40,Back!$M$16:$N$20,2,0)),"")</f>
        <v/>
      </c>
      <c r="R44" s="33" t="str">
        <f>+IFERROR((VLOOKUP(Base_de_respuestas!R40,Back!$M$16:$N$20,2,0)),"")</f>
        <v/>
      </c>
      <c r="S44" s="33" t="str">
        <f>+IFERROR((VLOOKUP(Base_de_respuestas!S40,Back!$M$16:$N$20,2,0)),"")</f>
        <v/>
      </c>
      <c r="T44" s="33" t="str">
        <f>+IFERROR((VLOOKUP(Base_de_respuestas!T40,Back!$M$16:$N$20,2,0)),"")</f>
        <v/>
      </c>
      <c r="U44" s="33" t="str">
        <f>+IFERROR((VLOOKUP(Base_de_respuestas!U40,Back!$M$16:$N$20,2,0)),"")</f>
        <v/>
      </c>
      <c r="V44" s="33" t="str">
        <f>+IFERROR((VLOOKUP(Base_de_respuestas!V40,Back!$M$16:$N$20,2,0)),"")</f>
        <v/>
      </c>
      <c r="W44" s="33" t="str">
        <f>+IFERROR((VLOOKUP(Base_de_respuestas!W40,Back!$M$16:$N$20,2,0)),"")</f>
        <v/>
      </c>
      <c r="X44" s="33" t="str">
        <f>+IFERROR((VLOOKUP(Base_de_respuestas!X40,Back!$M$16:$N$20,2,0)),"")</f>
        <v/>
      </c>
      <c r="Y44" s="33" t="str">
        <f>+IFERROR((VLOOKUP(Base_de_respuestas!Y40,Back!$M$16:$N$20,2,0)),"")</f>
        <v/>
      </c>
      <c r="Z44" s="33" t="str">
        <f>+IFERROR((VLOOKUP(Base_de_respuestas!Z40,Back!$M$16:$N$20,2,0)),"")</f>
        <v/>
      </c>
      <c r="AA44" s="33" t="str">
        <f>+IFERROR((VLOOKUP(Base_de_respuestas!AA40,Back!$M$16:$N$20,2,0)),"")</f>
        <v/>
      </c>
      <c r="AB44" s="33" t="str">
        <f>+IFERROR((VLOOKUP(Base_de_respuestas!AB40,Back!$M$16:$N$20,2,0)),"")</f>
        <v/>
      </c>
      <c r="AC44" s="33" t="str">
        <f>+IFERROR((VLOOKUP(Base_de_respuestas!AC40,Back!$M$16:$N$20,2,0)),"")</f>
        <v/>
      </c>
      <c r="AD44" s="33" t="str">
        <f>+IFERROR((VLOOKUP(Base_de_respuestas!AD40,Back!$M$16:$N$20,2,0)),"")</f>
        <v/>
      </c>
      <c r="AE44" s="33" t="str">
        <f>+IFERROR((VLOOKUP(Base_de_respuestas!AE40,Back!$M$16:$N$20,2,0)),"")</f>
        <v/>
      </c>
      <c r="AF44" s="33" t="str">
        <f>+IFERROR((VLOOKUP(Base_de_respuestas!AF40,Back!$M$16:$N$20,2,0)),"")</f>
        <v/>
      </c>
      <c r="AG44" s="33" t="str">
        <f>+IFERROR((VLOOKUP(Base_de_respuestas!AG40,Back!$M$16:$N$20,2,0)),"")</f>
        <v/>
      </c>
      <c r="AH44" s="33" t="str">
        <f>+IFERROR((VLOOKUP(Base_de_respuestas!AH40,Back!$M$16:$N$20,2,0)),"")</f>
        <v/>
      </c>
      <c r="AI44" s="33" t="str">
        <f>+IFERROR((VLOOKUP(Base_de_respuestas!AI40,Back!$M$16:$N$20,2,0)),"")</f>
        <v/>
      </c>
      <c r="AJ44" s="33" t="str">
        <f>+IFERROR((VLOOKUP(Base_de_respuestas!AJ40,Back!$M$16:$N$20,2,0)),"")</f>
        <v/>
      </c>
      <c r="AK44" s="33" t="str">
        <f>+IFERROR((VLOOKUP(Base_de_respuestas!AK40,Back!$M$16:$N$20,2,0)),"")</f>
        <v/>
      </c>
      <c r="AL44" s="33" t="str">
        <f>+IFERROR((VLOOKUP(Base_de_respuestas!AL40,Back!$M$16:$N$20,2,0)),"")</f>
        <v/>
      </c>
      <c r="AM44" s="33" t="str">
        <f>+IFERROR((VLOOKUP(Base_de_respuestas!AM40,Back!$M$16:$N$20,2,0)),"")</f>
        <v/>
      </c>
      <c r="AN44" s="33" t="str">
        <f>+IFERROR((VLOOKUP(Base_de_respuestas!AN40,Back!$M$16:$N$20,2,0)),"")</f>
        <v/>
      </c>
      <c r="AO44" s="33" t="str">
        <f>+IFERROR((VLOOKUP(Base_de_respuestas!AO40,Back!$M$16:$N$20,2,0)),"")</f>
        <v/>
      </c>
      <c r="AP44" s="33" t="str">
        <f>+IFERROR((VLOOKUP(Base_de_respuestas!AP40,Back!$M$16:$N$20,2,0)),"")</f>
        <v/>
      </c>
      <c r="AQ44" s="33" t="str">
        <f>+IFERROR((VLOOKUP(Base_de_respuestas!AQ40,Back!$M$16:$N$20,2,0)),"")</f>
        <v/>
      </c>
      <c r="AR44" s="33" t="str">
        <f>+IFERROR((VLOOKUP(Base_de_respuestas!AR40,Back!$M$16:$N$20,2,0)),"")</f>
        <v/>
      </c>
      <c r="AS44" s="33" t="str">
        <f>+IFERROR((VLOOKUP(Base_de_respuestas!AS40,Back!$M$16:$N$20,2,0)),"")</f>
        <v/>
      </c>
      <c r="AT44" s="33" t="str">
        <f>+IFERROR((VLOOKUP(Base_de_respuestas!AT40,Back!$M$16:$N$20,2,0)),"")</f>
        <v/>
      </c>
      <c r="AU44" s="33" t="str">
        <f>+IFERROR((VLOOKUP(Base_de_respuestas!AU40,Back!$M$16:$N$20,2,0)),"")</f>
        <v/>
      </c>
      <c r="AV44" s="33" t="str">
        <f>+IFERROR((VLOOKUP(Base_de_respuestas!AV40,Back!$M$16:$N$20,2,0)),"")</f>
        <v/>
      </c>
      <c r="AW44" s="33" t="str">
        <f>+IFERROR((VLOOKUP(Base_de_respuestas!AW40,Back!$M$16:$N$20,2,0)),"")</f>
        <v/>
      </c>
      <c r="AX44" s="33" t="str">
        <f>+IFERROR((VLOOKUP(Base_de_respuestas!AX40,Back!$M$16:$N$20,2,0)),"")</f>
        <v/>
      </c>
      <c r="AY44" s="33" t="str">
        <f>+IFERROR((VLOOKUP(Base_de_respuestas!AY40,Back!$M$16:$N$20,2,0)),"")</f>
        <v/>
      </c>
      <c r="AZ44" s="33" t="str">
        <f>+IFERROR((VLOOKUP(Base_de_respuestas!AZ40,Back!$M$16:$N$20,2,0)),"")</f>
        <v/>
      </c>
      <c r="BA44" s="33" t="str">
        <f>+IFERROR((VLOOKUP(Base_de_respuestas!BA40,Back!$M$16:$N$20,2,0)),"")</f>
        <v/>
      </c>
      <c r="BB44" s="33" t="str">
        <f>+IFERROR((VLOOKUP(Base_de_respuestas!BB40,Back!$M$16:$N$20,2,0)),"")</f>
        <v/>
      </c>
      <c r="BC44" s="33" t="str">
        <f>+IFERROR((VLOOKUP(Base_de_respuestas!BC40,Back!$M$16:$N$20,2,0)),"")</f>
        <v/>
      </c>
      <c r="BD44" s="33" t="str">
        <f>+IFERROR((VLOOKUP(Base_de_respuestas!BD40,Back!$M$16:$N$20,2,0)),"")</f>
        <v/>
      </c>
    </row>
    <row r="45" spans="2:56" ht="30" customHeight="1" x14ac:dyDescent="0.3">
      <c r="B45" s="69"/>
      <c r="C45" s="69"/>
      <c r="D45" s="93" t="s">
        <v>148</v>
      </c>
      <c r="E45" s="74"/>
      <c r="F45" s="33" t="str">
        <f t="shared" si="0"/>
        <v/>
      </c>
      <c r="G45" s="33" t="str">
        <f>+IFERROR((VLOOKUP(Base_de_respuestas!G41,Back!$M$16:$N$20,2,0)),"")</f>
        <v/>
      </c>
      <c r="H45" s="33" t="str">
        <f>+IFERROR((VLOOKUP(Base_de_respuestas!H41,Back!$M$16:$N$20,2,0)),"")</f>
        <v/>
      </c>
      <c r="I45" s="33" t="str">
        <f>+IFERROR((VLOOKUP(Base_de_respuestas!I41,Back!$M$16:$N$20,2,0)),"")</f>
        <v/>
      </c>
      <c r="J45" s="33" t="str">
        <f>+IFERROR((VLOOKUP(Base_de_respuestas!J41,Back!$M$16:$N$20,2,0)),"")</f>
        <v/>
      </c>
      <c r="K45" s="33" t="str">
        <f>+IFERROR((VLOOKUP(Base_de_respuestas!K41,Back!$M$16:$N$20,2,0)),"")</f>
        <v/>
      </c>
      <c r="L45" s="33" t="str">
        <f>+IFERROR((VLOOKUP(Base_de_respuestas!L41,Back!$M$16:$N$20,2,0)),"")</f>
        <v/>
      </c>
      <c r="M45" s="33" t="str">
        <f>+IFERROR((VLOOKUP(Base_de_respuestas!M41,Back!$M$16:$N$20,2,0)),"")</f>
        <v/>
      </c>
      <c r="N45" s="33" t="str">
        <f>+IFERROR((VLOOKUP(Base_de_respuestas!N41,Back!$M$16:$N$20,2,0)),"")</f>
        <v/>
      </c>
      <c r="O45" s="33" t="str">
        <f>+IFERROR((VLOOKUP(Base_de_respuestas!O41,Back!$M$16:$N$20,2,0)),"")</f>
        <v/>
      </c>
      <c r="P45" s="33" t="str">
        <f>+IFERROR((VLOOKUP(Base_de_respuestas!P41,Back!$M$16:$N$20,2,0)),"")</f>
        <v/>
      </c>
      <c r="Q45" s="33" t="str">
        <f>+IFERROR((VLOOKUP(Base_de_respuestas!Q41,Back!$M$16:$N$20,2,0)),"")</f>
        <v/>
      </c>
      <c r="R45" s="33" t="str">
        <f>+IFERROR((VLOOKUP(Base_de_respuestas!R41,Back!$M$16:$N$20,2,0)),"")</f>
        <v/>
      </c>
      <c r="S45" s="33" t="str">
        <f>+IFERROR((VLOOKUP(Base_de_respuestas!S41,Back!$M$16:$N$20,2,0)),"")</f>
        <v/>
      </c>
      <c r="T45" s="33" t="str">
        <f>+IFERROR((VLOOKUP(Base_de_respuestas!T41,Back!$M$16:$N$20,2,0)),"")</f>
        <v/>
      </c>
      <c r="U45" s="33" t="str">
        <f>+IFERROR((VLOOKUP(Base_de_respuestas!U41,Back!$M$16:$N$20,2,0)),"")</f>
        <v/>
      </c>
      <c r="V45" s="33" t="str">
        <f>+IFERROR((VLOOKUP(Base_de_respuestas!V41,Back!$M$16:$N$20,2,0)),"")</f>
        <v/>
      </c>
      <c r="W45" s="33" t="str">
        <f>+IFERROR((VLOOKUP(Base_de_respuestas!W41,Back!$M$16:$N$20,2,0)),"")</f>
        <v/>
      </c>
      <c r="X45" s="33" t="str">
        <f>+IFERROR((VLOOKUP(Base_de_respuestas!X41,Back!$M$16:$N$20,2,0)),"")</f>
        <v/>
      </c>
      <c r="Y45" s="33" t="str">
        <f>+IFERROR((VLOOKUP(Base_de_respuestas!Y41,Back!$M$16:$N$20,2,0)),"")</f>
        <v/>
      </c>
      <c r="Z45" s="33" t="str">
        <f>+IFERROR((VLOOKUP(Base_de_respuestas!Z41,Back!$M$16:$N$20,2,0)),"")</f>
        <v/>
      </c>
      <c r="AA45" s="33" t="str">
        <f>+IFERROR((VLOOKUP(Base_de_respuestas!AA41,Back!$M$16:$N$20,2,0)),"")</f>
        <v/>
      </c>
      <c r="AB45" s="33" t="str">
        <f>+IFERROR((VLOOKUP(Base_de_respuestas!AB41,Back!$M$16:$N$20,2,0)),"")</f>
        <v/>
      </c>
      <c r="AC45" s="33" t="str">
        <f>+IFERROR((VLOOKUP(Base_de_respuestas!AC41,Back!$M$16:$N$20,2,0)),"")</f>
        <v/>
      </c>
      <c r="AD45" s="33" t="str">
        <f>+IFERROR((VLOOKUP(Base_de_respuestas!AD41,Back!$M$16:$N$20,2,0)),"")</f>
        <v/>
      </c>
      <c r="AE45" s="33" t="str">
        <f>+IFERROR((VLOOKUP(Base_de_respuestas!AE41,Back!$M$16:$N$20,2,0)),"")</f>
        <v/>
      </c>
      <c r="AF45" s="33" t="str">
        <f>+IFERROR((VLOOKUP(Base_de_respuestas!AF41,Back!$M$16:$N$20,2,0)),"")</f>
        <v/>
      </c>
      <c r="AG45" s="33" t="str">
        <f>+IFERROR((VLOOKUP(Base_de_respuestas!AG41,Back!$M$16:$N$20,2,0)),"")</f>
        <v/>
      </c>
      <c r="AH45" s="33" t="str">
        <f>+IFERROR((VLOOKUP(Base_de_respuestas!AH41,Back!$M$16:$N$20,2,0)),"")</f>
        <v/>
      </c>
      <c r="AI45" s="33" t="str">
        <f>+IFERROR((VLOOKUP(Base_de_respuestas!AI41,Back!$M$16:$N$20,2,0)),"")</f>
        <v/>
      </c>
      <c r="AJ45" s="33" t="str">
        <f>+IFERROR((VLOOKUP(Base_de_respuestas!AJ41,Back!$M$16:$N$20,2,0)),"")</f>
        <v/>
      </c>
      <c r="AK45" s="33" t="str">
        <f>+IFERROR((VLOOKUP(Base_de_respuestas!AK41,Back!$M$16:$N$20,2,0)),"")</f>
        <v/>
      </c>
      <c r="AL45" s="33" t="str">
        <f>+IFERROR((VLOOKUP(Base_de_respuestas!AL41,Back!$M$16:$N$20,2,0)),"")</f>
        <v/>
      </c>
      <c r="AM45" s="33" t="str">
        <f>+IFERROR((VLOOKUP(Base_de_respuestas!AM41,Back!$M$16:$N$20,2,0)),"")</f>
        <v/>
      </c>
      <c r="AN45" s="33" t="str">
        <f>+IFERROR((VLOOKUP(Base_de_respuestas!AN41,Back!$M$16:$N$20,2,0)),"")</f>
        <v/>
      </c>
      <c r="AO45" s="33" t="str">
        <f>+IFERROR((VLOOKUP(Base_de_respuestas!AO41,Back!$M$16:$N$20,2,0)),"")</f>
        <v/>
      </c>
      <c r="AP45" s="33" t="str">
        <f>+IFERROR((VLOOKUP(Base_de_respuestas!AP41,Back!$M$16:$N$20,2,0)),"")</f>
        <v/>
      </c>
      <c r="AQ45" s="33" t="str">
        <f>+IFERROR((VLOOKUP(Base_de_respuestas!AQ41,Back!$M$16:$N$20,2,0)),"")</f>
        <v/>
      </c>
      <c r="AR45" s="33" t="str">
        <f>+IFERROR((VLOOKUP(Base_de_respuestas!AR41,Back!$M$16:$N$20,2,0)),"")</f>
        <v/>
      </c>
      <c r="AS45" s="33" t="str">
        <f>+IFERROR((VLOOKUP(Base_de_respuestas!AS41,Back!$M$16:$N$20,2,0)),"")</f>
        <v/>
      </c>
      <c r="AT45" s="33" t="str">
        <f>+IFERROR((VLOOKUP(Base_de_respuestas!AT41,Back!$M$16:$N$20,2,0)),"")</f>
        <v/>
      </c>
      <c r="AU45" s="33" t="str">
        <f>+IFERROR((VLOOKUP(Base_de_respuestas!AU41,Back!$M$16:$N$20,2,0)),"")</f>
        <v/>
      </c>
      <c r="AV45" s="33" t="str">
        <f>+IFERROR((VLOOKUP(Base_de_respuestas!AV41,Back!$M$16:$N$20,2,0)),"")</f>
        <v/>
      </c>
      <c r="AW45" s="33" t="str">
        <f>+IFERROR((VLOOKUP(Base_de_respuestas!AW41,Back!$M$16:$N$20,2,0)),"")</f>
        <v/>
      </c>
      <c r="AX45" s="33" t="str">
        <f>+IFERROR((VLOOKUP(Base_de_respuestas!AX41,Back!$M$16:$N$20,2,0)),"")</f>
        <v/>
      </c>
      <c r="AY45" s="33" t="str">
        <f>+IFERROR((VLOOKUP(Base_de_respuestas!AY41,Back!$M$16:$N$20,2,0)),"")</f>
        <v/>
      </c>
      <c r="AZ45" s="33" t="str">
        <f>+IFERROR((VLOOKUP(Base_de_respuestas!AZ41,Back!$M$16:$N$20,2,0)),"")</f>
        <v/>
      </c>
      <c r="BA45" s="33" t="str">
        <f>+IFERROR((VLOOKUP(Base_de_respuestas!BA41,Back!$M$16:$N$20,2,0)),"")</f>
        <v/>
      </c>
      <c r="BB45" s="33" t="str">
        <f>+IFERROR((VLOOKUP(Base_de_respuestas!BB41,Back!$M$16:$N$20,2,0)),"")</f>
        <v/>
      </c>
      <c r="BC45" s="33" t="str">
        <f>+IFERROR((VLOOKUP(Base_de_respuestas!BC41,Back!$M$16:$N$20,2,0)),"")</f>
        <v/>
      </c>
      <c r="BD45" s="33" t="str">
        <f>+IFERROR((VLOOKUP(Base_de_respuestas!BD41,Back!$M$16:$N$20,2,0)),"")</f>
        <v/>
      </c>
    </row>
    <row r="46" spans="2:56" ht="15.75" customHeight="1" x14ac:dyDescent="0.3">
      <c r="C46" s="31"/>
    </row>
    <row r="47" spans="2:56" ht="15.75" customHeight="1" x14ac:dyDescent="0.3">
      <c r="C47" s="31"/>
    </row>
    <row r="48" spans="2:56" ht="70.05" customHeight="1" x14ac:dyDescent="0.3">
      <c r="C48" s="31"/>
      <c r="F48" s="57" t="s">
        <v>436</v>
      </c>
      <c r="G48" s="35" t="str">
        <f t="shared" ref="G48:BD48" si="1">+G9</f>
        <v>Estudiante 1</v>
      </c>
      <c r="H48" s="35" t="str">
        <f t="shared" si="1"/>
        <v>Estudiante 2</v>
      </c>
      <c r="I48" s="35" t="str">
        <f t="shared" si="1"/>
        <v>Estudiante 3</v>
      </c>
      <c r="J48" s="35" t="str">
        <f t="shared" si="1"/>
        <v>Estudiante 4</v>
      </c>
      <c r="K48" s="35" t="str">
        <f t="shared" si="1"/>
        <v>Estudiante 5</v>
      </c>
      <c r="L48" s="35" t="str">
        <f t="shared" si="1"/>
        <v>Estudiante 6</v>
      </c>
      <c r="M48" s="35" t="str">
        <f t="shared" si="1"/>
        <v>Estudiante 7</v>
      </c>
      <c r="N48" s="35" t="str">
        <f t="shared" si="1"/>
        <v>Estudiante 8</v>
      </c>
      <c r="O48" s="35" t="str">
        <f t="shared" si="1"/>
        <v>Estudiante 9</v>
      </c>
      <c r="P48" s="35" t="str">
        <f t="shared" si="1"/>
        <v>Estudiante 10</v>
      </c>
      <c r="Q48" s="35" t="str">
        <f t="shared" si="1"/>
        <v>Estudiante 11</v>
      </c>
      <c r="R48" s="35" t="str">
        <f t="shared" si="1"/>
        <v>Estudiante 12</v>
      </c>
      <c r="S48" s="35" t="str">
        <f t="shared" si="1"/>
        <v>Estudiante 13</v>
      </c>
      <c r="T48" s="35" t="str">
        <f t="shared" si="1"/>
        <v>Estudiante 14</v>
      </c>
      <c r="U48" s="35" t="str">
        <f t="shared" si="1"/>
        <v>Estudiante 15</v>
      </c>
      <c r="V48" s="35" t="str">
        <f t="shared" si="1"/>
        <v>Estudiante 16</v>
      </c>
      <c r="W48" s="35" t="str">
        <f t="shared" si="1"/>
        <v>Estudiante 17</v>
      </c>
      <c r="X48" s="35" t="str">
        <f t="shared" si="1"/>
        <v>Estudiante 18</v>
      </c>
      <c r="Y48" s="35" t="str">
        <f t="shared" si="1"/>
        <v>Estudiante 19</v>
      </c>
      <c r="Z48" s="35" t="str">
        <f t="shared" si="1"/>
        <v>Estudiante 20</v>
      </c>
      <c r="AA48" s="35" t="str">
        <f t="shared" si="1"/>
        <v>Estudiante 21</v>
      </c>
      <c r="AB48" s="35" t="str">
        <f t="shared" si="1"/>
        <v>Estudiante 22</v>
      </c>
      <c r="AC48" s="35" t="str">
        <f t="shared" si="1"/>
        <v>Estudiante 23</v>
      </c>
      <c r="AD48" s="35" t="str">
        <f t="shared" si="1"/>
        <v>Estudiante 24</v>
      </c>
      <c r="AE48" s="35" t="str">
        <f t="shared" si="1"/>
        <v>Estudiante 25</v>
      </c>
      <c r="AF48" s="35" t="str">
        <f t="shared" si="1"/>
        <v>Estudiante 26</v>
      </c>
      <c r="AG48" s="35" t="str">
        <f t="shared" si="1"/>
        <v>Estudiante 27</v>
      </c>
      <c r="AH48" s="35" t="str">
        <f t="shared" si="1"/>
        <v>Estudiante 28</v>
      </c>
      <c r="AI48" s="35" t="str">
        <f t="shared" si="1"/>
        <v>Estudiante 29</v>
      </c>
      <c r="AJ48" s="35" t="str">
        <f t="shared" si="1"/>
        <v>Estudiante 30</v>
      </c>
      <c r="AK48" s="35" t="str">
        <f t="shared" si="1"/>
        <v>Estudiante 31</v>
      </c>
      <c r="AL48" s="35" t="str">
        <f t="shared" si="1"/>
        <v>Estudiante 32</v>
      </c>
      <c r="AM48" s="35" t="str">
        <f t="shared" si="1"/>
        <v>Estudiante 33</v>
      </c>
      <c r="AN48" s="35" t="str">
        <f t="shared" si="1"/>
        <v>Estudiante 34</v>
      </c>
      <c r="AO48" s="35" t="str">
        <f t="shared" si="1"/>
        <v>Estudiante 35</v>
      </c>
      <c r="AP48" s="35" t="str">
        <f t="shared" si="1"/>
        <v>Estudiante 36</v>
      </c>
      <c r="AQ48" s="35" t="str">
        <f t="shared" si="1"/>
        <v>Estudiante 37</v>
      </c>
      <c r="AR48" s="35" t="str">
        <f t="shared" si="1"/>
        <v>Estudiante 38</v>
      </c>
      <c r="AS48" s="35" t="str">
        <f t="shared" si="1"/>
        <v>Estudiante 39</v>
      </c>
      <c r="AT48" s="35" t="str">
        <f t="shared" si="1"/>
        <v>Estudiante 40</v>
      </c>
      <c r="AU48" s="35" t="str">
        <f t="shared" si="1"/>
        <v>Estudiante 41</v>
      </c>
      <c r="AV48" s="35" t="str">
        <f t="shared" si="1"/>
        <v>Estudiante 42</v>
      </c>
      <c r="AW48" s="35" t="str">
        <f t="shared" si="1"/>
        <v>Estudiante 43</v>
      </c>
      <c r="AX48" s="35" t="str">
        <f t="shared" si="1"/>
        <v>Estudiante 44</v>
      </c>
      <c r="AY48" s="35" t="str">
        <f t="shared" si="1"/>
        <v>Estudiante 45</v>
      </c>
      <c r="AZ48" s="35" t="str">
        <f t="shared" si="1"/>
        <v>Estudiante 46</v>
      </c>
      <c r="BA48" s="35" t="str">
        <f t="shared" si="1"/>
        <v>Estudiante 47</v>
      </c>
      <c r="BB48" s="35" t="str">
        <f t="shared" si="1"/>
        <v>Estudiante 48</v>
      </c>
      <c r="BC48" s="35" t="str">
        <f t="shared" si="1"/>
        <v>Estudiante 49</v>
      </c>
      <c r="BD48" s="35" t="str">
        <f t="shared" si="1"/>
        <v>Estudiante 50</v>
      </c>
    </row>
    <row r="49" spans="3:56" ht="15.75" customHeight="1" x14ac:dyDescent="0.3">
      <c r="C49" s="31"/>
      <c r="F49" s="142" t="s">
        <v>438</v>
      </c>
      <c r="G49" s="36">
        <f t="shared" ref="G49:BD49" si="2">IFERROR(COUNTIFS(G10:G45,"-"),"-")</f>
        <v>0</v>
      </c>
      <c r="H49" s="36">
        <f t="shared" si="2"/>
        <v>0</v>
      </c>
      <c r="I49" s="36">
        <f t="shared" si="2"/>
        <v>0</v>
      </c>
      <c r="J49" s="36">
        <f t="shared" si="2"/>
        <v>0</v>
      </c>
      <c r="K49" s="36">
        <f t="shared" si="2"/>
        <v>0</v>
      </c>
      <c r="L49" s="36">
        <f t="shared" si="2"/>
        <v>0</v>
      </c>
      <c r="M49" s="36">
        <f t="shared" si="2"/>
        <v>0</v>
      </c>
      <c r="N49" s="36">
        <f t="shared" si="2"/>
        <v>0</v>
      </c>
      <c r="O49" s="36">
        <f t="shared" si="2"/>
        <v>0</v>
      </c>
      <c r="P49" s="36">
        <f t="shared" si="2"/>
        <v>0</v>
      </c>
      <c r="Q49" s="36">
        <f t="shared" si="2"/>
        <v>0</v>
      </c>
      <c r="R49" s="36">
        <f t="shared" si="2"/>
        <v>0</v>
      </c>
      <c r="S49" s="36">
        <f t="shared" si="2"/>
        <v>0</v>
      </c>
      <c r="T49" s="36">
        <f t="shared" si="2"/>
        <v>0</v>
      </c>
      <c r="U49" s="36">
        <f t="shared" si="2"/>
        <v>0</v>
      </c>
      <c r="V49" s="36">
        <f t="shared" si="2"/>
        <v>0</v>
      </c>
      <c r="W49" s="36">
        <f t="shared" si="2"/>
        <v>0</v>
      </c>
      <c r="X49" s="36">
        <f t="shared" si="2"/>
        <v>0</v>
      </c>
      <c r="Y49" s="36">
        <f t="shared" si="2"/>
        <v>0</v>
      </c>
      <c r="Z49" s="36">
        <f t="shared" si="2"/>
        <v>0</v>
      </c>
      <c r="AA49" s="36">
        <f t="shared" si="2"/>
        <v>0</v>
      </c>
      <c r="AB49" s="36">
        <f t="shared" si="2"/>
        <v>0</v>
      </c>
      <c r="AC49" s="36">
        <f t="shared" si="2"/>
        <v>0</v>
      </c>
      <c r="AD49" s="36">
        <f t="shared" si="2"/>
        <v>0</v>
      </c>
      <c r="AE49" s="36">
        <f t="shared" si="2"/>
        <v>0</v>
      </c>
      <c r="AF49" s="36">
        <f t="shared" si="2"/>
        <v>0</v>
      </c>
      <c r="AG49" s="36">
        <f t="shared" si="2"/>
        <v>0</v>
      </c>
      <c r="AH49" s="36">
        <f t="shared" si="2"/>
        <v>0</v>
      </c>
      <c r="AI49" s="36">
        <f t="shared" si="2"/>
        <v>0</v>
      </c>
      <c r="AJ49" s="36">
        <f t="shared" si="2"/>
        <v>0</v>
      </c>
      <c r="AK49" s="36">
        <f t="shared" si="2"/>
        <v>0</v>
      </c>
      <c r="AL49" s="36">
        <f t="shared" si="2"/>
        <v>0</v>
      </c>
      <c r="AM49" s="36">
        <f t="shared" si="2"/>
        <v>0</v>
      </c>
      <c r="AN49" s="36">
        <f t="shared" si="2"/>
        <v>0</v>
      </c>
      <c r="AO49" s="36">
        <f t="shared" si="2"/>
        <v>0</v>
      </c>
      <c r="AP49" s="36">
        <f t="shared" si="2"/>
        <v>0</v>
      </c>
      <c r="AQ49" s="36">
        <f t="shared" si="2"/>
        <v>0</v>
      </c>
      <c r="AR49" s="36">
        <f t="shared" si="2"/>
        <v>0</v>
      </c>
      <c r="AS49" s="36">
        <f t="shared" si="2"/>
        <v>0</v>
      </c>
      <c r="AT49" s="36">
        <f t="shared" si="2"/>
        <v>0</v>
      </c>
      <c r="AU49" s="36">
        <f t="shared" si="2"/>
        <v>0</v>
      </c>
      <c r="AV49" s="36">
        <f t="shared" si="2"/>
        <v>0</v>
      </c>
      <c r="AW49" s="36">
        <f t="shared" si="2"/>
        <v>0</v>
      </c>
      <c r="AX49" s="36">
        <f t="shared" si="2"/>
        <v>0</v>
      </c>
      <c r="AY49" s="36">
        <f t="shared" si="2"/>
        <v>0</v>
      </c>
      <c r="AZ49" s="36">
        <f t="shared" si="2"/>
        <v>0</v>
      </c>
      <c r="BA49" s="36">
        <f t="shared" si="2"/>
        <v>0</v>
      </c>
      <c r="BB49" s="36">
        <f t="shared" si="2"/>
        <v>0</v>
      </c>
      <c r="BC49" s="36">
        <f t="shared" si="2"/>
        <v>0</v>
      </c>
      <c r="BD49" s="36">
        <f t="shared" si="2"/>
        <v>0</v>
      </c>
    </row>
    <row r="50" spans="3:56" ht="15.75" customHeight="1" x14ac:dyDescent="0.3">
      <c r="C50" s="31"/>
      <c r="F50" s="115" t="s">
        <v>462</v>
      </c>
      <c r="G50" s="36">
        <f t="shared" ref="G50:BD50" si="3">IFERROR(COUNTIFS(G10:G45,"&gt;=0",G10:G45,"&lt;=1"),"-")</f>
        <v>0</v>
      </c>
      <c r="H50" s="36">
        <f t="shared" ref="H50:BD50" si="4">IFERROR(COUNTIFS(H10:H45,"&gt;=0",H10:H45,"&lt;=1"),"-")</f>
        <v>0</v>
      </c>
      <c r="I50" s="36">
        <f t="shared" si="4"/>
        <v>0</v>
      </c>
      <c r="J50" s="36">
        <f t="shared" si="4"/>
        <v>0</v>
      </c>
      <c r="K50" s="36">
        <f t="shared" si="4"/>
        <v>0</v>
      </c>
      <c r="L50" s="36">
        <f t="shared" si="4"/>
        <v>0</v>
      </c>
      <c r="M50" s="36">
        <f t="shared" si="4"/>
        <v>0</v>
      </c>
      <c r="N50" s="36">
        <f t="shared" si="4"/>
        <v>0</v>
      </c>
      <c r="O50" s="36">
        <f t="shared" si="4"/>
        <v>0</v>
      </c>
      <c r="P50" s="36">
        <f t="shared" si="4"/>
        <v>0</v>
      </c>
      <c r="Q50" s="36">
        <f t="shared" si="4"/>
        <v>0</v>
      </c>
      <c r="R50" s="36">
        <f t="shared" si="4"/>
        <v>0</v>
      </c>
      <c r="S50" s="36">
        <f t="shared" si="4"/>
        <v>0</v>
      </c>
      <c r="T50" s="36">
        <f t="shared" si="4"/>
        <v>0</v>
      </c>
      <c r="U50" s="36">
        <f t="shared" si="4"/>
        <v>0</v>
      </c>
      <c r="V50" s="36">
        <f t="shared" si="4"/>
        <v>0</v>
      </c>
      <c r="W50" s="36">
        <f t="shared" si="4"/>
        <v>0</v>
      </c>
      <c r="X50" s="36">
        <f t="shared" si="4"/>
        <v>0</v>
      </c>
      <c r="Y50" s="36">
        <f t="shared" si="4"/>
        <v>0</v>
      </c>
      <c r="Z50" s="36">
        <f t="shared" si="4"/>
        <v>0</v>
      </c>
      <c r="AA50" s="36">
        <f t="shared" si="4"/>
        <v>0</v>
      </c>
      <c r="AB50" s="36">
        <f t="shared" si="4"/>
        <v>0</v>
      </c>
      <c r="AC50" s="36">
        <f t="shared" si="4"/>
        <v>0</v>
      </c>
      <c r="AD50" s="36">
        <f t="shared" si="4"/>
        <v>0</v>
      </c>
      <c r="AE50" s="36">
        <f t="shared" si="4"/>
        <v>0</v>
      </c>
      <c r="AF50" s="36">
        <f t="shared" si="4"/>
        <v>0</v>
      </c>
      <c r="AG50" s="36">
        <f t="shared" si="4"/>
        <v>0</v>
      </c>
      <c r="AH50" s="36">
        <f t="shared" si="4"/>
        <v>0</v>
      </c>
      <c r="AI50" s="36">
        <f t="shared" si="4"/>
        <v>0</v>
      </c>
      <c r="AJ50" s="36">
        <f t="shared" si="4"/>
        <v>0</v>
      </c>
      <c r="AK50" s="36">
        <f t="shared" si="4"/>
        <v>0</v>
      </c>
      <c r="AL50" s="36">
        <f t="shared" si="4"/>
        <v>0</v>
      </c>
      <c r="AM50" s="36">
        <f t="shared" si="4"/>
        <v>0</v>
      </c>
      <c r="AN50" s="36">
        <f t="shared" si="4"/>
        <v>0</v>
      </c>
      <c r="AO50" s="36">
        <f t="shared" si="4"/>
        <v>0</v>
      </c>
      <c r="AP50" s="36">
        <f t="shared" si="4"/>
        <v>0</v>
      </c>
      <c r="AQ50" s="36">
        <f t="shared" si="4"/>
        <v>0</v>
      </c>
      <c r="AR50" s="36">
        <f t="shared" si="4"/>
        <v>0</v>
      </c>
      <c r="AS50" s="36">
        <f t="shared" si="4"/>
        <v>0</v>
      </c>
      <c r="AT50" s="36">
        <f t="shared" si="4"/>
        <v>0</v>
      </c>
      <c r="AU50" s="36">
        <f t="shared" si="4"/>
        <v>0</v>
      </c>
      <c r="AV50" s="36">
        <f t="shared" si="4"/>
        <v>0</v>
      </c>
      <c r="AW50" s="36">
        <f t="shared" si="4"/>
        <v>0</v>
      </c>
      <c r="AX50" s="36">
        <f t="shared" si="4"/>
        <v>0</v>
      </c>
      <c r="AY50" s="36">
        <f t="shared" si="4"/>
        <v>0</v>
      </c>
      <c r="AZ50" s="36">
        <f t="shared" si="4"/>
        <v>0</v>
      </c>
      <c r="BA50" s="36">
        <f t="shared" si="4"/>
        <v>0</v>
      </c>
      <c r="BB50" s="36">
        <f t="shared" si="4"/>
        <v>0</v>
      </c>
      <c r="BC50" s="36">
        <f t="shared" si="4"/>
        <v>0</v>
      </c>
      <c r="BD50" s="36">
        <f t="shared" si="4"/>
        <v>0</v>
      </c>
    </row>
    <row r="51" spans="3:56" ht="15.75" customHeight="1" x14ac:dyDescent="0.3">
      <c r="C51" s="31"/>
      <c r="F51" s="140" t="s">
        <v>440</v>
      </c>
      <c r="G51" s="36">
        <f>IFERROR(COUNTIFS(G10:G45,"&gt;1",G10:G45,"&lt;3"),"-")</f>
        <v>0</v>
      </c>
      <c r="H51" s="36">
        <f t="shared" ref="H51:BD51" si="5">IFERROR(COUNTIFS(H10:H45,"&gt;1",H10:H45,"&lt;3"),"-")</f>
        <v>0</v>
      </c>
      <c r="I51" s="36">
        <f t="shared" si="5"/>
        <v>0</v>
      </c>
      <c r="J51" s="36">
        <f t="shared" si="5"/>
        <v>0</v>
      </c>
      <c r="K51" s="36">
        <f t="shared" si="5"/>
        <v>0</v>
      </c>
      <c r="L51" s="36">
        <f t="shared" si="5"/>
        <v>0</v>
      </c>
      <c r="M51" s="36">
        <f t="shared" si="5"/>
        <v>0</v>
      </c>
      <c r="N51" s="36">
        <f t="shared" si="5"/>
        <v>0</v>
      </c>
      <c r="O51" s="36">
        <f t="shared" si="5"/>
        <v>0</v>
      </c>
      <c r="P51" s="36">
        <f t="shared" si="5"/>
        <v>0</v>
      </c>
      <c r="Q51" s="36">
        <f t="shared" si="5"/>
        <v>0</v>
      </c>
      <c r="R51" s="36">
        <f t="shared" si="5"/>
        <v>0</v>
      </c>
      <c r="S51" s="36">
        <f t="shared" si="5"/>
        <v>0</v>
      </c>
      <c r="T51" s="36">
        <f t="shared" si="5"/>
        <v>0</v>
      </c>
      <c r="U51" s="36">
        <f t="shared" si="5"/>
        <v>0</v>
      </c>
      <c r="V51" s="36">
        <f t="shared" si="5"/>
        <v>0</v>
      </c>
      <c r="W51" s="36">
        <f t="shared" si="5"/>
        <v>0</v>
      </c>
      <c r="X51" s="36">
        <f t="shared" si="5"/>
        <v>0</v>
      </c>
      <c r="Y51" s="36">
        <f t="shared" si="5"/>
        <v>0</v>
      </c>
      <c r="Z51" s="36">
        <f t="shared" si="5"/>
        <v>0</v>
      </c>
      <c r="AA51" s="36">
        <f t="shared" si="5"/>
        <v>0</v>
      </c>
      <c r="AB51" s="36">
        <f t="shared" si="5"/>
        <v>0</v>
      </c>
      <c r="AC51" s="36">
        <f t="shared" si="5"/>
        <v>0</v>
      </c>
      <c r="AD51" s="36">
        <f t="shared" si="5"/>
        <v>0</v>
      </c>
      <c r="AE51" s="36">
        <f t="shared" si="5"/>
        <v>0</v>
      </c>
      <c r="AF51" s="36">
        <f t="shared" si="5"/>
        <v>0</v>
      </c>
      <c r="AG51" s="36">
        <f t="shared" si="5"/>
        <v>0</v>
      </c>
      <c r="AH51" s="36">
        <f t="shared" si="5"/>
        <v>0</v>
      </c>
      <c r="AI51" s="36">
        <f t="shared" si="5"/>
        <v>0</v>
      </c>
      <c r="AJ51" s="36">
        <f t="shared" si="5"/>
        <v>0</v>
      </c>
      <c r="AK51" s="36">
        <f t="shared" si="5"/>
        <v>0</v>
      </c>
      <c r="AL51" s="36">
        <f t="shared" si="5"/>
        <v>0</v>
      </c>
      <c r="AM51" s="36">
        <f t="shared" si="5"/>
        <v>0</v>
      </c>
      <c r="AN51" s="36">
        <f t="shared" si="5"/>
        <v>0</v>
      </c>
      <c r="AO51" s="36">
        <f t="shared" si="5"/>
        <v>0</v>
      </c>
      <c r="AP51" s="36">
        <f t="shared" si="5"/>
        <v>0</v>
      </c>
      <c r="AQ51" s="36">
        <f t="shared" si="5"/>
        <v>0</v>
      </c>
      <c r="AR51" s="36">
        <f t="shared" si="5"/>
        <v>0</v>
      </c>
      <c r="AS51" s="36">
        <f t="shared" si="5"/>
        <v>0</v>
      </c>
      <c r="AT51" s="36">
        <f t="shared" si="5"/>
        <v>0</v>
      </c>
      <c r="AU51" s="36">
        <f t="shared" si="5"/>
        <v>0</v>
      </c>
      <c r="AV51" s="36">
        <f t="shared" si="5"/>
        <v>0</v>
      </c>
      <c r="AW51" s="36">
        <f t="shared" si="5"/>
        <v>0</v>
      </c>
      <c r="AX51" s="36">
        <f t="shared" si="5"/>
        <v>0</v>
      </c>
      <c r="AY51" s="36">
        <f t="shared" si="5"/>
        <v>0</v>
      </c>
      <c r="AZ51" s="36">
        <f t="shared" si="5"/>
        <v>0</v>
      </c>
      <c r="BA51" s="36">
        <f t="shared" si="5"/>
        <v>0</v>
      </c>
      <c r="BB51" s="36">
        <f t="shared" si="5"/>
        <v>0</v>
      </c>
      <c r="BC51" s="36">
        <f t="shared" si="5"/>
        <v>0</v>
      </c>
      <c r="BD51" s="36">
        <f t="shared" si="5"/>
        <v>0</v>
      </c>
    </row>
    <row r="52" spans="3:56" ht="15.75" customHeight="1" x14ac:dyDescent="0.3">
      <c r="C52" s="31"/>
      <c r="F52" s="126" t="s">
        <v>441</v>
      </c>
      <c r="G52" s="37">
        <f t="shared" ref="G52:BD52" si="6">IFERROR((COUNTIFS(G10:G45,"&gt;=3")),"-")</f>
        <v>0</v>
      </c>
      <c r="H52" s="37">
        <f t="shared" ref="H52:BD52" si="7">IFERROR((COUNTIFS(H10:H45,"&gt;=3")),"-")</f>
        <v>0</v>
      </c>
      <c r="I52" s="37">
        <f t="shared" si="7"/>
        <v>0</v>
      </c>
      <c r="J52" s="37">
        <f t="shared" si="7"/>
        <v>0</v>
      </c>
      <c r="K52" s="37">
        <f t="shared" si="7"/>
        <v>0</v>
      </c>
      <c r="L52" s="37">
        <f t="shared" si="7"/>
        <v>0</v>
      </c>
      <c r="M52" s="37">
        <f t="shared" si="7"/>
        <v>0</v>
      </c>
      <c r="N52" s="37">
        <f t="shared" si="7"/>
        <v>0</v>
      </c>
      <c r="O52" s="37">
        <f t="shared" si="7"/>
        <v>0</v>
      </c>
      <c r="P52" s="37">
        <f t="shared" si="7"/>
        <v>0</v>
      </c>
      <c r="Q52" s="37">
        <f t="shared" si="7"/>
        <v>0</v>
      </c>
      <c r="R52" s="37">
        <f t="shared" si="7"/>
        <v>0</v>
      </c>
      <c r="S52" s="37">
        <f t="shared" si="7"/>
        <v>0</v>
      </c>
      <c r="T52" s="37">
        <f t="shared" si="7"/>
        <v>0</v>
      </c>
      <c r="U52" s="37">
        <f t="shared" si="7"/>
        <v>0</v>
      </c>
      <c r="V52" s="37">
        <f t="shared" si="7"/>
        <v>0</v>
      </c>
      <c r="W52" s="37">
        <f t="shared" si="7"/>
        <v>0</v>
      </c>
      <c r="X52" s="37">
        <f t="shared" si="7"/>
        <v>0</v>
      </c>
      <c r="Y52" s="37">
        <f t="shared" si="7"/>
        <v>0</v>
      </c>
      <c r="Z52" s="37">
        <f t="shared" si="7"/>
        <v>0</v>
      </c>
      <c r="AA52" s="37">
        <f t="shared" si="7"/>
        <v>0</v>
      </c>
      <c r="AB52" s="37">
        <f t="shared" si="7"/>
        <v>0</v>
      </c>
      <c r="AC52" s="37">
        <f t="shared" si="7"/>
        <v>0</v>
      </c>
      <c r="AD52" s="37">
        <f t="shared" si="7"/>
        <v>0</v>
      </c>
      <c r="AE52" s="37">
        <f t="shared" si="7"/>
        <v>0</v>
      </c>
      <c r="AF52" s="37">
        <f t="shared" si="7"/>
        <v>0</v>
      </c>
      <c r="AG52" s="37">
        <f t="shared" si="7"/>
        <v>0</v>
      </c>
      <c r="AH52" s="37">
        <f t="shared" si="7"/>
        <v>0</v>
      </c>
      <c r="AI52" s="37">
        <f t="shared" si="7"/>
        <v>0</v>
      </c>
      <c r="AJ52" s="37">
        <f t="shared" si="7"/>
        <v>0</v>
      </c>
      <c r="AK52" s="37">
        <f t="shared" si="7"/>
        <v>0</v>
      </c>
      <c r="AL52" s="37">
        <f t="shared" si="7"/>
        <v>0</v>
      </c>
      <c r="AM52" s="37">
        <f t="shared" si="7"/>
        <v>0</v>
      </c>
      <c r="AN52" s="37">
        <f t="shared" si="7"/>
        <v>0</v>
      </c>
      <c r="AO52" s="37">
        <f t="shared" si="7"/>
        <v>0</v>
      </c>
      <c r="AP52" s="37">
        <f t="shared" si="7"/>
        <v>0</v>
      </c>
      <c r="AQ52" s="37">
        <f t="shared" si="7"/>
        <v>0</v>
      </c>
      <c r="AR52" s="37">
        <f t="shared" si="7"/>
        <v>0</v>
      </c>
      <c r="AS52" s="37">
        <f t="shared" si="7"/>
        <v>0</v>
      </c>
      <c r="AT52" s="37">
        <f t="shared" si="7"/>
        <v>0</v>
      </c>
      <c r="AU52" s="37">
        <f t="shared" si="7"/>
        <v>0</v>
      </c>
      <c r="AV52" s="37">
        <f t="shared" si="7"/>
        <v>0</v>
      </c>
      <c r="AW52" s="37">
        <f t="shared" si="7"/>
        <v>0</v>
      </c>
      <c r="AX52" s="37">
        <f t="shared" si="7"/>
        <v>0</v>
      </c>
      <c r="AY52" s="37">
        <f t="shared" si="7"/>
        <v>0</v>
      </c>
      <c r="AZ52" s="37">
        <f t="shared" si="7"/>
        <v>0</v>
      </c>
      <c r="BA52" s="37">
        <f t="shared" si="7"/>
        <v>0</v>
      </c>
      <c r="BB52" s="37">
        <f t="shared" si="7"/>
        <v>0</v>
      </c>
      <c r="BC52" s="37">
        <f t="shared" si="7"/>
        <v>0</v>
      </c>
      <c r="BD52" s="37">
        <f t="shared" si="7"/>
        <v>0</v>
      </c>
    </row>
    <row r="53" spans="3:56" ht="15.75" customHeight="1" x14ac:dyDescent="0.3">
      <c r="C53" s="31"/>
      <c r="F53" s="142" t="s">
        <v>442</v>
      </c>
      <c r="G53" s="37">
        <f t="shared" ref="G53:BD53" si="8">+SUM(G49:G52)</f>
        <v>0</v>
      </c>
      <c r="H53" s="37">
        <f t="shared" si="8"/>
        <v>0</v>
      </c>
      <c r="I53" s="37">
        <f t="shared" si="8"/>
        <v>0</v>
      </c>
      <c r="J53" s="37">
        <f t="shared" si="8"/>
        <v>0</v>
      </c>
      <c r="K53" s="37">
        <f t="shared" si="8"/>
        <v>0</v>
      </c>
      <c r="L53" s="37">
        <f t="shared" si="8"/>
        <v>0</v>
      </c>
      <c r="M53" s="37">
        <f t="shared" si="8"/>
        <v>0</v>
      </c>
      <c r="N53" s="37">
        <f t="shared" si="8"/>
        <v>0</v>
      </c>
      <c r="O53" s="37">
        <f t="shared" si="8"/>
        <v>0</v>
      </c>
      <c r="P53" s="37">
        <f t="shared" si="8"/>
        <v>0</v>
      </c>
      <c r="Q53" s="37">
        <f t="shared" si="8"/>
        <v>0</v>
      </c>
      <c r="R53" s="37">
        <f t="shared" si="8"/>
        <v>0</v>
      </c>
      <c r="S53" s="37">
        <f t="shared" si="8"/>
        <v>0</v>
      </c>
      <c r="T53" s="37">
        <f t="shared" si="8"/>
        <v>0</v>
      </c>
      <c r="U53" s="37">
        <f t="shared" si="8"/>
        <v>0</v>
      </c>
      <c r="V53" s="37">
        <f t="shared" si="8"/>
        <v>0</v>
      </c>
      <c r="W53" s="37">
        <f t="shared" si="8"/>
        <v>0</v>
      </c>
      <c r="X53" s="37">
        <f t="shared" si="8"/>
        <v>0</v>
      </c>
      <c r="Y53" s="37">
        <f t="shared" si="8"/>
        <v>0</v>
      </c>
      <c r="Z53" s="37">
        <f t="shared" si="8"/>
        <v>0</v>
      </c>
      <c r="AA53" s="37">
        <f t="shared" si="8"/>
        <v>0</v>
      </c>
      <c r="AB53" s="37">
        <f t="shared" si="8"/>
        <v>0</v>
      </c>
      <c r="AC53" s="37">
        <f t="shared" si="8"/>
        <v>0</v>
      </c>
      <c r="AD53" s="37">
        <f t="shared" si="8"/>
        <v>0</v>
      </c>
      <c r="AE53" s="37">
        <f t="shared" si="8"/>
        <v>0</v>
      </c>
      <c r="AF53" s="37">
        <f t="shared" si="8"/>
        <v>0</v>
      </c>
      <c r="AG53" s="37">
        <f t="shared" si="8"/>
        <v>0</v>
      </c>
      <c r="AH53" s="37">
        <f t="shared" si="8"/>
        <v>0</v>
      </c>
      <c r="AI53" s="37">
        <f t="shared" si="8"/>
        <v>0</v>
      </c>
      <c r="AJ53" s="37">
        <f t="shared" si="8"/>
        <v>0</v>
      </c>
      <c r="AK53" s="37">
        <f t="shared" si="8"/>
        <v>0</v>
      </c>
      <c r="AL53" s="37">
        <f t="shared" si="8"/>
        <v>0</v>
      </c>
      <c r="AM53" s="37">
        <f t="shared" si="8"/>
        <v>0</v>
      </c>
      <c r="AN53" s="37">
        <f t="shared" si="8"/>
        <v>0</v>
      </c>
      <c r="AO53" s="37">
        <f t="shared" si="8"/>
        <v>0</v>
      </c>
      <c r="AP53" s="37">
        <f t="shared" si="8"/>
        <v>0</v>
      </c>
      <c r="AQ53" s="37">
        <f t="shared" si="8"/>
        <v>0</v>
      </c>
      <c r="AR53" s="37">
        <f t="shared" si="8"/>
        <v>0</v>
      </c>
      <c r="AS53" s="37">
        <f t="shared" si="8"/>
        <v>0</v>
      </c>
      <c r="AT53" s="37">
        <f t="shared" si="8"/>
        <v>0</v>
      </c>
      <c r="AU53" s="37">
        <f t="shared" si="8"/>
        <v>0</v>
      </c>
      <c r="AV53" s="37">
        <f t="shared" si="8"/>
        <v>0</v>
      </c>
      <c r="AW53" s="37">
        <f t="shared" si="8"/>
        <v>0</v>
      </c>
      <c r="AX53" s="37">
        <f t="shared" si="8"/>
        <v>0</v>
      </c>
      <c r="AY53" s="37">
        <f t="shared" si="8"/>
        <v>0</v>
      </c>
      <c r="AZ53" s="37">
        <f t="shared" si="8"/>
        <v>0</v>
      </c>
      <c r="BA53" s="37">
        <f t="shared" si="8"/>
        <v>0</v>
      </c>
      <c r="BB53" s="37">
        <f t="shared" si="8"/>
        <v>0</v>
      </c>
      <c r="BC53" s="37">
        <f t="shared" si="8"/>
        <v>0</v>
      </c>
      <c r="BD53" s="37">
        <f t="shared" si="8"/>
        <v>0</v>
      </c>
    </row>
  </sheetData>
  <autoFilter ref="B9:BD9" xr:uid="{00000000-0009-0000-0000-000004000000}"/>
  <mergeCells count="68">
    <mergeCell ref="B2:F2"/>
    <mergeCell ref="D3:F3"/>
    <mergeCell ref="D4:F4"/>
    <mergeCell ref="D5:F5"/>
    <mergeCell ref="D6:F6"/>
    <mergeCell ref="C33:C35"/>
    <mergeCell ref="B24:B26"/>
    <mergeCell ref="C24:C26"/>
    <mergeCell ref="B27:B29"/>
    <mergeCell ref="C27:C29"/>
    <mergeCell ref="B30:B32"/>
    <mergeCell ref="C30:C32"/>
    <mergeCell ref="B33:B35"/>
    <mergeCell ref="B36:B37"/>
    <mergeCell ref="B38:B40"/>
    <mergeCell ref="B41:B42"/>
    <mergeCell ref="B43:B45"/>
    <mergeCell ref="D24:E24"/>
    <mergeCell ref="D25:E25"/>
    <mergeCell ref="D26:E26"/>
    <mergeCell ref="D27:E27"/>
    <mergeCell ref="D28:E28"/>
    <mergeCell ref="C36:C37"/>
    <mergeCell ref="C38:C40"/>
    <mergeCell ref="D38:E38"/>
    <mergeCell ref="D39:E39"/>
    <mergeCell ref="D40:E40"/>
    <mergeCell ref="C41:C42"/>
    <mergeCell ref="C43:C45"/>
    <mergeCell ref="D20:E20"/>
    <mergeCell ref="D21:E21"/>
    <mergeCell ref="B12:B14"/>
    <mergeCell ref="B15:B17"/>
    <mergeCell ref="C15:C17"/>
    <mergeCell ref="B18:B20"/>
    <mergeCell ref="C18:C20"/>
    <mergeCell ref="B21:B23"/>
    <mergeCell ref="C21:C23"/>
    <mergeCell ref="D22:E22"/>
    <mergeCell ref="D23:E23"/>
    <mergeCell ref="D15:E15"/>
    <mergeCell ref="D16:E16"/>
    <mergeCell ref="D17:E17"/>
    <mergeCell ref="D18:E18"/>
    <mergeCell ref="D19:E19"/>
    <mergeCell ref="D12:E12"/>
    <mergeCell ref="D13:E13"/>
    <mergeCell ref="D9:E9"/>
    <mergeCell ref="B10:B11"/>
    <mergeCell ref="C10:C11"/>
    <mergeCell ref="D10:E10"/>
    <mergeCell ref="D11:E11"/>
    <mergeCell ref="C12:C14"/>
    <mergeCell ref="D14:E14"/>
    <mergeCell ref="D43:E43"/>
    <mergeCell ref="D44:E44"/>
    <mergeCell ref="D45:E45"/>
    <mergeCell ref="D41:E41"/>
    <mergeCell ref="D42:E42"/>
    <mergeCell ref="D36:E36"/>
    <mergeCell ref="D37:E37"/>
    <mergeCell ref="D29:E29"/>
    <mergeCell ref="D30:E30"/>
    <mergeCell ref="D31:E31"/>
    <mergeCell ref="D32:E32"/>
    <mergeCell ref="D33:E33"/>
    <mergeCell ref="D34:E34"/>
    <mergeCell ref="D35:E35"/>
  </mergeCells>
  <conditionalFormatting sqref="F10:BD45">
    <cfRule type="cellIs" dxfId="17" priority="1" stopIfTrue="1" operator="between">
      <formula>3</formula>
      <formula>4</formula>
    </cfRule>
    <cfRule type="cellIs" dxfId="16" priority="2" stopIfTrue="1" operator="between">
      <formula>0</formula>
      <formula>1</formula>
    </cfRule>
    <cfRule type="cellIs" dxfId="15" priority="3" stopIfTrue="1" operator="between">
      <formula>1</formula>
      <formula>3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B2:BB29"/>
  <sheetViews>
    <sheetView showGridLines="0" topLeftCell="AL19" workbookViewId="0">
      <selection activeCell="BB26" sqref="BB26"/>
    </sheetView>
  </sheetViews>
  <sheetFormatPr baseColWidth="10" defaultColWidth="14.44140625" defaultRowHeight="15" customHeight="1" x14ac:dyDescent="0.3"/>
  <cols>
    <col min="1" max="1" width="1.5546875" customWidth="1"/>
    <col min="2" max="2" width="16.77734375" bestFit="1" customWidth="1"/>
    <col min="3" max="3" width="28.5546875" customWidth="1"/>
    <col min="4" max="4" width="18.44140625" customWidth="1"/>
    <col min="5" max="54" width="10.6640625" customWidth="1"/>
  </cols>
  <sheetData>
    <row r="2" spans="2:54" ht="25.05" customHeight="1" x14ac:dyDescent="0.3">
      <c r="B2" s="105" t="s">
        <v>469</v>
      </c>
      <c r="C2" s="105"/>
      <c r="D2" s="105"/>
      <c r="E2" s="105"/>
      <c r="F2" s="105"/>
    </row>
    <row r="3" spans="2:54" ht="25.05" customHeight="1" x14ac:dyDescent="0.3">
      <c r="B3" s="108" t="s">
        <v>471</v>
      </c>
      <c r="C3" s="109" t="s">
        <v>464</v>
      </c>
      <c r="D3" s="110" t="s">
        <v>472</v>
      </c>
      <c r="E3" s="110"/>
      <c r="F3" s="110"/>
    </row>
    <row r="4" spans="2:54" ht="25.05" customHeight="1" x14ac:dyDescent="0.3">
      <c r="B4" s="115" t="s">
        <v>462</v>
      </c>
      <c r="C4" s="116" t="s">
        <v>473</v>
      </c>
      <c r="D4" s="139" t="s">
        <v>456</v>
      </c>
      <c r="E4" s="139"/>
      <c r="F4" s="139"/>
    </row>
    <row r="5" spans="2:54" ht="25.05" customHeight="1" x14ac:dyDescent="0.3">
      <c r="B5" s="140" t="s">
        <v>440</v>
      </c>
      <c r="C5" s="116" t="s">
        <v>475</v>
      </c>
      <c r="D5" s="139" t="s">
        <v>457</v>
      </c>
      <c r="E5" s="139"/>
      <c r="F5" s="139"/>
    </row>
    <row r="6" spans="2:54" ht="25.05" customHeight="1" x14ac:dyDescent="0.3">
      <c r="B6" s="126" t="s">
        <v>441</v>
      </c>
      <c r="C6" s="116" t="s">
        <v>474</v>
      </c>
      <c r="D6" s="141" t="s">
        <v>458</v>
      </c>
      <c r="E6" s="141"/>
      <c r="F6" s="141"/>
    </row>
    <row r="9" spans="2:54" ht="70.05" customHeight="1" x14ac:dyDescent="0.3">
      <c r="B9" s="58" t="s">
        <v>9</v>
      </c>
      <c r="C9" s="58" t="s">
        <v>10</v>
      </c>
      <c r="D9" s="61" t="s">
        <v>443</v>
      </c>
      <c r="E9" s="32" t="str">
        <f>+Base_de_respuestas!G5</f>
        <v>Estudiante 1</v>
      </c>
      <c r="F9" s="32" t="str">
        <f>+Base_de_respuestas!H5</f>
        <v>Estudiante 2</v>
      </c>
      <c r="G9" s="32" t="str">
        <f>+Base_de_respuestas!I5</f>
        <v>Estudiante 3</v>
      </c>
      <c r="H9" s="32" t="str">
        <f>+Base_de_respuestas!J5</f>
        <v>Estudiante 4</v>
      </c>
      <c r="I9" s="32" t="str">
        <f>+Base_de_respuestas!K5</f>
        <v>Estudiante 5</v>
      </c>
      <c r="J9" s="32" t="str">
        <f>+Base_de_respuestas!L5</f>
        <v>Estudiante 6</v>
      </c>
      <c r="K9" s="32" t="str">
        <f>+Base_de_respuestas!M5</f>
        <v>Estudiante 7</v>
      </c>
      <c r="L9" s="32" t="str">
        <f>+Base_de_respuestas!N5</f>
        <v>Estudiante 8</v>
      </c>
      <c r="M9" s="32" t="str">
        <f>+Base_de_respuestas!O5</f>
        <v>Estudiante 9</v>
      </c>
      <c r="N9" s="32" t="str">
        <f>+Base_de_respuestas!P5</f>
        <v>Estudiante 10</v>
      </c>
      <c r="O9" s="32" t="str">
        <f>+Base_de_respuestas!Q5</f>
        <v>Estudiante 11</v>
      </c>
      <c r="P9" s="32" t="str">
        <f>+Base_de_respuestas!R5</f>
        <v>Estudiante 12</v>
      </c>
      <c r="Q9" s="32" t="str">
        <f>+Base_de_respuestas!S5</f>
        <v>Estudiante 13</v>
      </c>
      <c r="R9" s="32" t="str">
        <f>+Base_de_respuestas!T5</f>
        <v>Estudiante 14</v>
      </c>
      <c r="S9" s="32" t="str">
        <f>+Base_de_respuestas!U5</f>
        <v>Estudiante 15</v>
      </c>
      <c r="T9" s="32" t="str">
        <f>+Base_de_respuestas!V5</f>
        <v>Estudiante 16</v>
      </c>
      <c r="U9" s="32" t="str">
        <f>+Base_de_respuestas!W5</f>
        <v>Estudiante 17</v>
      </c>
      <c r="V9" s="32" t="str">
        <f>+Base_de_respuestas!X5</f>
        <v>Estudiante 18</v>
      </c>
      <c r="W9" s="32" t="str">
        <f>+Base_de_respuestas!Y5</f>
        <v>Estudiante 19</v>
      </c>
      <c r="X9" s="32" t="str">
        <f>+Base_de_respuestas!Z5</f>
        <v>Estudiante 20</v>
      </c>
      <c r="Y9" s="32" t="str">
        <f>+Base_de_respuestas!AA5</f>
        <v>Estudiante 21</v>
      </c>
      <c r="Z9" s="32" t="str">
        <f>+Base_de_respuestas!AB5</f>
        <v>Estudiante 22</v>
      </c>
      <c r="AA9" s="32" t="str">
        <f>+Base_de_respuestas!AC5</f>
        <v>Estudiante 23</v>
      </c>
      <c r="AB9" s="32" t="str">
        <f>+Base_de_respuestas!AD5</f>
        <v>Estudiante 24</v>
      </c>
      <c r="AC9" s="32" t="str">
        <f>+Base_de_respuestas!AE5</f>
        <v>Estudiante 25</v>
      </c>
      <c r="AD9" s="32" t="str">
        <f>+Base_de_respuestas!AF5</f>
        <v>Estudiante 26</v>
      </c>
      <c r="AE9" s="32" t="str">
        <f>+Base_de_respuestas!AG5</f>
        <v>Estudiante 27</v>
      </c>
      <c r="AF9" s="32" t="str">
        <f>+Base_de_respuestas!AH5</f>
        <v>Estudiante 28</v>
      </c>
      <c r="AG9" s="32" t="str">
        <f>+Base_de_respuestas!AI5</f>
        <v>Estudiante 29</v>
      </c>
      <c r="AH9" s="32" t="str">
        <f>+Base_de_respuestas!AJ5</f>
        <v>Estudiante 30</v>
      </c>
      <c r="AI9" s="32" t="str">
        <f>+Base_de_respuestas!AK5</f>
        <v>Estudiante 31</v>
      </c>
      <c r="AJ9" s="32" t="str">
        <f>+Base_de_respuestas!AL5</f>
        <v>Estudiante 32</v>
      </c>
      <c r="AK9" s="32" t="str">
        <f>+Base_de_respuestas!AM5</f>
        <v>Estudiante 33</v>
      </c>
      <c r="AL9" s="32" t="str">
        <f>+Base_de_respuestas!AN5</f>
        <v>Estudiante 34</v>
      </c>
      <c r="AM9" s="32" t="str">
        <f>+Base_de_respuestas!AO5</f>
        <v>Estudiante 35</v>
      </c>
      <c r="AN9" s="32" t="str">
        <f>+Base_de_respuestas!AP5</f>
        <v>Estudiante 36</v>
      </c>
      <c r="AO9" s="32" t="str">
        <f>+Base_de_respuestas!AQ5</f>
        <v>Estudiante 37</v>
      </c>
      <c r="AP9" s="32" t="str">
        <f>+Base_de_respuestas!AR5</f>
        <v>Estudiante 38</v>
      </c>
      <c r="AQ9" s="32" t="str">
        <f>+Base_de_respuestas!AS5</f>
        <v>Estudiante 39</v>
      </c>
      <c r="AR9" s="32" t="str">
        <f>+Base_de_respuestas!AT5</f>
        <v>Estudiante 40</v>
      </c>
      <c r="AS9" s="32" t="str">
        <f>+Base_de_respuestas!AU5</f>
        <v>Estudiante 41</v>
      </c>
      <c r="AT9" s="32" t="str">
        <f>+Base_de_respuestas!AV5</f>
        <v>Estudiante 42</v>
      </c>
      <c r="AU9" s="32" t="str">
        <f>+Base_de_respuestas!AW5</f>
        <v>Estudiante 43</v>
      </c>
      <c r="AV9" s="32" t="str">
        <f>+Base_de_respuestas!AX5</f>
        <v>Estudiante 44</v>
      </c>
      <c r="AW9" s="32" t="str">
        <f>+Base_de_respuestas!AY5</f>
        <v>Estudiante 45</v>
      </c>
      <c r="AX9" s="32" t="str">
        <f>+Base_de_respuestas!AZ5</f>
        <v>Estudiante 46</v>
      </c>
      <c r="AY9" s="32" t="str">
        <f>+Base_de_respuestas!BA5</f>
        <v>Estudiante 47</v>
      </c>
      <c r="AZ9" s="32" t="str">
        <f>+Base_de_respuestas!BB5</f>
        <v>Estudiante 48</v>
      </c>
      <c r="BA9" s="32" t="str">
        <f>+Base_de_respuestas!BC5</f>
        <v>Estudiante 49</v>
      </c>
      <c r="BB9" s="32" t="str">
        <f>+Base_de_respuestas!BD5</f>
        <v>Estudiante 50</v>
      </c>
    </row>
    <row r="10" spans="2:54" ht="22.5" customHeight="1" x14ac:dyDescent="0.3">
      <c r="B10" s="38" t="s">
        <v>64</v>
      </c>
      <c r="C10" s="39" t="s">
        <v>65</v>
      </c>
      <c r="D10" s="33" t="str">
        <f t="shared" ref="D10:D22" si="0">+IFERROR(AVERAGEIFS(E10:BB10,E10:BB10,"&gt;=0"),"-")</f>
        <v>-</v>
      </c>
      <c r="E10" s="33" t="str">
        <f>+IFERROR(AVERAGEIFS(Indicadores_HSE!G10:G11,Indicadores_HSE!G10:G11,"&gt;=0"),"-")</f>
        <v>-</v>
      </c>
      <c r="F10" s="33" t="str">
        <f>+IFERROR(AVERAGEIFS(Indicadores_HSE!H10:H11,Indicadores_HSE!H10:H11,"&gt;=0"),"-")</f>
        <v>-</v>
      </c>
      <c r="G10" s="33" t="str">
        <f>+IFERROR(AVERAGEIFS(Indicadores_HSE!I10:I11,Indicadores_HSE!I10:I11,"&gt;=0"),"-")</f>
        <v>-</v>
      </c>
      <c r="H10" s="33" t="str">
        <f>+IFERROR(AVERAGEIFS(Indicadores_HSE!J10:J11,Indicadores_HSE!J10:J11,"&gt;=0"),"-")</f>
        <v>-</v>
      </c>
      <c r="I10" s="33" t="str">
        <f>+IFERROR(AVERAGEIFS(Indicadores_HSE!K10:K11,Indicadores_HSE!K10:K11,"&gt;=0"),"-")</f>
        <v>-</v>
      </c>
      <c r="J10" s="33" t="str">
        <f>+IFERROR(AVERAGEIFS(Indicadores_HSE!L10:L11,Indicadores_HSE!L10:L11,"&gt;=0"),"-")</f>
        <v>-</v>
      </c>
      <c r="K10" s="33" t="str">
        <f>+IFERROR(AVERAGEIFS(Indicadores_HSE!M10:M11,Indicadores_HSE!M10:M11,"&gt;=0"),"-")</f>
        <v>-</v>
      </c>
      <c r="L10" s="33" t="str">
        <f>+IFERROR(AVERAGEIFS(Indicadores_HSE!N10:N11,Indicadores_HSE!N10:N11,"&gt;=0"),"-")</f>
        <v>-</v>
      </c>
      <c r="M10" s="33" t="str">
        <f>+IFERROR(AVERAGEIFS(Indicadores_HSE!O10:O11,Indicadores_HSE!O10:O11,"&gt;=0"),"-")</f>
        <v>-</v>
      </c>
      <c r="N10" s="33" t="str">
        <f>+IFERROR(AVERAGEIFS(Indicadores_HSE!P10:P11,Indicadores_HSE!P10:P11,"&gt;=0"),"-")</f>
        <v>-</v>
      </c>
      <c r="O10" s="33" t="str">
        <f>+IFERROR(AVERAGEIFS(Indicadores_HSE!Q10:Q11,Indicadores_HSE!Q10:Q11,"&gt;=0"),"-")</f>
        <v>-</v>
      </c>
      <c r="P10" s="33" t="str">
        <f>+IFERROR(AVERAGEIFS(Indicadores_HSE!R10:R11,Indicadores_HSE!R10:R11,"&gt;=0"),"-")</f>
        <v>-</v>
      </c>
      <c r="Q10" s="33" t="str">
        <f>+IFERROR(AVERAGEIFS(Indicadores_HSE!S10:S11,Indicadores_HSE!S10:S11,"&gt;=0"),"-")</f>
        <v>-</v>
      </c>
      <c r="R10" s="33" t="str">
        <f>+IFERROR(AVERAGEIFS(Indicadores_HSE!T10:T11,Indicadores_HSE!T10:T11,"&gt;=0"),"-")</f>
        <v>-</v>
      </c>
      <c r="S10" s="33" t="str">
        <f>+IFERROR(AVERAGEIFS(Indicadores_HSE!U10:U11,Indicadores_HSE!U10:U11,"&gt;=0"),"-")</f>
        <v>-</v>
      </c>
      <c r="T10" s="33" t="str">
        <f>+IFERROR(AVERAGEIFS(Indicadores_HSE!V10:V11,Indicadores_HSE!V10:V11,"&gt;=0"),"-")</f>
        <v>-</v>
      </c>
      <c r="U10" s="33" t="str">
        <f>+IFERROR(AVERAGEIFS(Indicadores_HSE!W10:W11,Indicadores_HSE!W10:W11,"&gt;=0"),"-")</f>
        <v>-</v>
      </c>
      <c r="V10" s="33" t="str">
        <f>+IFERROR(AVERAGEIFS(Indicadores_HSE!X10:X11,Indicadores_HSE!X10:X11,"&gt;=0"),"-")</f>
        <v>-</v>
      </c>
      <c r="W10" s="33" t="str">
        <f>+IFERROR(AVERAGEIFS(Indicadores_HSE!Y10:Y11,Indicadores_HSE!Y10:Y11,"&gt;=0"),"-")</f>
        <v>-</v>
      </c>
      <c r="X10" s="33" t="str">
        <f>+IFERROR(AVERAGEIFS(Indicadores_HSE!Z10:Z11,Indicadores_HSE!Z10:Z11,"&gt;=0"),"-")</f>
        <v>-</v>
      </c>
      <c r="Y10" s="33" t="str">
        <f>+IFERROR(AVERAGEIFS(Indicadores_HSE!AA10:AA11,Indicadores_HSE!AA10:AA11,"&gt;=0"),"-")</f>
        <v>-</v>
      </c>
      <c r="Z10" s="33" t="str">
        <f>+IFERROR(AVERAGEIFS(Indicadores_HSE!AB10:AB11,Indicadores_HSE!AB10:AB11,"&gt;=0"),"-")</f>
        <v>-</v>
      </c>
      <c r="AA10" s="33" t="str">
        <f>+IFERROR(AVERAGEIFS(Indicadores_HSE!AC10:AC11,Indicadores_HSE!AC10:AC11,"&gt;=0"),"-")</f>
        <v>-</v>
      </c>
      <c r="AB10" s="33" t="str">
        <f>+IFERROR(AVERAGEIFS(Indicadores_HSE!AD10:AD11,Indicadores_HSE!AD10:AD11,"&gt;=0"),"-")</f>
        <v>-</v>
      </c>
      <c r="AC10" s="33" t="str">
        <f>+IFERROR(AVERAGEIFS(Indicadores_HSE!AE10:AE11,Indicadores_HSE!AE10:AE11,"&gt;=0"),"-")</f>
        <v>-</v>
      </c>
      <c r="AD10" s="33" t="str">
        <f>+IFERROR(AVERAGEIFS(Indicadores_HSE!AF10:AF11,Indicadores_HSE!AF10:AF11,"&gt;=0"),"-")</f>
        <v>-</v>
      </c>
      <c r="AE10" s="33" t="str">
        <f>+IFERROR(AVERAGEIFS(Indicadores_HSE!AG10:AG11,Indicadores_HSE!AG10:AG11,"&gt;=0"),"-")</f>
        <v>-</v>
      </c>
      <c r="AF10" s="33" t="str">
        <f>+IFERROR(AVERAGEIFS(Indicadores_HSE!AH10:AH11,Indicadores_HSE!AH10:AH11,"&gt;=0"),"-")</f>
        <v>-</v>
      </c>
      <c r="AG10" s="33" t="str">
        <f>+IFERROR(AVERAGEIFS(Indicadores_HSE!AI10:AI11,Indicadores_HSE!AI10:AI11,"&gt;=0"),"-")</f>
        <v>-</v>
      </c>
      <c r="AH10" s="33" t="str">
        <f>+IFERROR(AVERAGEIFS(Indicadores_HSE!AJ10:AJ11,Indicadores_HSE!AJ10:AJ11,"&gt;=0"),"-")</f>
        <v>-</v>
      </c>
      <c r="AI10" s="33" t="str">
        <f>+IFERROR(AVERAGEIFS(Indicadores_HSE!AK10:AK11,Indicadores_HSE!AK10:AK11,"&gt;=0"),"-")</f>
        <v>-</v>
      </c>
      <c r="AJ10" s="33" t="str">
        <f>+IFERROR(AVERAGEIFS(Indicadores_HSE!AL10:AL11,Indicadores_HSE!AL10:AL11,"&gt;=0"),"-")</f>
        <v>-</v>
      </c>
      <c r="AK10" s="33" t="str">
        <f>+IFERROR(AVERAGEIFS(Indicadores_HSE!AM10:AM11,Indicadores_HSE!AM10:AM11,"&gt;=0"),"-")</f>
        <v>-</v>
      </c>
      <c r="AL10" s="33" t="str">
        <f>+IFERROR(AVERAGEIFS(Indicadores_HSE!AN10:AN11,Indicadores_HSE!AN10:AN11,"&gt;=0"),"-")</f>
        <v>-</v>
      </c>
      <c r="AM10" s="33" t="str">
        <f>+IFERROR(AVERAGEIFS(Indicadores_HSE!AO10:AO11,Indicadores_HSE!AO10:AO11,"&gt;=0"),"-")</f>
        <v>-</v>
      </c>
      <c r="AN10" s="33" t="str">
        <f>+IFERROR(AVERAGEIFS(Indicadores_HSE!AP10:AP11,Indicadores_HSE!AP10:AP11,"&gt;=0"),"-")</f>
        <v>-</v>
      </c>
      <c r="AO10" s="33" t="str">
        <f>+IFERROR(AVERAGEIFS(Indicadores_HSE!AQ10:AQ11,Indicadores_HSE!AQ10:AQ11,"&gt;=0"),"-")</f>
        <v>-</v>
      </c>
      <c r="AP10" s="33" t="str">
        <f>+IFERROR(AVERAGEIFS(Indicadores_HSE!AR10:AR11,Indicadores_HSE!AR10:AR11,"&gt;=0"),"-")</f>
        <v>-</v>
      </c>
      <c r="AQ10" s="33" t="str">
        <f>+IFERROR(AVERAGEIFS(Indicadores_HSE!AS10:AS11,Indicadores_HSE!AS10:AS11,"&gt;=0"),"-")</f>
        <v>-</v>
      </c>
      <c r="AR10" s="33" t="str">
        <f>+IFERROR(AVERAGEIFS(Indicadores_HSE!AT10:AT11,Indicadores_HSE!AT10:AT11,"&gt;=0"),"-")</f>
        <v>-</v>
      </c>
      <c r="AS10" s="33" t="str">
        <f>+IFERROR(AVERAGEIFS(Indicadores_HSE!AU10:AU11,Indicadores_HSE!AU10:AU11,"&gt;=0"),"-")</f>
        <v>-</v>
      </c>
      <c r="AT10" s="33" t="str">
        <f>+IFERROR(AVERAGEIFS(Indicadores_HSE!AV10:AV11,Indicadores_HSE!AV10:AV11,"&gt;=0"),"-")</f>
        <v>-</v>
      </c>
      <c r="AU10" s="33" t="str">
        <f>+IFERROR(AVERAGEIFS(Indicadores_HSE!AW10:AW11,Indicadores_HSE!AW10:AW11,"&gt;=0"),"-")</f>
        <v>-</v>
      </c>
      <c r="AV10" s="33" t="str">
        <f>+IFERROR(AVERAGEIFS(Indicadores_HSE!AX10:AX11,Indicadores_HSE!AX10:AX11,"&gt;=0"),"-")</f>
        <v>-</v>
      </c>
      <c r="AW10" s="33" t="str">
        <f>+IFERROR(AVERAGEIFS(Indicadores_HSE!AY10:AY11,Indicadores_HSE!AY10:AY11,"&gt;=0"),"-")</f>
        <v>-</v>
      </c>
      <c r="AX10" s="33" t="str">
        <f>+IFERROR(AVERAGEIFS(Indicadores_HSE!AZ10:AZ11,Indicadores_HSE!AZ10:AZ11,"&gt;=0"),"-")</f>
        <v>-</v>
      </c>
      <c r="AY10" s="33" t="str">
        <f>+IFERROR(AVERAGEIFS(Indicadores_HSE!BA10:BA11,Indicadores_HSE!BA10:BA11,"&gt;=0"),"-")</f>
        <v>-</v>
      </c>
      <c r="AZ10" s="33" t="str">
        <f>+IFERROR(AVERAGEIFS(Indicadores_HSE!BB10:BB11,Indicadores_HSE!BB10:BB11,"&gt;=0"),"-")</f>
        <v>-</v>
      </c>
      <c r="BA10" s="33" t="str">
        <f>+IFERROR(AVERAGEIFS(Indicadores_HSE!BC10:BC11,Indicadores_HSE!BC10:BC11,"&gt;=0"),"-")</f>
        <v>-</v>
      </c>
      <c r="BB10" s="33" t="str">
        <f>+IFERROR(AVERAGEIFS(Indicadores_HSE!BD10:BD11,Indicadores_HSE!BD10:BD11,"&gt;=0"),"-")</f>
        <v>-</v>
      </c>
    </row>
    <row r="11" spans="2:54" ht="22.5" customHeight="1" x14ac:dyDescent="0.3">
      <c r="B11" s="38" t="s">
        <v>64</v>
      </c>
      <c r="C11" s="39" t="s">
        <v>70</v>
      </c>
      <c r="D11" s="33" t="str">
        <f t="shared" si="0"/>
        <v>-</v>
      </c>
      <c r="E11" s="33" t="str">
        <f>+IFERROR(AVERAGEIFS(Indicadores_HSE!G12:G14,Indicadores_HSE!G12:G14,"&gt;=0"),"-")</f>
        <v>-</v>
      </c>
      <c r="F11" s="33" t="str">
        <f>+IFERROR(AVERAGEIFS(Indicadores_HSE!H12:H14,Indicadores_HSE!H12:H14,"&gt;=0"),"-")</f>
        <v>-</v>
      </c>
      <c r="G11" s="33" t="str">
        <f>+IFERROR(AVERAGEIFS(Indicadores_HSE!I12:I14,Indicadores_HSE!I12:I14,"&gt;=0"),"-")</f>
        <v>-</v>
      </c>
      <c r="H11" s="33" t="str">
        <f>+IFERROR(AVERAGEIFS(Indicadores_HSE!J12:J14,Indicadores_HSE!J12:J14,"&gt;=0"),"-")</f>
        <v>-</v>
      </c>
      <c r="I11" s="33" t="str">
        <f>+IFERROR(AVERAGEIFS(Indicadores_HSE!K12:K14,Indicadores_HSE!K12:K14,"&gt;=0"),"-")</f>
        <v>-</v>
      </c>
      <c r="J11" s="33" t="str">
        <f>+IFERROR(AVERAGEIFS(Indicadores_HSE!L12:L14,Indicadores_HSE!L12:L14,"&gt;=0"),"-")</f>
        <v>-</v>
      </c>
      <c r="K11" s="33" t="str">
        <f>+IFERROR(AVERAGEIFS(Indicadores_HSE!M12:M14,Indicadores_HSE!M12:M14,"&gt;=0"),"-")</f>
        <v>-</v>
      </c>
      <c r="L11" s="33" t="str">
        <f>+IFERROR(AVERAGEIFS(Indicadores_HSE!N12:N14,Indicadores_HSE!N12:N14,"&gt;=0"),"-")</f>
        <v>-</v>
      </c>
      <c r="M11" s="33" t="str">
        <f>+IFERROR(AVERAGEIFS(Indicadores_HSE!O12:O14,Indicadores_HSE!O12:O14,"&gt;=0"),"-")</f>
        <v>-</v>
      </c>
      <c r="N11" s="33" t="str">
        <f>+IFERROR(AVERAGEIFS(Indicadores_HSE!P12:P14,Indicadores_HSE!P12:P14,"&gt;=0"),"-")</f>
        <v>-</v>
      </c>
      <c r="O11" s="33" t="str">
        <f>+IFERROR(AVERAGEIFS(Indicadores_HSE!Q12:Q14,Indicadores_HSE!Q12:Q14,"&gt;=0"),"-")</f>
        <v>-</v>
      </c>
      <c r="P11" s="33" t="str">
        <f>+IFERROR(AVERAGEIFS(Indicadores_HSE!R12:R14,Indicadores_HSE!R12:R14,"&gt;=0"),"-")</f>
        <v>-</v>
      </c>
      <c r="Q11" s="33" t="str">
        <f>+IFERROR(AVERAGEIFS(Indicadores_HSE!S12:S14,Indicadores_HSE!S12:S14,"&gt;=0"),"-")</f>
        <v>-</v>
      </c>
      <c r="R11" s="33" t="str">
        <f>+IFERROR(AVERAGEIFS(Indicadores_HSE!T12:T14,Indicadores_HSE!T12:T14,"&gt;=0"),"-")</f>
        <v>-</v>
      </c>
      <c r="S11" s="33" t="str">
        <f>+IFERROR(AVERAGEIFS(Indicadores_HSE!U12:U14,Indicadores_HSE!U12:U14,"&gt;=0"),"-")</f>
        <v>-</v>
      </c>
      <c r="T11" s="33" t="str">
        <f>+IFERROR(AVERAGEIFS(Indicadores_HSE!V12:V14,Indicadores_HSE!V12:V14,"&gt;=0"),"-")</f>
        <v>-</v>
      </c>
      <c r="U11" s="33" t="str">
        <f>+IFERROR(AVERAGEIFS(Indicadores_HSE!W12:W14,Indicadores_HSE!W12:W14,"&gt;=0"),"-")</f>
        <v>-</v>
      </c>
      <c r="V11" s="33" t="str">
        <f>+IFERROR(AVERAGEIFS(Indicadores_HSE!X12:X14,Indicadores_HSE!X12:X14,"&gt;=0"),"-")</f>
        <v>-</v>
      </c>
      <c r="W11" s="33" t="str">
        <f>+IFERROR(AVERAGEIFS(Indicadores_HSE!Y12:Y14,Indicadores_HSE!Y12:Y14,"&gt;=0"),"-")</f>
        <v>-</v>
      </c>
      <c r="X11" s="33" t="str">
        <f>+IFERROR(AVERAGEIFS(Indicadores_HSE!Z12:Z14,Indicadores_HSE!Z12:Z14,"&gt;=0"),"-")</f>
        <v>-</v>
      </c>
      <c r="Y11" s="33" t="str">
        <f>+IFERROR(AVERAGEIFS(Indicadores_HSE!AA12:AA14,Indicadores_HSE!AA12:AA14,"&gt;=0"),"-")</f>
        <v>-</v>
      </c>
      <c r="Z11" s="33" t="str">
        <f>+IFERROR(AVERAGEIFS(Indicadores_HSE!AB12:AB14,Indicadores_HSE!AB12:AB14,"&gt;=0"),"-")</f>
        <v>-</v>
      </c>
      <c r="AA11" s="33" t="str">
        <f>+IFERROR(AVERAGEIFS(Indicadores_HSE!AC12:AC14,Indicadores_HSE!AC12:AC14,"&gt;=0"),"-")</f>
        <v>-</v>
      </c>
      <c r="AB11" s="33" t="str">
        <f>+IFERROR(AVERAGEIFS(Indicadores_HSE!AD12:AD14,Indicadores_HSE!AD12:AD14,"&gt;=0"),"-")</f>
        <v>-</v>
      </c>
      <c r="AC11" s="33" t="str">
        <f>+IFERROR(AVERAGEIFS(Indicadores_HSE!AE12:AE14,Indicadores_HSE!AE12:AE14,"&gt;=0"),"-")</f>
        <v>-</v>
      </c>
      <c r="AD11" s="33" t="str">
        <f>+IFERROR(AVERAGEIFS(Indicadores_HSE!AF12:AF14,Indicadores_HSE!AF12:AF14,"&gt;=0"),"-")</f>
        <v>-</v>
      </c>
      <c r="AE11" s="33" t="str">
        <f>+IFERROR(AVERAGEIFS(Indicadores_HSE!AG12:AG14,Indicadores_HSE!AG12:AG14,"&gt;=0"),"-")</f>
        <v>-</v>
      </c>
      <c r="AF11" s="33" t="str">
        <f>+IFERROR(AVERAGEIFS(Indicadores_HSE!AH12:AH14,Indicadores_HSE!AH12:AH14,"&gt;=0"),"-")</f>
        <v>-</v>
      </c>
      <c r="AG11" s="33" t="str">
        <f>+IFERROR(AVERAGEIFS(Indicadores_HSE!AI12:AI14,Indicadores_HSE!AI12:AI14,"&gt;=0"),"-")</f>
        <v>-</v>
      </c>
      <c r="AH11" s="33" t="str">
        <f>+IFERROR(AVERAGEIFS(Indicadores_HSE!AJ12:AJ14,Indicadores_HSE!AJ12:AJ14,"&gt;=0"),"-")</f>
        <v>-</v>
      </c>
      <c r="AI11" s="33" t="str">
        <f>+IFERROR(AVERAGEIFS(Indicadores_HSE!AK12:AK14,Indicadores_HSE!AK12:AK14,"&gt;=0"),"-")</f>
        <v>-</v>
      </c>
      <c r="AJ11" s="33" t="str">
        <f>+IFERROR(AVERAGEIFS(Indicadores_HSE!AL12:AL14,Indicadores_HSE!AL12:AL14,"&gt;=0"),"-")</f>
        <v>-</v>
      </c>
      <c r="AK11" s="33" t="str">
        <f>+IFERROR(AVERAGEIFS(Indicadores_HSE!AM12:AM14,Indicadores_HSE!AM12:AM14,"&gt;=0"),"-")</f>
        <v>-</v>
      </c>
      <c r="AL11" s="33" t="str">
        <f>+IFERROR(AVERAGEIFS(Indicadores_HSE!AN12:AN14,Indicadores_HSE!AN12:AN14,"&gt;=0"),"-")</f>
        <v>-</v>
      </c>
      <c r="AM11" s="33" t="str">
        <f>+IFERROR(AVERAGEIFS(Indicadores_HSE!AO12:AO14,Indicadores_HSE!AO12:AO14,"&gt;=0"),"-")</f>
        <v>-</v>
      </c>
      <c r="AN11" s="33" t="str">
        <f>+IFERROR(AVERAGEIFS(Indicadores_HSE!AP12:AP14,Indicadores_HSE!AP12:AP14,"&gt;=0"),"-")</f>
        <v>-</v>
      </c>
      <c r="AO11" s="33" t="str">
        <f>+IFERROR(AVERAGEIFS(Indicadores_HSE!AQ12:AQ14,Indicadores_HSE!AQ12:AQ14,"&gt;=0"),"-")</f>
        <v>-</v>
      </c>
      <c r="AP11" s="33" t="str">
        <f>+IFERROR(AVERAGEIFS(Indicadores_HSE!AR12:AR14,Indicadores_HSE!AR12:AR14,"&gt;=0"),"-")</f>
        <v>-</v>
      </c>
      <c r="AQ11" s="33" t="str">
        <f>+IFERROR(AVERAGEIFS(Indicadores_HSE!AS12:AS14,Indicadores_HSE!AS12:AS14,"&gt;=0"),"-")</f>
        <v>-</v>
      </c>
      <c r="AR11" s="33" t="str">
        <f>+IFERROR(AVERAGEIFS(Indicadores_HSE!AT12:AT14,Indicadores_HSE!AT12:AT14,"&gt;=0"),"-")</f>
        <v>-</v>
      </c>
      <c r="AS11" s="33" t="str">
        <f>+IFERROR(AVERAGEIFS(Indicadores_HSE!AU12:AU14,Indicadores_HSE!AU12:AU14,"&gt;=0"),"-")</f>
        <v>-</v>
      </c>
      <c r="AT11" s="33" t="str">
        <f>+IFERROR(AVERAGEIFS(Indicadores_HSE!AV12:AV14,Indicadores_HSE!AV12:AV14,"&gt;=0"),"-")</f>
        <v>-</v>
      </c>
      <c r="AU11" s="33" t="str">
        <f>+IFERROR(AVERAGEIFS(Indicadores_HSE!AW12:AW14,Indicadores_HSE!AW12:AW14,"&gt;=0"),"-")</f>
        <v>-</v>
      </c>
      <c r="AV11" s="33" t="str">
        <f>+IFERROR(AVERAGEIFS(Indicadores_HSE!AX12:AX14,Indicadores_HSE!AX12:AX14,"&gt;=0"),"-")</f>
        <v>-</v>
      </c>
      <c r="AW11" s="33" t="str">
        <f>+IFERROR(AVERAGEIFS(Indicadores_HSE!AY12:AY14,Indicadores_HSE!AY12:AY14,"&gt;=0"),"-")</f>
        <v>-</v>
      </c>
      <c r="AX11" s="33" t="str">
        <f>+IFERROR(AVERAGEIFS(Indicadores_HSE!AZ12:AZ14,Indicadores_HSE!AZ12:AZ14,"&gt;=0"),"-")</f>
        <v>-</v>
      </c>
      <c r="AY11" s="33" t="str">
        <f>+IFERROR(AVERAGEIFS(Indicadores_HSE!BA12:BA14,Indicadores_HSE!BA12:BA14,"&gt;=0"),"-")</f>
        <v>-</v>
      </c>
      <c r="AZ11" s="33" t="str">
        <f>+IFERROR(AVERAGEIFS(Indicadores_HSE!BB12:BB14,Indicadores_HSE!BB12:BB14,"&gt;=0"),"-")</f>
        <v>-</v>
      </c>
      <c r="BA11" s="33" t="str">
        <f>+IFERROR(AVERAGEIFS(Indicadores_HSE!BC12:BC14,Indicadores_HSE!BC12:BC14,"&gt;=0"),"-")</f>
        <v>-</v>
      </c>
      <c r="BB11" s="33" t="str">
        <f>+IFERROR(AVERAGEIFS(Indicadores_HSE!BD12:BD14,Indicadores_HSE!BD12:BD14,"&gt;=0"),"-")</f>
        <v>-</v>
      </c>
    </row>
    <row r="12" spans="2:54" ht="22.5" customHeight="1" x14ac:dyDescent="0.3">
      <c r="B12" s="38" t="s">
        <v>64</v>
      </c>
      <c r="C12" s="39" t="s">
        <v>77</v>
      </c>
      <c r="D12" s="33" t="str">
        <f t="shared" si="0"/>
        <v>-</v>
      </c>
      <c r="E12" s="33" t="str">
        <f>+IFERROR(AVERAGEIFS(Indicadores_HSE!G15:G17,Indicadores_HSE!G15:G17,"&gt;=0"),"-")</f>
        <v>-</v>
      </c>
      <c r="F12" s="33" t="str">
        <f>+IFERROR(AVERAGEIFS(Indicadores_HSE!H15:H17,Indicadores_HSE!H15:H17,"&gt;=0"),"-")</f>
        <v>-</v>
      </c>
      <c r="G12" s="33" t="str">
        <f>+IFERROR(AVERAGEIFS(Indicadores_HSE!I15:I17,Indicadores_HSE!I15:I17,"&gt;=0"),"-")</f>
        <v>-</v>
      </c>
      <c r="H12" s="33" t="str">
        <f>+IFERROR(AVERAGEIFS(Indicadores_HSE!J15:J17,Indicadores_HSE!J15:J17,"&gt;=0"),"-")</f>
        <v>-</v>
      </c>
      <c r="I12" s="33" t="str">
        <f>+IFERROR(AVERAGEIFS(Indicadores_HSE!K15:K17,Indicadores_HSE!K15:K17,"&gt;=0"),"-")</f>
        <v>-</v>
      </c>
      <c r="J12" s="33" t="str">
        <f>+IFERROR(AVERAGEIFS(Indicadores_HSE!L15:L17,Indicadores_HSE!L15:L17,"&gt;=0"),"-")</f>
        <v>-</v>
      </c>
      <c r="K12" s="33" t="str">
        <f>+IFERROR(AVERAGEIFS(Indicadores_HSE!M15:M17,Indicadores_HSE!M15:M17,"&gt;=0"),"-")</f>
        <v>-</v>
      </c>
      <c r="L12" s="33" t="str">
        <f>+IFERROR(AVERAGEIFS(Indicadores_HSE!N15:N17,Indicadores_HSE!N15:N17,"&gt;=0"),"-")</f>
        <v>-</v>
      </c>
      <c r="M12" s="33" t="str">
        <f>+IFERROR(AVERAGEIFS(Indicadores_HSE!O15:O17,Indicadores_HSE!O15:O17,"&gt;=0"),"-")</f>
        <v>-</v>
      </c>
      <c r="N12" s="33" t="str">
        <f>+IFERROR(AVERAGEIFS(Indicadores_HSE!P15:P17,Indicadores_HSE!P15:P17,"&gt;=0"),"-")</f>
        <v>-</v>
      </c>
      <c r="O12" s="33" t="str">
        <f>+IFERROR(AVERAGEIFS(Indicadores_HSE!Q15:Q17,Indicadores_HSE!Q15:Q17,"&gt;=0"),"-")</f>
        <v>-</v>
      </c>
      <c r="P12" s="33" t="str">
        <f>+IFERROR(AVERAGEIFS(Indicadores_HSE!R15:R17,Indicadores_HSE!R15:R17,"&gt;=0"),"-")</f>
        <v>-</v>
      </c>
      <c r="Q12" s="33" t="str">
        <f>+IFERROR(AVERAGEIFS(Indicadores_HSE!S15:S17,Indicadores_HSE!S15:S17,"&gt;=0"),"-")</f>
        <v>-</v>
      </c>
      <c r="R12" s="33" t="str">
        <f>+IFERROR(AVERAGEIFS(Indicadores_HSE!T15:T17,Indicadores_HSE!T15:T17,"&gt;=0"),"-")</f>
        <v>-</v>
      </c>
      <c r="S12" s="33" t="str">
        <f>+IFERROR(AVERAGEIFS(Indicadores_HSE!U15:U17,Indicadores_HSE!U15:U17,"&gt;=0"),"-")</f>
        <v>-</v>
      </c>
      <c r="T12" s="33" t="str">
        <f>+IFERROR(AVERAGEIFS(Indicadores_HSE!V15:V17,Indicadores_HSE!V15:V17,"&gt;=0"),"-")</f>
        <v>-</v>
      </c>
      <c r="U12" s="33" t="str">
        <f>+IFERROR(AVERAGEIFS(Indicadores_HSE!W15:W17,Indicadores_HSE!W15:W17,"&gt;=0"),"-")</f>
        <v>-</v>
      </c>
      <c r="V12" s="33" t="str">
        <f>+IFERROR(AVERAGEIFS(Indicadores_HSE!X15:X17,Indicadores_HSE!X15:X17,"&gt;=0"),"-")</f>
        <v>-</v>
      </c>
      <c r="W12" s="33" t="str">
        <f>+IFERROR(AVERAGEIFS(Indicadores_HSE!Y15:Y17,Indicadores_HSE!Y15:Y17,"&gt;=0"),"-")</f>
        <v>-</v>
      </c>
      <c r="X12" s="33" t="str">
        <f>+IFERROR(AVERAGEIFS(Indicadores_HSE!Z15:Z17,Indicadores_HSE!Z15:Z17,"&gt;=0"),"-")</f>
        <v>-</v>
      </c>
      <c r="Y12" s="33" t="str">
        <f>+IFERROR(AVERAGEIFS(Indicadores_HSE!AA15:AA17,Indicadores_HSE!AA15:AA17,"&gt;=0"),"-")</f>
        <v>-</v>
      </c>
      <c r="Z12" s="33" t="str">
        <f>+IFERROR(AVERAGEIFS(Indicadores_HSE!AB15:AB17,Indicadores_HSE!AB15:AB17,"&gt;=0"),"-")</f>
        <v>-</v>
      </c>
      <c r="AA12" s="33" t="str">
        <f>+IFERROR(AVERAGEIFS(Indicadores_HSE!AC15:AC17,Indicadores_HSE!AC15:AC17,"&gt;=0"),"-")</f>
        <v>-</v>
      </c>
      <c r="AB12" s="33" t="str">
        <f>+IFERROR(AVERAGEIFS(Indicadores_HSE!AD15:AD17,Indicadores_HSE!AD15:AD17,"&gt;=0"),"-")</f>
        <v>-</v>
      </c>
      <c r="AC12" s="33" t="str">
        <f>+IFERROR(AVERAGEIFS(Indicadores_HSE!AE15:AE17,Indicadores_HSE!AE15:AE17,"&gt;=0"),"-")</f>
        <v>-</v>
      </c>
      <c r="AD12" s="33" t="str">
        <f>+IFERROR(AVERAGEIFS(Indicadores_HSE!AF15:AF17,Indicadores_HSE!AF15:AF17,"&gt;=0"),"-")</f>
        <v>-</v>
      </c>
      <c r="AE12" s="33" t="str">
        <f>+IFERROR(AVERAGEIFS(Indicadores_HSE!AG15:AG17,Indicadores_HSE!AG15:AG17,"&gt;=0"),"-")</f>
        <v>-</v>
      </c>
      <c r="AF12" s="33" t="str">
        <f>+IFERROR(AVERAGEIFS(Indicadores_HSE!AH15:AH17,Indicadores_HSE!AH15:AH17,"&gt;=0"),"-")</f>
        <v>-</v>
      </c>
      <c r="AG12" s="33" t="str">
        <f>+IFERROR(AVERAGEIFS(Indicadores_HSE!AI15:AI17,Indicadores_HSE!AI15:AI17,"&gt;=0"),"-")</f>
        <v>-</v>
      </c>
      <c r="AH12" s="33" t="str">
        <f>+IFERROR(AVERAGEIFS(Indicadores_HSE!AJ15:AJ17,Indicadores_HSE!AJ15:AJ17,"&gt;=0"),"-")</f>
        <v>-</v>
      </c>
      <c r="AI12" s="33" t="str">
        <f>+IFERROR(AVERAGEIFS(Indicadores_HSE!AK15:AK17,Indicadores_HSE!AK15:AK17,"&gt;=0"),"-")</f>
        <v>-</v>
      </c>
      <c r="AJ12" s="33" t="str">
        <f>+IFERROR(AVERAGEIFS(Indicadores_HSE!AL15:AL17,Indicadores_HSE!AL15:AL17,"&gt;=0"),"-")</f>
        <v>-</v>
      </c>
      <c r="AK12" s="33" t="str">
        <f>+IFERROR(AVERAGEIFS(Indicadores_HSE!AM15:AM17,Indicadores_HSE!AM15:AM17,"&gt;=0"),"-")</f>
        <v>-</v>
      </c>
      <c r="AL12" s="33" t="str">
        <f>+IFERROR(AVERAGEIFS(Indicadores_HSE!AN15:AN17,Indicadores_HSE!AN15:AN17,"&gt;=0"),"-")</f>
        <v>-</v>
      </c>
      <c r="AM12" s="33" t="str">
        <f>+IFERROR(AVERAGEIFS(Indicadores_HSE!AO15:AO17,Indicadores_HSE!AO15:AO17,"&gt;=0"),"-")</f>
        <v>-</v>
      </c>
      <c r="AN12" s="33" t="str">
        <f>+IFERROR(AVERAGEIFS(Indicadores_HSE!AP15:AP17,Indicadores_HSE!AP15:AP17,"&gt;=0"),"-")</f>
        <v>-</v>
      </c>
      <c r="AO12" s="33" t="str">
        <f>+IFERROR(AVERAGEIFS(Indicadores_HSE!AQ15:AQ17,Indicadores_HSE!AQ15:AQ17,"&gt;=0"),"-")</f>
        <v>-</v>
      </c>
      <c r="AP12" s="33" t="str">
        <f>+IFERROR(AVERAGEIFS(Indicadores_HSE!AR15:AR17,Indicadores_HSE!AR15:AR17,"&gt;=0"),"-")</f>
        <v>-</v>
      </c>
      <c r="AQ12" s="33" t="str">
        <f>+IFERROR(AVERAGEIFS(Indicadores_HSE!AS15:AS17,Indicadores_HSE!AS15:AS17,"&gt;=0"),"-")</f>
        <v>-</v>
      </c>
      <c r="AR12" s="33" t="str">
        <f>+IFERROR(AVERAGEIFS(Indicadores_HSE!AT15:AT17,Indicadores_HSE!AT15:AT17,"&gt;=0"),"-")</f>
        <v>-</v>
      </c>
      <c r="AS12" s="33" t="str">
        <f>+IFERROR(AVERAGEIFS(Indicadores_HSE!AU15:AU17,Indicadores_HSE!AU15:AU17,"&gt;=0"),"-")</f>
        <v>-</v>
      </c>
      <c r="AT12" s="33" t="str">
        <f>+IFERROR(AVERAGEIFS(Indicadores_HSE!AV15:AV17,Indicadores_HSE!AV15:AV17,"&gt;=0"),"-")</f>
        <v>-</v>
      </c>
      <c r="AU12" s="33" t="str">
        <f>+IFERROR(AVERAGEIFS(Indicadores_HSE!AW15:AW17,Indicadores_HSE!AW15:AW17,"&gt;=0"),"-")</f>
        <v>-</v>
      </c>
      <c r="AV12" s="33" t="str">
        <f>+IFERROR(AVERAGEIFS(Indicadores_HSE!AX15:AX17,Indicadores_HSE!AX15:AX17,"&gt;=0"),"-")</f>
        <v>-</v>
      </c>
      <c r="AW12" s="33" t="str">
        <f>+IFERROR(AVERAGEIFS(Indicadores_HSE!AY15:AY17,Indicadores_HSE!AY15:AY17,"&gt;=0"),"-")</f>
        <v>-</v>
      </c>
      <c r="AX12" s="33" t="str">
        <f>+IFERROR(AVERAGEIFS(Indicadores_HSE!AZ15:AZ17,Indicadores_HSE!AZ15:AZ17,"&gt;=0"),"-")</f>
        <v>-</v>
      </c>
      <c r="AY12" s="33" t="str">
        <f>+IFERROR(AVERAGEIFS(Indicadores_HSE!BA15:BA17,Indicadores_HSE!BA15:BA17,"&gt;=0"),"-")</f>
        <v>-</v>
      </c>
      <c r="AZ12" s="33" t="str">
        <f>+IFERROR(AVERAGEIFS(Indicadores_HSE!BB15:BB17,Indicadores_HSE!BB15:BB17,"&gt;=0"),"-")</f>
        <v>-</v>
      </c>
      <c r="BA12" s="33" t="str">
        <f>+IFERROR(AVERAGEIFS(Indicadores_HSE!BC15:BC17,Indicadores_HSE!BC15:BC17,"&gt;=0"),"-")</f>
        <v>-</v>
      </c>
      <c r="BB12" s="33" t="str">
        <f>+IFERROR(AVERAGEIFS(Indicadores_HSE!BD15:BD17,Indicadores_HSE!BD15:BD17,"&gt;=0"),"-")</f>
        <v>-</v>
      </c>
    </row>
    <row r="13" spans="2:54" ht="22.5" customHeight="1" x14ac:dyDescent="0.3">
      <c r="B13" s="38" t="s">
        <v>64</v>
      </c>
      <c r="C13" s="39" t="s">
        <v>363</v>
      </c>
      <c r="D13" s="33" t="str">
        <f t="shared" si="0"/>
        <v>-</v>
      </c>
      <c r="E13" s="33" t="str">
        <f>+IFERROR(AVERAGEIFS(Indicadores_HSE!G18:G20,Indicadores_HSE!G18:G20,"&gt;=0"),"-")</f>
        <v>-</v>
      </c>
      <c r="F13" s="33" t="str">
        <f>+IFERROR(AVERAGEIFS(Indicadores_HSE!H18:H20,Indicadores_HSE!H18:H20,"&gt;=0"),"-")</f>
        <v>-</v>
      </c>
      <c r="G13" s="33" t="str">
        <f>+IFERROR(AVERAGEIFS(Indicadores_HSE!I18:I20,Indicadores_HSE!I18:I20,"&gt;=0"),"-")</f>
        <v>-</v>
      </c>
      <c r="H13" s="33" t="str">
        <f>+IFERROR(AVERAGEIFS(Indicadores_HSE!J18:J20,Indicadores_HSE!J18:J20,"&gt;=0"),"-")</f>
        <v>-</v>
      </c>
      <c r="I13" s="33" t="str">
        <f>+IFERROR(AVERAGEIFS(Indicadores_HSE!K18:K20,Indicadores_HSE!K18:K20,"&gt;=0"),"-")</f>
        <v>-</v>
      </c>
      <c r="J13" s="33" t="str">
        <f>+IFERROR(AVERAGEIFS(Indicadores_HSE!L18:L20,Indicadores_HSE!L18:L20,"&gt;=0"),"-")</f>
        <v>-</v>
      </c>
      <c r="K13" s="33" t="str">
        <f>+IFERROR(AVERAGEIFS(Indicadores_HSE!M18:M20,Indicadores_HSE!M18:M20,"&gt;=0"),"-")</f>
        <v>-</v>
      </c>
      <c r="L13" s="33" t="str">
        <f>+IFERROR(AVERAGEIFS(Indicadores_HSE!N18:N20,Indicadores_HSE!N18:N20,"&gt;=0"),"-")</f>
        <v>-</v>
      </c>
      <c r="M13" s="33" t="str">
        <f>+IFERROR(AVERAGEIFS(Indicadores_HSE!O18:O20,Indicadores_HSE!O18:O20,"&gt;=0"),"-")</f>
        <v>-</v>
      </c>
      <c r="N13" s="33" t="str">
        <f>+IFERROR(AVERAGEIFS(Indicadores_HSE!P18:P20,Indicadores_HSE!P18:P20,"&gt;=0"),"-")</f>
        <v>-</v>
      </c>
      <c r="O13" s="33" t="str">
        <f>+IFERROR(AVERAGEIFS(Indicadores_HSE!Q18:Q20,Indicadores_HSE!Q18:Q20,"&gt;=0"),"-")</f>
        <v>-</v>
      </c>
      <c r="P13" s="33" t="str">
        <f>+IFERROR(AVERAGEIFS(Indicadores_HSE!R18:R20,Indicadores_HSE!R18:R20,"&gt;=0"),"-")</f>
        <v>-</v>
      </c>
      <c r="Q13" s="33" t="str">
        <f>+IFERROR(AVERAGEIFS(Indicadores_HSE!S18:S20,Indicadores_HSE!S18:S20,"&gt;=0"),"-")</f>
        <v>-</v>
      </c>
      <c r="R13" s="33" t="str">
        <f>+IFERROR(AVERAGEIFS(Indicadores_HSE!T18:T20,Indicadores_HSE!T18:T20,"&gt;=0"),"-")</f>
        <v>-</v>
      </c>
      <c r="S13" s="33" t="str">
        <f>+IFERROR(AVERAGEIFS(Indicadores_HSE!U18:U20,Indicadores_HSE!U18:U20,"&gt;=0"),"-")</f>
        <v>-</v>
      </c>
      <c r="T13" s="33" t="str">
        <f>+IFERROR(AVERAGEIFS(Indicadores_HSE!V18:V20,Indicadores_HSE!V18:V20,"&gt;=0"),"-")</f>
        <v>-</v>
      </c>
      <c r="U13" s="33" t="str">
        <f>+IFERROR(AVERAGEIFS(Indicadores_HSE!W18:W20,Indicadores_HSE!W18:W20,"&gt;=0"),"-")</f>
        <v>-</v>
      </c>
      <c r="V13" s="33" t="str">
        <f>+IFERROR(AVERAGEIFS(Indicadores_HSE!X18:X20,Indicadores_HSE!X18:X20,"&gt;=0"),"-")</f>
        <v>-</v>
      </c>
      <c r="W13" s="33" t="str">
        <f>+IFERROR(AVERAGEIFS(Indicadores_HSE!Y18:Y20,Indicadores_HSE!Y18:Y20,"&gt;=0"),"-")</f>
        <v>-</v>
      </c>
      <c r="X13" s="33" t="str">
        <f>+IFERROR(AVERAGEIFS(Indicadores_HSE!Z18:Z20,Indicadores_HSE!Z18:Z20,"&gt;=0"),"-")</f>
        <v>-</v>
      </c>
      <c r="Y13" s="33" t="str">
        <f>+IFERROR(AVERAGEIFS(Indicadores_HSE!AA18:AA20,Indicadores_HSE!AA18:AA20,"&gt;=0"),"-")</f>
        <v>-</v>
      </c>
      <c r="Z13" s="33" t="str">
        <f>+IFERROR(AVERAGEIFS(Indicadores_HSE!AB18:AB20,Indicadores_HSE!AB18:AB20,"&gt;=0"),"-")</f>
        <v>-</v>
      </c>
      <c r="AA13" s="33" t="str">
        <f>+IFERROR(AVERAGEIFS(Indicadores_HSE!AC18:AC20,Indicadores_HSE!AC18:AC20,"&gt;=0"),"-")</f>
        <v>-</v>
      </c>
      <c r="AB13" s="33" t="str">
        <f>+IFERROR(AVERAGEIFS(Indicadores_HSE!AD18:AD20,Indicadores_HSE!AD18:AD20,"&gt;=0"),"-")</f>
        <v>-</v>
      </c>
      <c r="AC13" s="33" t="str">
        <f>+IFERROR(AVERAGEIFS(Indicadores_HSE!AE18:AE20,Indicadores_HSE!AE18:AE20,"&gt;=0"),"-")</f>
        <v>-</v>
      </c>
      <c r="AD13" s="33" t="str">
        <f>+IFERROR(AVERAGEIFS(Indicadores_HSE!AF18:AF20,Indicadores_HSE!AF18:AF20,"&gt;=0"),"-")</f>
        <v>-</v>
      </c>
      <c r="AE13" s="33" t="str">
        <f>+IFERROR(AVERAGEIFS(Indicadores_HSE!AG18:AG20,Indicadores_HSE!AG18:AG20,"&gt;=0"),"-")</f>
        <v>-</v>
      </c>
      <c r="AF13" s="33" t="str">
        <f>+IFERROR(AVERAGEIFS(Indicadores_HSE!AH18:AH20,Indicadores_HSE!AH18:AH20,"&gt;=0"),"-")</f>
        <v>-</v>
      </c>
      <c r="AG13" s="33" t="str">
        <f>+IFERROR(AVERAGEIFS(Indicadores_HSE!AI18:AI20,Indicadores_HSE!AI18:AI20,"&gt;=0"),"-")</f>
        <v>-</v>
      </c>
      <c r="AH13" s="33" t="str">
        <f>+IFERROR(AVERAGEIFS(Indicadores_HSE!AJ18:AJ20,Indicadores_HSE!AJ18:AJ20,"&gt;=0"),"-")</f>
        <v>-</v>
      </c>
      <c r="AI13" s="33" t="str">
        <f>+IFERROR(AVERAGEIFS(Indicadores_HSE!AK18:AK20,Indicadores_HSE!AK18:AK20,"&gt;=0"),"-")</f>
        <v>-</v>
      </c>
      <c r="AJ13" s="33" t="str">
        <f>+IFERROR(AVERAGEIFS(Indicadores_HSE!AL18:AL20,Indicadores_HSE!AL18:AL20,"&gt;=0"),"-")</f>
        <v>-</v>
      </c>
      <c r="AK13" s="33" t="str">
        <f>+IFERROR(AVERAGEIFS(Indicadores_HSE!AM18:AM20,Indicadores_HSE!AM18:AM20,"&gt;=0"),"-")</f>
        <v>-</v>
      </c>
      <c r="AL13" s="33" t="str">
        <f>+IFERROR(AVERAGEIFS(Indicadores_HSE!AN18:AN20,Indicadores_HSE!AN18:AN20,"&gt;=0"),"-")</f>
        <v>-</v>
      </c>
      <c r="AM13" s="33" t="str">
        <f>+IFERROR(AVERAGEIFS(Indicadores_HSE!AO18:AO20,Indicadores_HSE!AO18:AO20,"&gt;=0"),"-")</f>
        <v>-</v>
      </c>
      <c r="AN13" s="33" t="str">
        <f>+IFERROR(AVERAGEIFS(Indicadores_HSE!AP18:AP20,Indicadores_HSE!AP18:AP20,"&gt;=0"),"-")</f>
        <v>-</v>
      </c>
      <c r="AO13" s="33" t="str">
        <f>+IFERROR(AVERAGEIFS(Indicadores_HSE!AQ18:AQ20,Indicadores_HSE!AQ18:AQ20,"&gt;=0"),"-")</f>
        <v>-</v>
      </c>
      <c r="AP13" s="33" t="str">
        <f>+IFERROR(AVERAGEIFS(Indicadores_HSE!AR18:AR20,Indicadores_HSE!AR18:AR20,"&gt;=0"),"-")</f>
        <v>-</v>
      </c>
      <c r="AQ13" s="33" t="str">
        <f>+IFERROR(AVERAGEIFS(Indicadores_HSE!AS18:AS20,Indicadores_HSE!AS18:AS20,"&gt;=0"),"-")</f>
        <v>-</v>
      </c>
      <c r="AR13" s="33" t="str">
        <f>+IFERROR(AVERAGEIFS(Indicadores_HSE!AT18:AT20,Indicadores_HSE!AT18:AT20,"&gt;=0"),"-")</f>
        <v>-</v>
      </c>
      <c r="AS13" s="33" t="str">
        <f>+IFERROR(AVERAGEIFS(Indicadores_HSE!AU18:AU20,Indicadores_HSE!AU18:AU20,"&gt;=0"),"-")</f>
        <v>-</v>
      </c>
      <c r="AT13" s="33" t="str">
        <f>+IFERROR(AVERAGEIFS(Indicadores_HSE!AV18:AV20,Indicadores_HSE!AV18:AV20,"&gt;=0"),"-")</f>
        <v>-</v>
      </c>
      <c r="AU13" s="33" t="str">
        <f>+IFERROR(AVERAGEIFS(Indicadores_HSE!AW18:AW20,Indicadores_HSE!AW18:AW20,"&gt;=0"),"-")</f>
        <v>-</v>
      </c>
      <c r="AV13" s="33" t="str">
        <f>+IFERROR(AVERAGEIFS(Indicadores_HSE!AX18:AX20,Indicadores_HSE!AX18:AX20,"&gt;=0"),"-")</f>
        <v>-</v>
      </c>
      <c r="AW13" s="33" t="str">
        <f>+IFERROR(AVERAGEIFS(Indicadores_HSE!AY18:AY20,Indicadores_HSE!AY18:AY20,"&gt;=0"),"-")</f>
        <v>-</v>
      </c>
      <c r="AX13" s="33" t="str">
        <f>+IFERROR(AVERAGEIFS(Indicadores_HSE!AZ18:AZ20,Indicadores_HSE!AZ18:AZ20,"&gt;=0"),"-")</f>
        <v>-</v>
      </c>
      <c r="AY13" s="33" t="str">
        <f>+IFERROR(AVERAGEIFS(Indicadores_HSE!BA18:BA20,Indicadores_HSE!BA18:BA20,"&gt;=0"),"-")</f>
        <v>-</v>
      </c>
      <c r="AZ13" s="33" t="str">
        <f>+IFERROR(AVERAGEIFS(Indicadores_HSE!BB18:BB20,Indicadores_HSE!BB18:BB20,"&gt;=0"),"-")</f>
        <v>-</v>
      </c>
      <c r="BA13" s="33" t="str">
        <f>+IFERROR(AVERAGEIFS(Indicadores_HSE!BC18:BC20,Indicadores_HSE!BC18:BC20,"&gt;=0"),"-")</f>
        <v>-</v>
      </c>
      <c r="BB13" s="33" t="str">
        <f>+IFERROR(AVERAGEIFS(Indicadores_HSE!BD18:BD20,Indicadores_HSE!BD18:BD20,"&gt;=0"),"-")</f>
        <v>-</v>
      </c>
    </row>
    <row r="14" spans="2:54" ht="22.5" customHeight="1" x14ac:dyDescent="0.3">
      <c r="B14" s="38" t="s">
        <v>64</v>
      </c>
      <c r="C14" s="39" t="s">
        <v>91</v>
      </c>
      <c r="D14" s="33" t="str">
        <f t="shared" si="0"/>
        <v>-</v>
      </c>
      <c r="E14" s="33" t="str">
        <f>+IFERROR(AVERAGEIFS(Indicadores_HSE!G21:G23,Indicadores_HSE!G21:G23,"&gt;=0"),"-")</f>
        <v>-</v>
      </c>
      <c r="F14" s="33" t="str">
        <f>+IFERROR(AVERAGEIFS(Indicadores_HSE!H21:H23,Indicadores_HSE!H21:H23,"&gt;=0"),"-")</f>
        <v>-</v>
      </c>
      <c r="G14" s="33" t="str">
        <f>+IFERROR(AVERAGEIFS(Indicadores_HSE!I21:I23,Indicadores_HSE!I21:I23,"&gt;=0"),"-")</f>
        <v>-</v>
      </c>
      <c r="H14" s="33" t="str">
        <f>+IFERROR(AVERAGEIFS(Indicadores_HSE!J21:J23,Indicadores_HSE!J21:J23,"&gt;=0"),"-")</f>
        <v>-</v>
      </c>
      <c r="I14" s="33" t="str">
        <f>+IFERROR(AVERAGEIFS(Indicadores_HSE!K21:K23,Indicadores_HSE!K21:K23,"&gt;=0"),"-")</f>
        <v>-</v>
      </c>
      <c r="J14" s="33" t="str">
        <f>+IFERROR(AVERAGEIFS(Indicadores_HSE!L21:L23,Indicadores_HSE!L21:L23,"&gt;=0"),"-")</f>
        <v>-</v>
      </c>
      <c r="K14" s="33" t="str">
        <f>+IFERROR(AVERAGEIFS(Indicadores_HSE!M21:M23,Indicadores_HSE!M21:M23,"&gt;=0"),"-")</f>
        <v>-</v>
      </c>
      <c r="L14" s="33" t="str">
        <f>+IFERROR(AVERAGEIFS(Indicadores_HSE!N21:N23,Indicadores_HSE!N21:N23,"&gt;=0"),"-")</f>
        <v>-</v>
      </c>
      <c r="M14" s="33" t="str">
        <f>+IFERROR(AVERAGEIFS(Indicadores_HSE!O21:O23,Indicadores_HSE!O21:O23,"&gt;=0"),"-")</f>
        <v>-</v>
      </c>
      <c r="N14" s="33" t="str">
        <f>+IFERROR(AVERAGEIFS(Indicadores_HSE!P21:P23,Indicadores_HSE!P21:P23,"&gt;=0"),"-")</f>
        <v>-</v>
      </c>
      <c r="O14" s="33" t="str">
        <f>+IFERROR(AVERAGEIFS(Indicadores_HSE!Q21:Q23,Indicadores_HSE!Q21:Q23,"&gt;=0"),"-")</f>
        <v>-</v>
      </c>
      <c r="P14" s="33" t="str">
        <f>+IFERROR(AVERAGEIFS(Indicadores_HSE!R21:R23,Indicadores_HSE!R21:R23,"&gt;=0"),"-")</f>
        <v>-</v>
      </c>
      <c r="Q14" s="33" t="str">
        <f>+IFERROR(AVERAGEIFS(Indicadores_HSE!S21:S23,Indicadores_HSE!S21:S23,"&gt;=0"),"-")</f>
        <v>-</v>
      </c>
      <c r="R14" s="33" t="str">
        <f>+IFERROR(AVERAGEIFS(Indicadores_HSE!T21:T23,Indicadores_HSE!T21:T23,"&gt;=0"),"-")</f>
        <v>-</v>
      </c>
      <c r="S14" s="33" t="str">
        <f>+IFERROR(AVERAGEIFS(Indicadores_HSE!U21:U23,Indicadores_HSE!U21:U23,"&gt;=0"),"-")</f>
        <v>-</v>
      </c>
      <c r="T14" s="33" t="str">
        <f>+IFERROR(AVERAGEIFS(Indicadores_HSE!V21:V23,Indicadores_HSE!V21:V23,"&gt;=0"),"-")</f>
        <v>-</v>
      </c>
      <c r="U14" s="33" t="str">
        <f>+IFERROR(AVERAGEIFS(Indicadores_HSE!W21:W23,Indicadores_HSE!W21:W23,"&gt;=0"),"-")</f>
        <v>-</v>
      </c>
      <c r="V14" s="33" t="str">
        <f>+IFERROR(AVERAGEIFS(Indicadores_HSE!X21:X23,Indicadores_HSE!X21:X23,"&gt;=0"),"-")</f>
        <v>-</v>
      </c>
      <c r="W14" s="33" t="str">
        <f>+IFERROR(AVERAGEIFS(Indicadores_HSE!Y21:Y23,Indicadores_HSE!Y21:Y23,"&gt;=0"),"-")</f>
        <v>-</v>
      </c>
      <c r="X14" s="33" t="str">
        <f>+IFERROR(AVERAGEIFS(Indicadores_HSE!Z21:Z23,Indicadores_HSE!Z21:Z23,"&gt;=0"),"-")</f>
        <v>-</v>
      </c>
      <c r="Y14" s="33" t="str">
        <f>+IFERROR(AVERAGEIFS(Indicadores_HSE!AA21:AA23,Indicadores_HSE!AA21:AA23,"&gt;=0"),"-")</f>
        <v>-</v>
      </c>
      <c r="Z14" s="33" t="str">
        <f>+IFERROR(AVERAGEIFS(Indicadores_HSE!AB21:AB23,Indicadores_HSE!AB21:AB23,"&gt;=0"),"-")</f>
        <v>-</v>
      </c>
      <c r="AA14" s="33" t="str">
        <f>+IFERROR(AVERAGEIFS(Indicadores_HSE!AC21:AC23,Indicadores_HSE!AC21:AC23,"&gt;=0"),"-")</f>
        <v>-</v>
      </c>
      <c r="AB14" s="33" t="str">
        <f>+IFERROR(AVERAGEIFS(Indicadores_HSE!AD21:AD23,Indicadores_HSE!AD21:AD23,"&gt;=0"),"-")</f>
        <v>-</v>
      </c>
      <c r="AC14" s="33" t="str">
        <f>+IFERROR(AVERAGEIFS(Indicadores_HSE!AE21:AE23,Indicadores_HSE!AE21:AE23,"&gt;=0"),"-")</f>
        <v>-</v>
      </c>
      <c r="AD14" s="33" t="str">
        <f>+IFERROR(AVERAGEIFS(Indicadores_HSE!AF21:AF23,Indicadores_HSE!AF21:AF23,"&gt;=0"),"-")</f>
        <v>-</v>
      </c>
      <c r="AE14" s="33" t="str">
        <f>+IFERROR(AVERAGEIFS(Indicadores_HSE!AG21:AG23,Indicadores_HSE!AG21:AG23,"&gt;=0"),"-")</f>
        <v>-</v>
      </c>
      <c r="AF14" s="33" t="str">
        <f>+IFERROR(AVERAGEIFS(Indicadores_HSE!AH21:AH23,Indicadores_HSE!AH21:AH23,"&gt;=0"),"-")</f>
        <v>-</v>
      </c>
      <c r="AG14" s="33" t="str">
        <f>+IFERROR(AVERAGEIFS(Indicadores_HSE!AI21:AI23,Indicadores_HSE!AI21:AI23,"&gt;=0"),"-")</f>
        <v>-</v>
      </c>
      <c r="AH14" s="33" t="str">
        <f>+IFERROR(AVERAGEIFS(Indicadores_HSE!AJ21:AJ23,Indicadores_HSE!AJ21:AJ23,"&gt;=0"),"-")</f>
        <v>-</v>
      </c>
      <c r="AI14" s="33" t="str">
        <f>+IFERROR(AVERAGEIFS(Indicadores_HSE!AK21:AK23,Indicadores_HSE!AK21:AK23,"&gt;=0"),"-")</f>
        <v>-</v>
      </c>
      <c r="AJ14" s="33" t="str">
        <f>+IFERROR(AVERAGEIFS(Indicadores_HSE!AL21:AL23,Indicadores_HSE!AL21:AL23,"&gt;=0"),"-")</f>
        <v>-</v>
      </c>
      <c r="AK14" s="33" t="str">
        <f>+IFERROR(AVERAGEIFS(Indicadores_HSE!AM21:AM23,Indicadores_HSE!AM21:AM23,"&gt;=0"),"-")</f>
        <v>-</v>
      </c>
      <c r="AL14" s="33" t="str">
        <f>+IFERROR(AVERAGEIFS(Indicadores_HSE!AN21:AN23,Indicadores_HSE!AN21:AN23,"&gt;=0"),"-")</f>
        <v>-</v>
      </c>
      <c r="AM14" s="33" t="str">
        <f>+IFERROR(AVERAGEIFS(Indicadores_HSE!AO21:AO23,Indicadores_HSE!AO21:AO23,"&gt;=0"),"-")</f>
        <v>-</v>
      </c>
      <c r="AN14" s="33" t="str">
        <f>+IFERROR(AVERAGEIFS(Indicadores_HSE!AP21:AP23,Indicadores_HSE!AP21:AP23,"&gt;=0"),"-")</f>
        <v>-</v>
      </c>
      <c r="AO14" s="33" t="str">
        <f>+IFERROR(AVERAGEIFS(Indicadores_HSE!AQ21:AQ23,Indicadores_HSE!AQ21:AQ23,"&gt;=0"),"-")</f>
        <v>-</v>
      </c>
      <c r="AP14" s="33" t="str">
        <f>+IFERROR(AVERAGEIFS(Indicadores_HSE!AR21:AR23,Indicadores_HSE!AR21:AR23,"&gt;=0"),"-")</f>
        <v>-</v>
      </c>
      <c r="AQ14" s="33" t="str">
        <f>+IFERROR(AVERAGEIFS(Indicadores_HSE!AS21:AS23,Indicadores_HSE!AS21:AS23,"&gt;=0"),"-")</f>
        <v>-</v>
      </c>
      <c r="AR14" s="33" t="str">
        <f>+IFERROR(AVERAGEIFS(Indicadores_HSE!AT21:AT23,Indicadores_HSE!AT21:AT23,"&gt;=0"),"-")</f>
        <v>-</v>
      </c>
      <c r="AS14" s="33" t="str">
        <f>+IFERROR(AVERAGEIFS(Indicadores_HSE!AU21:AU23,Indicadores_HSE!AU21:AU23,"&gt;=0"),"-")</f>
        <v>-</v>
      </c>
      <c r="AT14" s="33" t="str">
        <f>+IFERROR(AVERAGEIFS(Indicadores_HSE!AV21:AV23,Indicadores_HSE!AV21:AV23,"&gt;=0"),"-")</f>
        <v>-</v>
      </c>
      <c r="AU14" s="33" t="str">
        <f>+IFERROR(AVERAGEIFS(Indicadores_HSE!AW21:AW23,Indicadores_HSE!AW21:AW23,"&gt;=0"),"-")</f>
        <v>-</v>
      </c>
      <c r="AV14" s="33" t="str">
        <f>+IFERROR(AVERAGEIFS(Indicadores_HSE!AX21:AX23,Indicadores_HSE!AX21:AX23,"&gt;=0"),"-")</f>
        <v>-</v>
      </c>
      <c r="AW14" s="33" t="str">
        <f>+IFERROR(AVERAGEIFS(Indicadores_HSE!AY21:AY23,Indicadores_HSE!AY21:AY23,"&gt;=0"),"-")</f>
        <v>-</v>
      </c>
      <c r="AX14" s="33" t="str">
        <f>+IFERROR(AVERAGEIFS(Indicadores_HSE!AZ21:AZ23,Indicadores_HSE!AZ21:AZ23,"&gt;=0"),"-")</f>
        <v>-</v>
      </c>
      <c r="AY14" s="33" t="str">
        <f>+IFERROR(AVERAGEIFS(Indicadores_HSE!BA21:BA23,Indicadores_HSE!BA21:BA23,"&gt;=0"),"-")</f>
        <v>-</v>
      </c>
      <c r="AZ14" s="33" t="str">
        <f>+IFERROR(AVERAGEIFS(Indicadores_HSE!BB21:BB23,Indicadores_HSE!BB21:BB23,"&gt;=0"),"-")</f>
        <v>-</v>
      </c>
      <c r="BA14" s="33" t="str">
        <f>+IFERROR(AVERAGEIFS(Indicadores_HSE!BC21:BC23,Indicadores_HSE!BC21:BC23,"&gt;=0"),"-")</f>
        <v>-</v>
      </c>
      <c r="BB14" s="33" t="str">
        <f>+IFERROR(AVERAGEIFS(Indicadores_HSE!BD21:BD23,Indicadores_HSE!BD21:BD23,"&gt;=0"),"-")</f>
        <v>-</v>
      </c>
    </row>
    <row r="15" spans="2:54" ht="22.5" customHeight="1" x14ac:dyDescent="0.3">
      <c r="B15" s="38" t="s">
        <v>64</v>
      </c>
      <c r="C15" s="39" t="s">
        <v>98</v>
      </c>
      <c r="D15" s="33" t="str">
        <f t="shared" si="0"/>
        <v>-</v>
      </c>
      <c r="E15" s="33" t="str">
        <f>+IFERROR(AVERAGEIFS(Indicadores_HSE!G24:G26,Indicadores_HSE!G24:G26,"&gt;=0"),"-")</f>
        <v>-</v>
      </c>
      <c r="F15" s="33" t="str">
        <f>+IFERROR(AVERAGEIFS(Indicadores_HSE!H24:H26,Indicadores_HSE!H24:H26,"&gt;=0"),"-")</f>
        <v>-</v>
      </c>
      <c r="G15" s="33" t="str">
        <f>+IFERROR(AVERAGEIFS(Indicadores_HSE!I24:I26,Indicadores_HSE!I24:I26,"&gt;=0"),"-")</f>
        <v>-</v>
      </c>
      <c r="H15" s="33" t="str">
        <f>+IFERROR(AVERAGEIFS(Indicadores_HSE!J24:J26,Indicadores_HSE!J24:J26,"&gt;=0"),"-")</f>
        <v>-</v>
      </c>
      <c r="I15" s="33" t="str">
        <f>+IFERROR(AVERAGEIFS(Indicadores_HSE!K24:K26,Indicadores_HSE!K24:K26,"&gt;=0"),"-")</f>
        <v>-</v>
      </c>
      <c r="J15" s="33" t="str">
        <f>+IFERROR(AVERAGEIFS(Indicadores_HSE!L24:L26,Indicadores_HSE!L24:L26,"&gt;=0"),"-")</f>
        <v>-</v>
      </c>
      <c r="K15" s="33" t="str">
        <f>+IFERROR(AVERAGEIFS(Indicadores_HSE!M24:M26,Indicadores_HSE!M24:M26,"&gt;=0"),"-")</f>
        <v>-</v>
      </c>
      <c r="L15" s="33" t="str">
        <f>+IFERROR(AVERAGEIFS(Indicadores_HSE!N24:N26,Indicadores_HSE!N24:N26,"&gt;=0"),"-")</f>
        <v>-</v>
      </c>
      <c r="M15" s="33" t="str">
        <f>+IFERROR(AVERAGEIFS(Indicadores_HSE!O24:O26,Indicadores_HSE!O24:O26,"&gt;=0"),"-")</f>
        <v>-</v>
      </c>
      <c r="N15" s="33" t="str">
        <f>+IFERROR(AVERAGEIFS(Indicadores_HSE!P24:P26,Indicadores_HSE!P24:P26,"&gt;=0"),"-")</f>
        <v>-</v>
      </c>
      <c r="O15" s="33" t="str">
        <f>+IFERROR(AVERAGEIFS(Indicadores_HSE!Q24:Q26,Indicadores_HSE!Q24:Q26,"&gt;=0"),"-")</f>
        <v>-</v>
      </c>
      <c r="P15" s="33" t="str">
        <f>+IFERROR(AVERAGEIFS(Indicadores_HSE!R24:R26,Indicadores_HSE!R24:R26,"&gt;=0"),"-")</f>
        <v>-</v>
      </c>
      <c r="Q15" s="33" t="str">
        <f>+IFERROR(AVERAGEIFS(Indicadores_HSE!S24:S26,Indicadores_HSE!S24:S26,"&gt;=0"),"-")</f>
        <v>-</v>
      </c>
      <c r="R15" s="33" t="str">
        <f>+IFERROR(AVERAGEIFS(Indicadores_HSE!T24:T26,Indicadores_HSE!T24:T26,"&gt;=0"),"-")</f>
        <v>-</v>
      </c>
      <c r="S15" s="33" t="str">
        <f>+IFERROR(AVERAGEIFS(Indicadores_HSE!U24:U26,Indicadores_HSE!U24:U26,"&gt;=0"),"-")</f>
        <v>-</v>
      </c>
      <c r="T15" s="33" t="str">
        <f>+IFERROR(AVERAGEIFS(Indicadores_HSE!V24:V26,Indicadores_HSE!V24:V26,"&gt;=0"),"-")</f>
        <v>-</v>
      </c>
      <c r="U15" s="33" t="str">
        <f>+IFERROR(AVERAGEIFS(Indicadores_HSE!W24:W26,Indicadores_HSE!W24:W26,"&gt;=0"),"-")</f>
        <v>-</v>
      </c>
      <c r="V15" s="33" t="str">
        <f>+IFERROR(AVERAGEIFS(Indicadores_HSE!X24:X26,Indicadores_HSE!X24:X26,"&gt;=0"),"-")</f>
        <v>-</v>
      </c>
      <c r="W15" s="33" t="str">
        <f>+IFERROR(AVERAGEIFS(Indicadores_HSE!Y24:Y26,Indicadores_HSE!Y24:Y26,"&gt;=0"),"-")</f>
        <v>-</v>
      </c>
      <c r="X15" s="33" t="str">
        <f>+IFERROR(AVERAGEIFS(Indicadores_HSE!Z24:Z26,Indicadores_HSE!Z24:Z26,"&gt;=0"),"-")</f>
        <v>-</v>
      </c>
      <c r="Y15" s="33" t="str">
        <f>+IFERROR(AVERAGEIFS(Indicadores_HSE!AA24:AA26,Indicadores_HSE!AA24:AA26,"&gt;=0"),"-")</f>
        <v>-</v>
      </c>
      <c r="Z15" s="33" t="str">
        <f>+IFERROR(AVERAGEIFS(Indicadores_HSE!AB24:AB26,Indicadores_HSE!AB24:AB26,"&gt;=0"),"-")</f>
        <v>-</v>
      </c>
      <c r="AA15" s="33" t="str">
        <f>+IFERROR(AVERAGEIFS(Indicadores_HSE!AC24:AC26,Indicadores_HSE!AC24:AC26,"&gt;=0"),"-")</f>
        <v>-</v>
      </c>
      <c r="AB15" s="33" t="str">
        <f>+IFERROR(AVERAGEIFS(Indicadores_HSE!AD24:AD26,Indicadores_HSE!AD24:AD26,"&gt;=0"),"-")</f>
        <v>-</v>
      </c>
      <c r="AC15" s="33" t="str">
        <f>+IFERROR(AVERAGEIFS(Indicadores_HSE!AE24:AE26,Indicadores_HSE!AE24:AE26,"&gt;=0"),"-")</f>
        <v>-</v>
      </c>
      <c r="AD15" s="33" t="str">
        <f>+IFERROR(AVERAGEIFS(Indicadores_HSE!AF24:AF26,Indicadores_HSE!AF24:AF26,"&gt;=0"),"-")</f>
        <v>-</v>
      </c>
      <c r="AE15" s="33" t="str">
        <f>+IFERROR(AVERAGEIFS(Indicadores_HSE!AG24:AG26,Indicadores_HSE!AG24:AG26,"&gt;=0"),"-")</f>
        <v>-</v>
      </c>
      <c r="AF15" s="33" t="str">
        <f>+IFERROR(AVERAGEIFS(Indicadores_HSE!AH24:AH26,Indicadores_HSE!AH24:AH26,"&gt;=0"),"-")</f>
        <v>-</v>
      </c>
      <c r="AG15" s="33" t="str">
        <f>+IFERROR(AVERAGEIFS(Indicadores_HSE!AI24:AI26,Indicadores_HSE!AI24:AI26,"&gt;=0"),"-")</f>
        <v>-</v>
      </c>
      <c r="AH15" s="33" t="str">
        <f>+IFERROR(AVERAGEIFS(Indicadores_HSE!AJ24:AJ26,Indicadores_HSE!AJ24:AJ26,"&gt;=0"),"-")</f>
        <v>-</v>
      </c>
      <c r="AI15" s="33" t="str">
        <f>+IFERROR(AVERAGEIFS(Indicadores_HSE!AK24:AK26,Indicadores_HSE!AK24:AK26,"&gt;=0"),"-")</f>
        <v>-</v>
      </c>
      <c r="AJ15" s="33" t="str">
        <f>+IFERROR(AVERAGEIFS(Indicadores_HSE!AL24:AL26,Indicadores_HSE!AL24:AL26,"&gt;=0"),"-")</f>
        <v>-</v>
      </c>
      <c r="AK15" s="33" t="str">
        <f>+IFERROR(AVERAGEIFS(Indicadores_HSE!AM24:AM26,Indicadores_HSE!AM24:AM26,"&gt;=0"),"-")</f>
        <v>-</v>
      </c>
      <c r="AL15" s="33" t="str">
        <f>+IFERROR(AVERAGEIFS(Indicadores_HSE!AN24:AN26,Indicadores_HSE!AN24:AN26,"&gt;=0"),"-")</f>
        <v>-</v>
      </c>
      <c r="AM15" s="33" t="str">
        <f>+IFERROR(AVERAGEIFS(Indicadores_HSE!AO24:AO26,Indicadores_HSE!AO24:AO26,"&gt;=0"),"-")</f>
        <v>-</v>
      </c>
      <c r="AN15" s="33" t="str">
        <f>+IFERROR(AVERAGEIFS(Indicadores_HSE!AP24:AP26,Indicadores_HSE!AP24:AP26,"&gt;=0"),"-")</f>
        <v>-</v>
      </c>
      <c r="AO15" s="33" t="str">
        <f>+IFERROR(AVERAGEIFS(Indicadores_HSE!AQ24:AQ26,Indicadores_HSE!AQ24:AQ26,"&gt;=0"),"-")</f>
        <v>-</v>
      </c>
      <c r="AP15" s="33" t="str">
        <f>+IFERROR(AVERAGEIFS(Indicadores_HSE!AR24:AR26,Indicadores_HSE!AR24:AR26,"&gt;=0"),"-")</f>
        <v>-</v>
      </c>
      <c r="AQ15" s="33" t="str">
        <f>+IFERROR(AVERAGEIFS(Indicadores_HSE!AS24:AS26,Indicadores_HSE!AS24:AS26,"&gt;=0"),"-")</f>
        <v>-</v>
      </c>
      <c r="AR15" s="33" t="str">
        <f>+IFERROR(AVERAGEIFS(Indicadores_HSE!AT24:AT26,Indicadores_HSE!AT24:AT26,"&gt;=0"),"-")</f>
        <v>-</v>
      </c>
      <c r="AS15" s="33" t="str">
        <f>+IFERROR(AVERAGEIFS(Indicadores_HSE!AU24:AU26,Indicadores_HSE!AU24:AU26,"&gt;=0"),"-")</f>
        <v>-</v>
      </c>
      <c r="AT15" s="33" t="str">
        <f>+IFERROR(AVERAGEIFS(Indicadores_HSE!AV24:AV26,Indicadores_HSE!AV24:AV26,"&gt;=0"),"-")</f>
        <v>-</v>
      </c>
      <c r="AU15" s="33" t="str">
        <f>+IFERROR(AVERAGEIFS(Indicadores_HSE!AW24:AW26,Indicadores_HSE!AW24:AW26,"&gt;=0"),"-")</f>
        <v>-</v>
      </c>
      <c r="AV15" s="33" t="str">
        <f>+IFERROR(AVERAGEIFS(Indicadores_HSE!AX24:AX26,Indicadores_HSE!AX24:AX26,"&gt;=0"),"-")</f>
        <v>-</v>
      </c>
      <c r="AW15" s="33" t="str">
        <f>+IFERROR(AVERAGEIFS(Indicadores_HSE!AY24:AY26,Indicadores_HSE!AY24:AY26,"&gt;=0"),"-")</f>
        <v>-</v>
      </c>
      <c r="AX15" s="33" t="str">
        <f>+IFERROR(AVERAGEIFS(Indicadores_HSE!AZ24:AZ26,Indicadores_HSE!AZ24:AZ26,"&gt;=0"),"-")</f>
        <v>-</v>
      </c>
      <c r="AY15" s="33" t="str">
        <f>+IFERROR(AVERAGEIFS(Indicadores_HSE!BA24:BA26,Indicadores_HSE!BA24:BA26,"&gt;=0"),"-")</f>
        <v>-</v>
      </c>
      <c r="AZ15" s="33" t="str">
        <f>+IFERROR(AVERAGEIFS(Indicadores_HSE!BB24:BB26,Indicadores_HSE!BB24:BB26,"&gt;=0"),"-")</f>
        <v>-</v>
      </c>
      <c r="BA15" s="33" t="str">
        <f>+IFERROR(AVERAGEIFS(Indicadores_HSE!BC24:BC26,Indicadores_HSE!BC24:BC26,"&gt;=0"),"-")</f>
        <v>-</v>
      </c>
      <c r="BB15" s="33" t="str">
        <f>+IFERROR(AVERAGEIFS(Indicadores_HSE!BD24:BD26,Indicadores_HSE!BD24:BD26,"&gt;=0"),"-")</f>
        <v>-</v>
      </c>
    </row>
    <row r="16" spans="2:54" ht="22.5" customHeight="1" x14ac:dyDescent="0.3">
      <c r="B16" s="38" t="s">
        <v>64</v>
      </c>
      <c r="C16" s="39" t="s">
        <v>368</v>
      </c>
      <c r="D16" s="33" t="str">
        <f t="shared" si="0"/>
        <v>-</v>
      </c>
      <c r="E16" s="33" t="str">
        <f>+IFERROR(AVERAGEIFS(Indicadores_HSE!G27:G29,Indicadores_HSE!G27:G29,"&gt;=0"),"-")</f>
        <v>-</v>
      </c>
      <c r="F16" s="33" t="str">
        <f>+IFERROR(AVERAGEIFS(Indicadores_HSE!H27:H29,Indicadores_HSE!H27:H29,"&gt;=0"),"-")</f>
        <v>-</v>
      </c>
      <c r="G16" s="33" t="str">
        <f>+IFERROR(AVERAGEIFS(Indicadores_HSE!I27:I29,Indicadores_HSE!I27:I29,"&gt;=0"),"-")</f>
        <v>-</v>
      </c>
      <c r="H16" s="33" t="str">
        <f>+IFERROR(AVERAGEIFS(Indicadores_HSE!J27:J29,Indicadores_HSE!J27:J29,"&gt;=0"),"-")</f>
        <v>-</v>
      </c>
      <c r="I16" s="33" t="str">
        <f>+IFERROR(AVERAGEIFS(Indicadores_HSE!K27:K29,Indicadores_HSE!K27:K29,"&gt;=0"),"-")</f>
        <v>-</v>
      </c>
      <c r="J16" s="33" t="str">
        <f>+IFERROR(AVERAGEIFS(Indicadores_HSE!L27:L29,Indicadores_HSE!L27:L29,"&gt;=0"),"-")</f>
        <v>-</v>
      </c>
      <c r="K16" s="33" t="str">
        <f>+IFERROR(AVERAGEIFS(Indicadores_HSE!M27:M29,Indicadores_HSE!M27:M29,"&gt;=0"),"-")</f>
        <v>-</v>
      </c>
      <c r="L16" s="33" t="str">
        <f>+IFERROR(AVERAGEIFS(Indicadores_HSE!N27:N29,Indicadores_HSE!N27:N29,"&gt;=0"),"-")</f>
        <v>-</v>
      </c>
      <c r="M16" s="33" t="str">
        <f>+IFERROR(AVERAGEIFS(Indicadores_HSE!O27:O29,Indicadores_HSE!O27:O29,"&gt;=0"),"-")</f>
        <v>-</v>
      </c>
      <c r="N16" s="33" t="str">
        <f>+IFERROR(AVERAGEIFS(Indicadores_HSE!P27:P29,Indicadores_HSE!P27:P29,"&gt;=0"),"-")</f>
        <v>-</v>
      </c>
      <c r="O16" s="33" t="str">
        <f>+IFERROR(AVERAGEIFS(Indicadores_HSE!Q27:Q29,Indicadores_HSE!Q27:Q29,"&gt;=0"),"-")</f>
        <v>-</v>
      </c>
      <c r="P16" s="33" t="str">
        <f>+IFERROR(AVERAGEIFS(Indicadores_HSE!R27:R29,Indicadores_HSE!R27:R29,"&gt;=0"),"-")</f>
        <v>-</v>
      </c>
      <c r="Q16" s="33" t="str">
        <f>+IFERROR(AVERAGEIFS(Indicadores_HSE!S27:S29,Indicadores_HSE!S27:S29,"&gt;=0"),"-")</f>
        <v>-</v>
      </c>
      <c r="R16" s="33" t="str">
        <f>+IFERROR(AVERAGEIFS(Indicadores_HSE!T27:T29,Indicadores_HSE!T27:T29,"&gt;=0"),"-")</f>
        <v>-</v>
      </c>
      <c r="S16" s="33" t="str">
        <f>+IFERROR(AVERAGEIFS(Indicadores_HSE!U27:U29,Indicadores_HSE!U27:U29,"&gt;=0"),"-")</f>
        <v>-</v>
      </c>
      <c r="T16" s="33" t="str">
        <f>+IFERROR(AVERAGEIFS(Indicadores_HSE!V27:V29,Indicadores_HSE!V27:V29,"&gt;=0"),"-")</f>
        <v>-</v>
      </c>
      <c r="U16" s="33" t="str">
        <f>+IFERROR(AVERAGEIFS(Indicadores_HSE!W27:W29,Indicadores_HSE!W27:W29,"&gt;=0"),"-")</f>
        <v>-</v>
      </c>
      <c r="V16" s="33" t="str">
        <f>+IFERROR(AVERAGEIFS(Indicadores_HSE!X27:X29,Indicadores_HSE!X27:X29,"&gt;=0"),"-")</f>
        <v>-</v>
      </c>
      <c r="W16" s="33" t="str">
        <f>+IFERROR(AVERAGEIFS(Indicadores_HSE!Y27:Y29,Indicadores_HSE!Y27:Y29,"&gt;=0"),"-")</f>
        <v>-</v>
      </c>
      <c r="X16" s="33" t="str">
        <f>+IFERROR(AVERAGEIFS(Indicadores_HSE!Z27:Z29,Indicadores_HSE!Z27:Z29,"&gt;=0"),"-")</f>
        <v>-</v>
      </c>
      <c r="Y16" s="33" t="str">
        <f>+IFERROR(AVERAGEIFS(Indicadores_HSE!AA27:AA29,Indicadores_HSE!AA27:AA29,"&gt;=0"),"-")</f>
        <v>-</v>
      </c>
      <c r="Z16" s="33" t="str">
        <f>+IFERROR(AVERAGEIFS(Indicadores_HSE!AB27:AB29,Indicadores_HSE!AB27:AB29,"&gt;=0"),"-")</f>
        <v>-</v>
      </c>
      <c r="AA16" s="33" t="str">
        <f>+IFERROR(AVERAGEIFS(Indicadores_HSE!AC27:AC29,Indicadores_HSE!AC27:AC29,"&gt;=0"),"-")</f>
        <v>-</v>
      </c>
      <c r="AB16" s="33" t="str">
        <f>+IFERROR(AVERAGEIFS(Indicadores_HSE!AD27:AD29,Indicadores_HSE!AD27:AD29,"&gt;=0"),"-")</f>
        <v>-</v>
      </c>
      <c r="AC16" s="33" t="str">
        <f>+IFERROR(AVERAGEIFS(Indicadores_HSE!AE27:AE29,Indicadores_HSE!AE27:AE29,"&gt;=0"),"-")</f>
        <v>-</v>
      </c>
      <c r="AD16" s="33" t="str">
        <f>+IFERROR(AVERAGEIFS(Indicadores_HSE!AF27:AF29,Indicadores_HSE!AF27:AF29,"&gt;=0"),"-")</f>
        <v>-</v>
      </c>
      <c r="AE16" s="33" t="str">
        <f>+IFERROR(AVERAGEIFS(Indicadores_HSE!AG27:AG29,Indicadores_HSE!AG27:AG29,"&gt;=0"),"-")</f>
        <v>-</v>
      </c>
      <c r="AF16" s="33" t="str">
        <f>+IFERROR(AVERAGEIFS(Indicadores_HSE!AH27:AH29,Indicadores_HSE!AH27:AH29,"&gt;=0"),"-")</f>
        <v>-</v>
      </c>
      <c r="AG16" s="33" t="str">
        <f>+IFERROR(AVERAGEIFS(Indicadores_HSE!AI27:AI29,Indicadores_HSE!AI27:AI29,"&gt;=0"),"-")</f>
        <v>-</v>
      </c>
      <c r="AH16" s="33" t="str">
        <f>+IFERROR(AVERAGEIFS(Indicadores_HSE!AJ27:AJ29,Indicadores_HSE!AJ27:AJ29,"&gt;=0"),"-")</f>
        <v>-</v>
      </c>
      <c r="AI16" s="33" t="str">
        <f>+IFERROR(AVERAGEIFS(Indicadores_HSE!AK27:AK29,Indicadores_HSE!AK27:AK29,"&gt;=0"),"-")</f>
        <v>-</v>
      </c>
      <c r="AJ16" s="33" t="str">
        <f>+IFERROR(AVERAGEIFS(Indicadores_HSE!AL27:AL29,Indicadores_HSE!AL27:AL29,"&gt;=0"),"-")</f>
        <v>-</v>
      </c>
      <c r="AK16" s="33" t="str">
        <f>+IFERROR(AVERAGEIFS(Indicadores_HSE!AM27:AM29,Indicadores_HSE!AM27:AM29,"&gt;=0"),"-")</f>
        <v>-</v>
      </c>
      <c r="AL16" s="33" t="str">
        <f>+IFERROR(AVERAGEIFS(Indicadores_HSE!AN27:AN29,Indicadores_HSE!AN27:AN29,"&gt;=0"),"-")</f>
        <v>-</v>
      </c>
      <c r="AM16" s="33" t="str">
        <f>+IFERROR(AVERAGEIFS(Indicadores_HSE!AO27:AO29,Indicadores_HSE!AO27:AO29,"&gt;=0"),"-")</f>
        <v>-</v>
      </c>
      <c r="AN16" s="33" t="str">
        <f>+IFERROR(AVERAGEIFS(Indicadores_HSE!AP27:AP29,Indicadores_HSE!AP27:AP29,"&gt;=0"),"-")</f>
        <v>-</v>
      </c>
      <c r="AO16" s="33" t="str">
        <f>+IFERROR(AVERAGEIFS(Indicadores_HSE!AQ27:AQ29,Indicadores_HSE!AQ27:AQ29,"&gt;=0"),"-")</f>
        <v>-</v>
      </c>
      <c r="AP16" s="33" t="str">
        <f>+IFERROR(AVERAGEIFS(Indicadores_HSE!AR27:AR29,Indicadores_HSE!AR27:AR29,"&gt;=0"),"-")</f>
        <v>-</v>
      </c>
      <c r="AQ16" s="33" t="str">
        <f>+IFERROR(AVERAGEIFS(Indicadores_HSE!AS27:AS29,Indicadores_HSE!AS27:AS29,"&gt;=0"),"-")</f>
        <v>-</v>
      </c>
      <c r="AR16" s="33" t="str">
        <f>+IFERROR(AVERAGEIFS(Indicadores_HSE!AT27:AT29,Indicadores_HSE!AT27:AT29,"&gt;=0"),"-")</f>
        <v>-</v>
      </c>
      <c r="AS16" s="33" t="str">
        <f>+IFERROR(AVERAGEIFS(Indicadores_HSE!AU27:AU29,Indicadores_HSE!AU27:AU29,"&gt;=0"),"-")</f>
        <v>-</v>
      </c>
      <c r="AT16" s="33" t="str">
        <f>+IFERROR(AVERAGEIFS(Indicadores_HSE!AV27:AV29,Indicadores_HSE!AV27:AV29,"&gt;=0"),"-")</f>
        <v>-</v>
      </c>
      <c r="AU16" s="33" t="str">
        <f>+IFERROR(AVERAGEIFS(Indicadores_HSE!AW27:AW29,Indicadores_HSE!AW27:AW29,"&gt;=0"),"-")</f>
        <v>-</v>
      </c>
      <c r="AV16" s="33" t="str">
        <f>+IFERROR(AVERAGEIFS(Indicadores_HSE!AX27:AX29,Indicadores_HSE!AX27:AX29,"&gt;=0"),"-")</f>
        <v>-</v>
      </c>
      <c r="AW16" s="33" t="str">
        <f>+IFERROR(AVERAGEIFS(Indicadores_HSE!AY27:AY29,Indicadores_HSE!AY27:AY29,"&gt;=0"),"-")</f>
        <v>-</v>
      </c>
      <c r="AX16" s="33" t="str">
        <f>+IFERROR(AVERAGEIFS(Indicadores_HSE!AZ27:AZ29,Indicadores_HSE!AZ27:AZ29,"&gt;=0"),"-")</f>
        <v>-</v>
      </c>
      <c r="AY16" s="33" t="str">
        <f>+IFERROR(AVERAGEIFS(Indicadores_HSE!BA27:BA29,Indicadores_HSE!BA27:BA29,"&gt;=0"),"-")</f>
        <v>-</v>
      </c>
      <c r="AZ16" s="33" t="str">
        <f>+IFERROR(AVERAGEIFS(Indicadores_HSE!BB27:BB29,Indicadores_HSE!BB27:BB29,"&gt;=0"),"-")</f>
        <v>-</v>
      </c>
      <c r="BA16" s="33" t="str">
        <f>+IFERROR(AVERAGEIFS(Indicadores_HSE!BC27:BC29,Indicadores_HSE!BC27:BC29,"&gt;=0"),"-")</f>
        <v>-</v>
      </c>
      <c r="BB16" s="33" t="str">
        <f>+IFERROR(AVERAGEIFS(Indicadores_HSE!BD27:BD29,Indicadores_HSE!BD27:BD29,"&gt;=0"),"-")</f>
        <v>-</v>
      </c>
    </row>
    <row r="17" spans="2:54" ht="22.5" customHeight="1" x14ac:dyDescent="0.3">
      <c r="B17" s="38" t="s">
        <v>64</v>
      </c>
      <c r="C17" s="39" t="s">
        <v>444</v>
      </c>
      <c r="D17" s="33" t="str">
        <f t="shared" si="0"/>
        <v>-</v>
      </c>
      <c r="E17" s="33" t="str">
        <f>+IFERROR(AVERAGEIFS(Indicadores_HSE!G30:G32,Indicadores_HSE!G30:G32,"&gt;=0"),"-")</f>
        <v>-</v>
      </c>
      <c r="F17" s="33" t="str">
        <f>+IFERROR(AVERAGEIFS(Indicadores_HSE!H30:H32,Indicadores_HSE!H30:H32,"&gt;=0"),"-")</f>
        <v>-</v>
      </c>
      <c r="G17" s="33" t="str">
        <f>+IFERROR(AVERAGEIFS(Indicadores_HSE!I30:I32,Indicadores_HSE!I30:I32,"&gt;=0"),"-")</f>
        <v>-</v>
      </c>
      <c r="H17" s="33" t="str">
        <f>+IFERROR(AVERAGEIFS(Indicadores_HSE!J30:J32,Indicadores_HSE!J30:J32,"&gt;=0"),"-")</f>
        <v>-</v>
      </c>
      <c r="I17" s="33" t="str">
        <f>+IFERROR(AVERAGEIFS(Indicadores_HSE!K30:K32,Indicadores_HSE!K30:K32,"&gt;=0"),"-")</f>
        <v>-</v>
      </c>
      <c r="J17" s="33" t="str">
        <f>+IFERROR(AVERAGEIFS(Indicadores_HSE!L30:L32,Indicadores_HSE!L30:L32,"&gt;=0"),"-")</f>
        <v>-</v>
      </c>
      <c r="K17" s="33" t="str">
        <f>+IFERROR(AVERAGEIFS(Indicadores_HSE!M30:M32,Indicadores_HSE!M30:M32,"&gt;=0"),"-")</f>
        <v>-</v>
      </c>
      <c r="L17" s="33" t="str">
        <f>+IFERROR(AVERAGEIFS(Indicadores_HSE!N30:N32,Indicadores_HSE!N30:N32,"&gt;=0"),"-")</f>
        <v>-</v>
      </c>
      <c r="M17" s="33" t="str">
        <f>+IFERROR(AVERAGEIFS(Indicadores_HSE!O30:O32,Indicadores_HSE!O30:O32,"&gt;=0"),"-")</f>
        <v>-</v>
      </c>
      <c r="N17" s="33" t="str">
        <f>+IFERROR(AVERAGEIFS(Indicadores_HSE!P30:P32,Indicadores_HSE!P30:P32,"&gt;=0"),"-")</f>
        <v>-</v>
      </c>
      <c r="O17" s="33" t="str">
        <f>+IFERROR(AVERAGEIFS(Indicadores_HSE!Q30:Q32,Indicadores_HSE!Q30:Q32,"&gt;=0"),"-")</f>
        <v>-</v>
      </c>
      <c r="P17" s="33" t="str">
        <f>+IFERROR(AVERAGEIFS(Indicadores_HSE!R30:R32,Indicadores_HSE!R30:R32,"&gt;=0"),"-")</f>
        <v>-</v>
      </c>
      <c r="Q17" s="33" t="str">
        <f>+IFERROR(AVERAGEIFS(Indicadores_HSE!S30:S32,Indicadores_HSE!S30:S32,"&gt;=0"),"-")</f>
        <v>-</v>
      </c>
      <c r="R17" s="33" t="str">
        <f>+IFERROR(AVERAGEIFS(Indicadores_HSE!T30:T32,Indicadores_HSE!T30:T32,"&gt;=0"),"-")</f>
        <v>-</v>
      </c>
      <c r="S17" s="33" t="str">
        <f>+IFERROR(AVERAGEIFS(Indicadores_HSE!U30:U32,Indicadores_HSE!U30:U32,"&gt;=0"),"-")</f>
        <v>-</v>
      </c>
      <c r="T17" s="33" t="str">
        <f>+IFERROR(AVERAGEIFS(Indicadores_HSE!V30:V32,Indicadores_HSE!V30:V32,"&gt;=0"),"-")</f>
        <v>-</v>
      </c>
      <c r="U17" s="33" t="str">
        <f>+IFERROR(AVERAGEIFS(Indicadores_HSE!W30:W32,Indicadores_HSE!W30:W32,"&gt;=0"),"-")</f>
        <v>-</v>
      </c>
      <c r="V17" s="33" t="str">
        <f>+IFERROR(AVERAGEIFS(Indicadores_HSE!X30:X32,Indicadores_HSE!X30:X32,"&gt;=0"),"-")</f>
        <v>-</v>
      </c>
      <c r="W17" s="33" t="str">
        <f>+IFERROR(AVERAGEIFS(Indicadores_HSE!Y30:Y32,Indicadores_HSE!Y30:Y32,"&gt;=0"),"-")</f>
        <v>-</v>
      </c>
      <c r="X17" s="33" t="str">
        <f>+IFERROR(AVERAGEIFS(Indicadores_HSE!Z30:Z32,Indicadores_HSE!Z30:Z32,"&gt;=0"),"-")</f>
        <v>-</v>
      </c>
      <c r="Y17" s="33" t="str">
        <f>+IFERROR(AVERAGEIFS(Indicadores_HSE!AA30:AA32,Indicadores_HSE!AA30:AA32,"&gt;=0"),"-")</f>
        <v>-</v>
      </c>
      <c r="Z17" s="33" t="str">
        <f>+IFERROR(AVERAGEIFS(Indicadores_HSE!AB30:AB32,Indicadores_HSE!AB30:AB32,"&gt;=0"),"-")</f>
        <v>-</v>
      </c>
      <c r="AA17" s="33" t="str">
        <f>+IFERROR(AVERAGEIFS(Indicadores_HSE!AC30:AC32,Indicadores_HSE!AC30:AC32,"&gt;=0"),"-")</f>
        <v>-</v>
      </c>
      <c r="AB17" s="33" t="str">
        <f>+IFERROR(AVERAGEIFS(Indicadores_HSE!AD30:AD32,Indicadores_HSE!AD30:AD32,"&gt;=0"),"-")</f>
        <v>-</v>
      </c>
      <c r="AC17" s="33" t="str">
        <f>+IFERROR(AVERAGEIFS(Indicadores_HSE!AE30:AE32,Indicadores_HSE!AE30:AE32,"&gt;=0"),"-")</f>
        <v>-</v>
      </c>
      <c r="AD17" s="33" t="str">
        <f>+IFERROR(AVERAGEIFS(Indicadores_HSE!AF30:AF32,Indicadores_HSE!AF30:AF32,"&gt;=0"),"-")</f>
        <v>-</v>
      </c>
      <c r="AE17" s="33" t="str">
        <f>+IFERROR(AVERAGEIFS(Indicadores_HSE!AG30:AG32,Indicadores_HSE!AG30:AG32,"&gt;=0"),"-")</f>
        <v>-</v>
      </c>
      <c r="AF17" s="33" t="str">
        <f>+IFERROR(AVERAGEIFS(Indicadores_HSE!AH30:AH32,Indicadores_HSE!AH30:AH32,"&gt;=0"),"-")</f>
        <v>-</v>
      </c>
      <c r="AG17" s="33" t="str">
        <f>+IFERROR(AVERAGEIFS(Indicadores_HSE!AI30:AI32,Indicadores_HSE!AI30:AI32,"&gt;=0"),"-")</f>
        <v>-</v>
      </c>
      <c r="AH17" s="33" t="str">
        <f>+IFERROR(AVERAGEIFS(Indicadores_HSE!AJ30:AJ32,Indicadores_HSE!AJ30:AJ32,"&gt;=0"),"-")</f>
        <v>-</v>
      </c>
      <c r="AI17" s="33" t="str">
        <f>+IFERROR(AVERAGEIFS(Indicadores_HSE!AK30:AK32,Indicadores_HSE!AK30:AK32,"&gt;=0"),"-")</f>
        <v>-</v>
      </c>
      <c r="AJ17" s="33" t="str">
        <f>+IFERROR(AVERAGEIFS(Indicadores_HSE!AL30:AL32,Indicadores_HSE!AL30:AL32,"&gt;=0"),"-")</f>
        <v>-</v>
      </c>
      <c r="AK17" s="33" t="str">
        <f>+IFERROR(AVERAGEIFS(Indicadores_HSE!AM30:AM32,Indicadores_HSE!AM30:AM32,"&gt;=0"),"-")</f>
        <v>-</v>
      </c>
      <c r="AL17" s="33" t="str">
        <f>+IFERROR(AVERAGEIFS(Indicadores_HSE!AN30:AN32,Indicadores_HSE!AN30:AN32,"&gt;=0"),"-")</f>
        <v>-</v>
      </c>
      <c r="AM17" s="33" t="str">
        <f>+IFERROR(AVERAGEIFS(Indicadores_HSE!AO30:AO32,Indicadores_HSE!AO30:AO32,"&gt;=0"),"-")</f>
        <v>-</v>
      </c>
      <c r="AN17" s="33" t="str">
        <f>+IFERROR(AVERAGEIFS(Indicadores_HSE!AP30:AP32,Indicadores_HSE!AP30:AP32,"&gt;=0"),"-")</f>
        <v>-</v>
      </c>
      <c r="AO17" s="33" t="str">
        <f>+IFERROR(AVERAGEIFS(Indicadores_HSE!AQ30:AQ32,Indicadores_HSE!AQ30:AQ32,"&gt;=0"),"-")</f>
        <v>-</v>
      </c>
      <c r="AP17" s="33" t="str">
        <f>+IFERROR(AVERAGEIFS(Indicadores_HSE!AR30:AR32,Indicadores_HSE!AR30:AR32,"&gt;=0"),"-")</f>
        <v>-</v>
      </c>
      <c r="AQ17" s="33" t="str">
        <f>+IFERROR(AVERAGEIFS(Indicadores_HSE!AS30:AS32,Indicadores_HSE!AS30:AS32,"&gt;=0"),"-")</f>
        <v>-</v>
      </c>
      <c r="AR17" s="33" t="str">
        <f>+IFERROR(AVERAGEIFS(Indicadores_HSE!AT30:AT32,Indicadores_HSE!AT30:AT32,"&gt;=0"),"-")</f>
        <v>-</v>
      </c>
      <c r="AS17" s="33" t="str">
        <f>+IFERROR(AVERAGEIFS(Indicadores_HSE!AU30:AU32,Indicadores_HSE!AU30:AU32,"&gt;=0"),"-")</f>
        <v>-</v>
      </c>
      <c r="AT17" s="33" t="str">
        <f>+IFERROR(AVERAGEIFS(Indicadores_HSE!AV30:AV32,Indicadores_HSE!AV30:AV32,"&gt;=0"),"-")</f>
        <v>-</v>
      </c>
      <c r="AU17" s="33" t="str">
        <f>+IFERROR(AVERAGEIFS(Indicadores_HSE!AW30:AW32,Indicadores_HSE!AW30:AW32,"&gt;=0"),"-")</f>
        <v>-</v>
      </c>
      <c r="AV17" s="33" t="str">
        <f>+IFERROR(AVERAGEIFS(Indicadores_HSE!AX30:AX32,Indicadores_HSE!AX30:AX32,"&gt;=0"),"-")</f>
        <v>-</v>
      </c>
      <c r="AW17" s="33" t="str">
        <f>+IFERROR(AVERAGEIFS(Indicadores_HSE!AY30:AY32,Indicadores_HSE!AY30:AY32,"&gt;=0"),"-")</f>
        <v>-</v>
      </c>
      <c r="AX17" s="33" t="str">
        <f>+IFERROR(AVERAGEIFS(Indicadores_HSE!AZ30:AZ32,Indicadores_HSE!AZ30:AZ32,"&gt;=0"),"-")</f>
        <v>-</v>
      </c>
      <c r="AY17" s="33" t="str">
        <f>+IFERROR(AVERAGEIFS(Indicadores_HSE!BA30:BA32,Indicadores_HSE!BA30:BA32,"&gt;=0"),"-")</f>
        <v>-</v>
      </c>
      <c r="AZ17" s="33" t="str">
        <f>+IFERROR(AVERAGEIFS(Indicadores_HSE!BB30:BB32,Indicadores_HSE!BB30:BB32,"&gt;=0"),"-")</f>
        <v>-</v>
      </c>
      <c r="BA17" s="33" t="str">
        <f>+IFERROR(AVERAGEIFS(Indicadores_HSE!BC30:BC32,Indicadores_HSE!BC30:BC32,"&gt;=0"),"-")</f>
        <v>-</v>
      </c>
      <c r="BB17" s="33" t="str">
        <f>+IFERROR(AVERAGEIFS(Indicadores_HSE!BD30:BD32,Indicadores_HSE!BD30:BD32,"&gt;=0"),"-")</f>
        <v>-</v>
      </c>
    </row>
    <row r="18" spans="2:54" ht="22.5" customHeight="1" x14ac:dyDescent="0.3">
      <c r="B18" s="38" t="s">
        <v>64</v>
      </c>
      <c r="C18" s="39" t="s">
        <v>445</v>
      </c>
      <c r="D18" s="33" t="str">
        <f t="shared" si="0"/>
        <v>-</v>
      </c>
      <c r="E18" s="33" t="str">
        <f>+IFERROR(AVERAGEIFS(Indicadores_HSE!G33:G35,Indicadores_HSE!G33:G35,"&gt;=0"),"-")</f>
        <v>-</v>
      </c>
      <c r="F18" s="33" t="str">
        <f>+IFERROR(AVERAGEIFS(Indicadores_HSE!H33:H35,Indicadores_HSE!H33:H35,"&gt;=0"),"-")</f>
        <v>-</v>
      </c>
      <c r="G18" s="33" t="str">
        <f>+IFERROR(AVERAGEIFS(Indicadores_HSE!I33:I35,Indicadores_HSE!I33:I35,"&gt;=0"),"-")</f>
        <v>-</v>
      </c>
      <c r="H18" s="33" t="str">
        <f>+IFERROR(AVERAGEIFS(Indicadores_HSE!J33:J35,Indicadores_HSE!J33:J35,"&gt;=0"),"-")</f>
        <v>-</v>
      </c>
      <c r="I18" s="33" t="str">
        <f>+IFERROR(AVERAGEIFS(Indicadores_HSE!K33:K35,Indicadores_HSE!K33:K35,"&gt;=0"),"-")</f>
        <v>-</v>
      </c>
      <c r="J18" s="33" t="str">
        <f>+IFERROR(AVERAGEIFS(Indicadores_HSE!L33:L35,Indicadores_HSE!L33:L35,"&gt;=0"),"-")</f>
        <v>-</v>
      </c>
      <c r="K18" s="33" t="str">
        <f>+IFERROR(AVERAGEIFS(Indicadores_HSE!M33:M35,Indicadores_HSE!M33:M35,"&gt;=0"),"-")</f>
        <v>-</v>
      </c>
      <c r="L18" s="33" t="str">
        <f>+IFERROR(AVERAGEIFS(Indicadores_HSE!N33:N35,Indicadores_HSE!N33:N35,"&gt;=0"),"-")</f>
        <v>-</v>
      </c>
      <c r="M18" s="33" t="str">
        <f>+IFERROR(AVERAGEIFS(Indicadores_HSE!O33:O35,Indicadores_HSE!O33:O35,"&gt;=0"),"-")</f>
        <v>-</v>
      </c>
      <c r="N18" s="33" t="str">
        <f>+IFERROR(AVERAGEIFS(Indicadores_HSE!P33:P35,Indicadores_HSE!P33:P35,"&gt;=0"),"-")</f>
        <v>-</v>
      </c>
      <c r="O18" s="33" t="str">
        <f>+IFERROR(AVERAGEIFS(Indicadores_HSE!Q33:Q35,Indicadores_HSE!Q33:Q35,"&gt;=0"),"-")</f>
        <v>-</v>
      </c>
      <c r="P18" s="33" t="str">
        <f>+IFERROR(AVERAGEIFS(Indicadores_HSE!R33:R35,Indicadores_HSE!R33:R35,"&gt;=0"),"-")</f>
        <v>-</v>
      </c>
      <c r="Q18" s="33" t="str">
        <f>+IFERROR(AVERAGEIFS(Indicadores_HSE!S33:S35,Indicadores_HSE!S33:S35,"&gt;=0"),"-")</f>
        <v>-</v>
      </c>
      <c r="R18" s="33" t="str">
        <f>+IFERROR(AVERAGEIFS(Indicadores_HSE!T33:T35,Indicadores_HSE!T33:T35,"&gt;=0"),"-")</f>
        <v>-</v>
      </c>
      <c r="S18" s="33" t="str">
        <f>+IFERROR(AVERAGEIFS(Indicadores_HSE!U33:U35,Indicadores_HSE!U33:U35,"&gt;=0"),"-")</f>
        <v>-</v>
      </c>
      <c r="T18" s="33" t="str">
        <f>+IFERROR(AVERAGEIFS(Indicadores_HSE!V33:V35,Indicadores_HSE!V33:V35,"&gt;=0"),"-")</f>
        <v>-</v>
      </c>
      <c r="U18" s="33" t="str">
        <f>+IFERROR(AVERAGEIFS(Indicadores_HSE!W33:W35,Indicadores_HSE!W33:W35,"&gt;=0"),"-")</f>
        <v>-</v>
      </c>
      <c r="V18" s="33" t="str">
        <f>+IFERROR(AVERAGEIFS(Indicadores_HSE!X33:X35,Indicadores_HSE!X33:X35,"&gt;=0"),"-")</f>
        <v>-</v>
      </c>
      <c r="W18" s="33" t="str">
        <f>+IFERROR(AVERAGEIFS(Indicadores_HSE!Y33:Y35,Indicadores_HSE!Y33:Y35,"&gt;=0"),"-")</f>
        <v>-</v>
      </c>
      <c r="X18" s="33" t="str">
        <f>+IFERROR(AVERAGEIFS(Indicadores_HSE!Z33:Z35,Indicadores_HSE!Z33:Z35,"&gt;=0"),"-")</f>
        <v>-</v>
      </c>
      <c r="Y18" s="33" t="str">
        <f>+IFERROR(AVERAGEIFS(Indicadores_HSE!AA33:AA35,Indicadores_HSE!AA33:AA35,"&gt;=0"),"-")</f>
        <v>-</v>
      </c>
      <c r="Z18" s="33" t="str">
        <f>+IFERROR(AVERAGEIFS(Indicadores_HSE!AB33:AB35,Indicadores_HSE!AB33:AB35,"&gt;=0"),"-")</f>
        <v>-</v>
      </c>
      <c r="AA18" s="33" t="str">
        <f>+IFERROR(AVERAGEIFS(Indicadores_HSE!AC33:AC35,Indicadores_HSE!AC33:AC35,"&gt;=0"),"-")</f>
        <v>-</v>
      </c>
      <c r="AB18" s="33" t="str">
        <f>+IFERROR(AVERAGEIFS(Indicadores_HSE!AD33:AD35,Indicadores_HSE!AD33:AD35,"&gt;=0"),"-")</f>
        <v>-</v>
      </c>
      <c r="AC18" s="33" t="str">
        <f>+IFERROR(AVERAGEIFS(Indicadores_HSE!AE33:AE35,Indicadores_HSE!AE33:AE35,"&gt;=0"),"-")</f>
        <v>-</v>
      </c>
      <c r="AD18" s="33" t="str">
        <f>+IFERROR(AVERAGEIFS(Indicadores_HSE!AF33:AF35,Indicadores_HSE!AF33:AF35,"&gt;=0"),"-")</f>
        <v>-</v>
      </c>
      <c r="AE18" s="33" t="str">
        <f>+IFERROR(AVERAGEIFS(Indicadores_HSE!AG33:AG35,Indicadores_HSE!AG33:AG35,"&gt;=0"),"-")</f>
        <v>-</v>
      </c>
      <c r="AF18" s="33" t="str">
        <f>+IFERROR(AVERAGEIFS(Indicadores_HSE!AH33:AH35,Indicadores_HSE!AH33:AH35,"&gt;=0"),"-")</f>
        <v>-</v>
      </c>
      <c r="AG18" s="33" t="str">
        <f>+IFERROR(AVERAGEIFS(Indicadores_HSE!AI33:AI35,Indicadores_HSE!AI33:AI35,"&gt;=0"),"-")</f>
        <v>-</v>
      </c>
      <c r="AH18" s="33" t="str">
        <f>+IFERROR(AVERAGEIFS(Indicadores_HSE!AJ33:AJ35,Indicadores_HSE!AJ33:AJ35,"&gt;=0"),"-")</f>
        <v>-</v>
      </c>
      <c r="AI18" s="33" t="str">
        <f>+IFERROR(AVERAGEIFS(Indicadores_HSE!AK33:AK35,Indicadores_HSE!AK33:AK35,"&gt;=0"),"-")</f>
        <v>-</v>
      </c>
      <c r="AJ18" s="33" t="str">
        <f>+IFERROR(AVERAGEIFS(Indicadores_HSE!AL33:AL35,Indicadores_HSE!AL33:AL35,"&gt;=0"),"-")</f>
        <v>-</v>
      </c>
      <c r="AK18" s="33" t="str">
        <f>+IFERROR(AVERAGEIFS(Indicadores_HSE!AM33:AM35,Indicadores_HSE!AM33:AM35,"&gt;=0"),"-")</f>
        <v>-</v>
      </c>
      <c r="AL18" s="33" t="str">
        <f>+IFERROR(AVERAGEIFS(Indicadores_HSE!AN33:AN35,Indicadores_HSE!AN33:AN35,"&gt;=0"),"-")</f>
        <v>-</v>
      </c>
      <c r="AM18" s="33" t="str">
        <f>+IFERROR(AVERAGEIFS(Indicadores_HSE!AO33:AO35,Indicadores_HSE!AO33:AO35,"&gt;=0"),"-")</f>
        <v>-</v>
      </c>
      <c r="AN18" s="33" t="str">
        <f>+IFERROR(AVERAGEIFS(Indicadores_HSE!AP33:AP35,Indicadores_HSE!AP33:AP35,"&gt;=0"),"-")</f>
        <v>-</v>
      </c>
      <c r="AO18" s="33" t="str">
        <f>+IFERROR(AVERAGEIFS(Indicadores_HSE!AQ33:AQ35,Indicadores_HSE!AQ33:AQ35,"&gt;=0"),"-")</f>
        <v>-</v>
      </c>
      <c r="AP18" s="33" t="str">
        <f>+IFERROR(AVERAGEIFS(Indicadores_HSE!AR33:AR35,Indicadores_HSE!AR33:AR35,"&gt;=0"),"-")</f>
        <v>-</v>
      </c>
      <c r="AQ18" s="33" t="str">
        <f>+IFERROR(AVERAGEIFS(Indicadores_HSE!AS33:AS35,Indicadores_HSE!AS33:AS35,"&gt;=0"),"-")</f>
        <v>-</v>
      </c>
      <c r="AR18" s="33" t="str">
        <f>+IFERROR(AVERAGEIFS(Indicadores_HSE!AT33:AT35,Indicadores_HSE!AT33:AT35,"&gt;=0"),"-")</f>
        <v>-</v>
      </c>
      <c r="AS18" s="33" t="str">
        <f>+IFERROR(AVERAGEIFS(Indicadores_HSE!AU33:AU35,Indicadores_HSE!AU33:AU35,"&gt;=0"),"-")</f>
        <v>-</v>
      </c>
      <c r="AT18" s="33" t="str">
        <f>+IFERROR(AVERAGEIFS(Indicadores_HSE!AV33:AV35,Indicadores_HSE!AV33:AV35,"&gt;=0"),"-")</f>
        <v>-</v>
      </c>
      <c r="AU18" s="33" t="str">
        <f>+IFERROR(AVERAGEIFS(Indicadores_HSE!AW33:AW35,Indicadores_HSE!AW33:AW35,"&gt;=0"),"-")</f>
        <v>-</v>
      </c>
      <c r="AV18" s="33" t="str">
        <f>+IFERROR(AVERAGEIFS(Indicadores_HSE!AX33:AX35,Indicadores_HSE!AX33:AX35,"&gt;=0"),"-")</f>
        <v>-</v>
      </c>
      <c r="AW18" s="33" t="str">
        <f>+IFERROR(AVERAGEIFS(Indicadores_HSE!AY33:AY35,Indicadores_HSE!AY33:AY35,"&gt;=0"),"-")</f>
        <v>-</v>
      </c>
      <c r="AX18" s="33" t="str">
        <f>+IFERROR(AVERAGEIFS(Indicadores_HSE!AZ33:AZ35,Indicadores_HSE!AZ33:AZ35,"&gt;=0"),"-")</f>
        <v>-</v>
      </c>
      <c r="AY18" s="33" t="str">
        <f>+IFERROR(AVERAGEIFS(Indicadores_HSE!BA33:BA35,Indicadores_HSE!BA33:BA35,"&gt;=0"),"-")</f>
        <v>-</v>
      </c>
      <c r="AZ18" s="33" t="str">
        <f>+IFERROR(AVERAGEIFS(Indicadores_HSE!BB33:BB35,Indicadores_HSE!BB33:BB35,"&gt;=0"),"-")</f>
        <v>-</v>
      </c>
      <c r="BA18" s="33" t="str">
        <f>+IFERROR(AVERAGEIFS(Indicadores_HSE!BC33:BC35,Indicadores_HSE!BC33:BC35,"&gt;=0"),"-")</f>
        <v>-</v>
      </c>
      <c r="BB18" s="33" t="str">
        <f>+IFERROR(AVERAGEIFS(Indicadores_HSE!BD33:BD35,Indicadores_HSE!BD33:BD35,"&gt;=0"),"-")</f>
        <v>-</v>
      </c>
    </row>
    <row r="19" spans="2:54" ht="22.5" customHeight="1" x14ac:dyDescent="0.3">
      <c r="B19" s="38" t="s">
        <v>64</v>
      </c>
      <c r="C19" s="39" t="s">
        <v>126</v>
      </c>
      <c r="D19" s="33" t="str">
        <f t="shared" si="0"/>
        <v>-</v>
      </c>
      <c r="E19" s="33" t="str">
        <f>+IFERROR(AVERAGEIFS(Indicadores_HSE!G36:G37,Indicadores_HSE!G36:G37,"&gt;=0"),"-")</f>
        <v>-</v>
      </c>
      <c r="F19" s="33" t="str">
        <f>+IFERROR(AVERAGEIFS(Indicadores_HSE!H36:H37,Indicadores_HSE!H36:H37,"&gt;=0"),"-")</f>
        <v>-</v>
      </c>
      <c r="G19" s="33" t="str">
        <f>+IFERROR(AVERAGEIFS(Indicadores_HSE!I36:I37,Indicadores_HSE!I36:I37,"&gt;=0"),"-")</f>
        <v>-</v>
      </c>
      <c r="H19" s="33" t="str">
        <f>+IFERROR(AVERAGEIFS(Indicadores_HSE!J36:J37,Indicadores_HSE!J36:J37,"&gt;=0"),"-")</f>
        <v>-</v>
      </c>
      <c r="I19" s="33" t="str">
        <f>+IFERROR(AVERAGEIFS(Indicadores_HSE!K36:K37,Indicadores_HSE!K36:K37,"&gt;=0"),"-")</f>
        <v>-</v>
      </c>
      <c r="J19" s="33" t="str">
        <f>+IFERROR(AVERAGEIFS(Indicadores_HSE!L36:L37,Indicadores_HSE!L36:L37,"&gt;=0"),"-")</f>
        <v>-</v>
      </c>
      <c r="K19" s="33" t="str">
        <f>+IFERROR(AVERAGEIFS(Indicadores_HSE!M36:M37,Indicadores_HSE!M36:M37,"&gt;=0"),"-")</f>
        <v>-</v>
      </c>
      <c r="L19" s="33" t="str">
        <f>+IFERROR(AVERAGEIFS(Indicadores_HSE!N36:N37,Indicadores_HSE!N36:N37,"&gt;=0"),"-")</f>
        <v>-</v>
      </c>
      <c r="M19" s="33" t="str">
        <f>+IFERROR(AVERAGEIFS(Indicadores_HSE!O36:O37,Indicadores_HSE!O36:O37,"&gt;=0"),"-")</f>
        <v>-</v>
      </c>
      <c r="N19" s="33" t="str">
        <f>+IFERROR(AVERAGEIFS(Indicadores_HSE!P36:P37,Indicadores_HSE!P36:P37,"&gt;=0"),"-")</f>
        <v>-</v>
      </c>
      <c r="O19" s="33" t="str">
        <f>+IFERROR(AVERAGEIFS(Indicadores_HSE!Q36:Q37,Indicadores_HSE!Q36:Q37,"&gt;=0"),"-")</f>
        <v>-</v>
      </c>
      <c r="P19" s="33" t="str">
        <f>+IFERROR(AVERAGEIFS(Indicadores_HSE!R36:R37,Indicadores_HSE!R36:R37,"&gt;=0"),"-")</f>
        <v>-</v>
      </c>
      <c r="Q19" s="33" t="str">
        <f>+IFERROR(AVERAGEIFS(Indicadores_HSE!S36:S37,Indicadores_HSE!S36:S37,"&gt;=0"),"-")</f>
        <v>-</v>
      </c>
      <c r="R19" s="33" t="str">
        <f>+IFERROR(AVERAGEIFS(Indicadores_HSE!T36:T37,Indicadores_HSE!T36:T37,"&gt;=0"),"-")</f>
        <v>-</v>
      </c>
      <c r="S19" s="33" t="str">
        <f>+IFERROR(AVERAGEIFS(Indicadores_HSE!U36:U37,Indicadores_HSE!U36:U37,"&gt;=0"),"-")</f>
        <v>-</v>
      </c>
      <c r="T19" s="33" t="str">
        <f>+IFERROR(AVERAGEIFS(Indicadores_HSE!V36:V37,Indicadores_HSE!V36:V37,"&gt;=0"),"-")</f>
        <v>-</v>
      </c>
      <c r="U19" s="33" t="str">
        <f>+IFERROR(AVERAGEIFS(Indicadores_HSE!W36:W37,Indicadores_HSE!W36:W37,"&gt;=0"),"-")</f>
        <v>-</v>
      </c>
      <c r="V19" s="33" t="str">
        <f>+IFERROR(AVERAGEIFS(Indicadores_HSE!X36:X37,Indicadores_HSE!X36:X37,"&gt;=0"),"-")</f>
        <v>-</v>
      </c>
      <c r="W19" s="33" t="str">
        <f>+IFERROR(AVERAGEIFS(Indicadores_HSE!Y36:Y37,Indicadores_HSE!Y36:Y37,"&gt;=0"),"-")</f>
        <v>-</v>
      </c>
      <c r="X19" s="33" t="str">
        <f>+IFERROR(AVERAGEIFS(Indicadores_HSE!Z36:Z37,Indicadores_HSE!Z36:Z37,"&gt;=0"),"-")</f>
        <v>-</v>
      </c>
      <c r="Y19" s="33" t="str">
        <f>+IFERROR(AVERAGEIFS(Indicadores_HSE!AA36:AA37,Indicadores_HSE!AA36:AA37,"&gt;=0"),"-")</f>
        <v>-</v>
      </c>
      <c r="Z19" s="33" t="str">
        <f>+IFERROR(AVERAGEIFS(Indicadores_HSE!AB36:AB37,Indicadores_HSE!AB36:AB37,"&gt;=0"),"-")</f>
        <v>-</v>
      </c>
      <c r="AA19" s="33" t="str">
        <f>+IFERROR(AVERAGEIFS(Indicadores_HSE!AC36:AC37,Indicadores_HSE!AC36:AC37,"&gt;=0"),"-")</f>
        <v>-</v>
      </c>
      <c r="AB19" s="33" t="str">
        <f>+IFERROR(AVERAGEIFS(Indicadores_HSE!AD36:AD37,Indicadores_HSE!AD36:AD37,"&gt;=0"),"-")</f>
        <v>-</v>
      </c>
      <c r="AC19" s="33" t="str">
        <f>+IFERROR(AVERAGEIFS(Indicadores_HSE!AE36:AE37,Indicadores_HSE!AE36:AE37,"&gt;=0"),"-")</f>
        <v>-</v>
      </c>
      <c r="AD19" s="33" t="str">
        <f>+IFERROR(AVERAGEIFS(Indicadores_HSE!AF36:AF37,Indicadores_HSE!AF36:AF37,"&gt;=0"),"-")</f>
        <v>-</v>
      </c>
      <c r="AE19" s="33" t="str">
        <f>+IFERROR(AVERAGEIFS(Indicadores_HSE!AG36:AG37,Indicadores_HSE!AG36:AG37,"&gt;=0"),"-")</f>
        <v>-</v>
      </c>
      <c r="AF19" s="33" t="str">
        <f>+IFERROR(AVERAGEIFS(Indicadores_HSE!AH36:AH37,Indicadores_HSE!AH36:AH37,"&gt;=0"),"-")</f>
        <v>-</v>
      </c>
      <c r="AG19" s="33" t="str">
        <f>+IFERROR(AVERAGEIFS(Indicadores_HSE!AI36:AI37,Indicadores_HSE!AI36:AI37,"&gt;=0"),"-")</f>
        <v>-</v>
      </c>
      <c r="AH19" s="33" t="str">
        <f>+IFERROR(AVERAGEIFS(Indicadores_HSE!AJ36:AJ37,Indicadores_HSE!AJ36:AJ37,"&gt;=0"),"-")</f>
        <v>-</v>
      </c>
      <c r="AI19" s="33" t="str">
        <f>+IFERROR(AVERAGEIFS(Indicadores_HSE!AK36:AK37,Indicadores_HSE!AK36:AK37,"&gt;=0"),"-")</f>
        <v>-</v>
      </c>
      <c r="AJ19" s="33" t="str">
        <f>+IFERROR(AVERAGEIFS(Indicadores_HSE!AL36:AL37,Indicadores_HSE!AL36:AL37,"&gt;=0"),"-")</f>
        <v>-</v>
      </c>
      <c r="AK19" s="33" t="str">
        <f>+IFERROR(AVERAGEIFS(Indicadores_HSE!AM36:AM37,Indicadores_HSE!AM36:AM37,"&gt;=0"),"-")</f>
        <v>-</v>
      </c>
      <c r="AL19" s="33" t="str">
        <f>+IFERROR(AVERAGEIFS(Indicadores_HSE!AN36:AN37,Indicadores_HSE!AN36:AN37,"&gt;=0"),"-")</f>
        <v>-</v>
      </c>
      <c r="AM19" s="33" t="str">
        <f>+IFERROR(AVERAGEIFS(Indicadores_HSE!AO36:AO37,Indicadores_HSE!AO36:AO37,"&gt;=0"),"-")</f>
        <v>-</v>
      </c>
      <c r="AN19" s="33" t="str">
        <f>+IFERROR(AVERAGEIFS(Indicadores_HSE!AP36:AP37,Indicadores_HSE!AP36:AP37,"&gt;=0"),"-")</f>
        <v>-</v>
      </c>
      <c r="AO19" s="33" t="str">
        <f>+IFERROR(AVERAGEIFS(Indicadores_HSE!AQ36:AQ37,Indicadores_HSE!AQ36:AQ37,"&gt;=0"),"-")</f>
        <v>-</v>
      </c>
      <c r="AP19" s="33" t="str">
        <f>+IFERROR(AVERAGEIFS(Indicadores_HSE!AR36:AR37,Indicadores_HSE!AR36:AR37,"&gt;=0"),"-")</f>
        <v>-</v>
      </c>
      <c r="AQ19" s="33" t="str">
        <f>+IFERROR(AVERAGEIFS(Indicadores_HSE!AS36:AS37,Indicadores_HSE!AS36:AS37,"&gt;=0"),"-")</f>
        <v>-</v>
      </c>
      <c r="AR19" s="33" t="str">
        <f>+IFERROR(AVERAGEIFS(Indicadores_HSE!AT36:AT37,Indicadores_HSE!AT36:AT37,"&gt;=0"),"-")</f>
        <v>-</v>
      </c>
      <c r="AS19" s="33" t="str">
        <f>+IFERROR(AVERAGEIFS(Indicadores_HSE!AU36:AU37,Indicadores_HSE!AU36:AU37,"&gt;=0"),"-")</f>
        <v>-</v>
      </c>
      <c r="AT19" s="33" t="str">
        <f>+IFERROR(AVERAGEIFS(Indicadores_HSE!AV36:AV37,Indicadores_HSE!AV36:AV37,"&gt;=0"),"-")</f>
        <v>-</v>
      </c>
      <c r="AU19" s="33" t="str">
        <f>+IFERROR(AVERAGEIFS(Indicadores_HSE!AW36:AW37,Indicadores_HSE!AW36:AW37,"&gt;=0"),"-")</f>
        <v>-</v>
      </c>
      <c r="AV19" s="33" t="str">
        <f>+IFERROR(AVERAGEIFS(Indicadores_HSE!AX36:AX37,Indicadores_HSE!AX36:AX37,"&gt;=0"),"-")</f>
        <v>-</v>
      </c>
      <c r="AW19" s="33" t="str">
        <f>+IFERROR(AVERAGEIFS(Indicadores_HSE!AY36:AY37,Indicadores_HSE!AY36:AY37,"&gt;=0"),"-")</f>
        <v>-</v>
      </c>
      <c r="AX19" s="33" t="str">
        <f>+IFERROR(AVERAGEIFS(Indicadores_HSE!AZ36:AZ37,Indicadores_HSE!AZ36:AZ37,"&gt;=0"),"-")</f>
        <v>-</v>
      </c>
      <c r="AY19" s="33" t="str">
        <f>+IFERROR(AVERAGEIFS(Indicadores_HSE!BA36:BA37,Indicadores_HSE!BA36:BA37,"&gt;=0"),"-")</f>
        <v>-</v>
      </c>
      <c r="AZ19" s="33" t="str">
        <f>+IFERROR(AVERAGEIFS(Indicadores_HSE!BB36:BB37,Indicadores_HSE!BB36:BB37,"&gt;=0"),"-")</f>
        <v>-</v>
      </c>
      <c r="BA19" s="33" t="str">
        <f>+IFERROR(AVERAGEIFS(Indicadores_HSE!BC36:BC37,Indicadores_HSE!BC36:BC37,"&gt;=0"),"-")</f>
        <v>-</v>
      </c>
      <c r="BB19" s="33" t="str">
        <f>+IFERROR(AVERAGEIFS(Indicadores_HSE!BD36:BD37,Indicadores_HSE!BD36:BD37,"&gt;=0"),"-")</f>
        <v>-</v>
      </c>
    </row>
    <row r="20" spans="2:54" ht="22.5" customHeight="1" x14ac:dyDescent="0.3">
      <c r="B20" s="38" t="s">
        <v>64</v>
      </c>
      <c r="C20" s="39" t="s">
        <v>131</v>
      </c>
      <c r="D20" s="33" t="str">
        <f t="shared" si="0"/>
        <v>-</v>
      </c>
      <c r="E20" s="33" t="str">
        <f>+IFERROR(AVERAGEIFS(Indicadores_HSE!G38:G40,Indicadores_HSE!G38:G40,"&gt;=0"),"-")</f>
        <v>-</v>
      </c>
      <c r="F20" s="33" t="str">
        <f>+IFERROR(AVERAGEIFS(Indicadores_HSE!H38:H40,Indicadores_HSE!H38:H40,"&gt;=0"),"-")</f>
        <v>-</v>
      </c>
      <c r="G20" s="33" t="str">
        <f>+IFERROR(AVERAGEIFS(Indicadores_HSE!I38:I40,Indicadores_HSE!I38:I40,"&gt;=0"),"-")</f>
        <v>-</v>
      </c>
      <c r="H20" s="33" t="str">
        <f>+IFERROR(AVERAGEIFS(Indicadores_HSE!J38:J40,Indicadores_HSE!J38:J40,"&gt;=0"),"-")</f>
        <v>-</v>
      </c>
      <c r="I20" s="33" t="str">
        <f>+IFERROR(AVERAGEIFS(Indicadores_HSE!K38:K40,Indicadores_HSE!K38:K40,"&gt;=0"),"-")</f>
        <v>-</v>
      </c>
      <c r="J20" s="33" t="str">
        <f>+IFERROR(AVERAGEIFS(Indicadores_HSE!L38:L40,Indicadores_HSE!L38:L40,"&gt;=0"),"-")</f>
        <v>-</v>
      </c>
      <c r="K20" s="33" t="str">
        <f>+IFERROR(AVERAGEIFS(Indicadores_HSE!M38:M40,Indicadores_HSE!M38:M40,"&gt;=0"),"-")</f>
        <v>-</v>
      </c>
      <c r="L20" s="33" t="str">
        <f>+IFERROR(AVERAGEIFS(Indicadores_HSE!N38:N40,Indicadores_HSE!N38:N40,"&gt;=0"),"-")</f>
        <v>-</v>
      </c>
      <c r="M20" s="33" t="str">
        <f>+IFERROR(AVERAGEIFS(Indicadores_HSE!O38:O40,Indicadores_HSE!O38:O40,"&gt;=0"),"-")</f>
        <v>-</v>
      </c>
      <c r="N20" s="33" t="str">
        <f>+IFERROR(AVERAGEIFS(Indicadores_HSE!P38:P40,Indicadores_HSE!P38:P40,"&gt;=0"),"-")</f>
        <v>-</v>
      </c>
      <c r="O20" s="33" t="str">
        <f>+IFERROR(AVERAGEIFS(Indicadores_HSE!Q38:Q40,Indicadores_HSE!Q38:Q40,"&gt;=0"),"-")</f>
        <v>-</v>
      </c>
      <c r="P20" s="33" t="str">
        <f>+IFERROR(AVERAGEIFS(Indicadores_HSE!R38:R40,Indicadores_HSE!R38:R40,"&gt;=0"),"-")</f>
        <v>-</v>
      </c>
      <c r="Q20" s="33" t="str">
        <f>+IFERROR(AVERAGEIFS(Indicadores_HSE!S38:S40,Indicadores_HSE!S38:S40,"&gt;=0"),"-")</f>
        <v>-</v>
      </c>
      <c r="R20" s="33" t="str">
        <f>+IFERROR(AVERAGEIFS(Indicadores_HSE!T38:T40,Indicadores_HSE!T38:T40,"&gt;=0"),"-")</f>
        <v>-</v>
      </c>
      <c r="S20" s="33" t="str">
        <f>+IFERROR(AVERAGEIFS(Indicadores_HSE!U38:U40,Indicadores_HSE!U38:U40,"&gt;=0"),"-")</f>
        <v>-</v>
      </c>
      <c r="T20" s="33" t="str">
        <f>+IFERROR(AVERAGEIFS(Indicadores_HSE!V38:V40,Indicadores_HSE!V38:V40,"&gt;=0"),"-")</f>
        <v>-</v>
      </c>
      <c r="U20" s="33" t="str">
        <f>+IFERROR(AVERAGEIFS(Indicadores_HSE!W38:W40,Indicadores_HSE!W38:W40,"&gt;=0"),"-")</f>
        <v>-</v>
      </c>
      <c r="V20" s="33" t="str">
        <f>+IFERROR(AVERAGEIFS(Indicadores_HSE!X38:X40,Indicadores_HSE!X38:X40,"&gt;=0"),"-")</f>
        <v>-</v>
      </c>
      <c r="W20" s="33" t="str">
        <f>+IFERROR(AVERAGEIFS(Indicadores_HSE!Y38:Y40,Indicadores_HSE!Y38:Y40,"&gt;=0"),"-")</f>
        <v>-</v>
      </c>
      <c r="X20" s="33" t="str">
        <f>+IFERROR(AVERAGEIFS(Indicadores_HSE!Z38:Z40,Indicadores_HSE!Z38:Z40,"&gt;=0"),"-")</f>
        <v>-</v>
      </c>
      <c r="Y20" s="33" t="str">
        <f>+IFERROR(AVERAGEIFS(Indicadores_HSE!AA38:AA40,Indicadores_HSE!AA38:AA40,"&gt;=0"),"-")</f>
        <v>-</v>
      </c>
      <c r="Z20" s="33" t="str">
        <f>+IFERROR(AVERAGEIFS(Indicadores_HSE!AB38:AB40,Indicadores_HSE!AB38:AB40,"&gt;=0"),"-")</f>
        <v>-</v>
      </c>
      <c r="AA20" s="33" t="str">
        <f>+IFERROR(AVERAGEIFS(Indicadores_HSE!AC38:AC40,Indicadores_HSE!AC38:AC40,"&gt;=0"),"-")</f>
        <v>-</v>
      </c>
      <c r="AB20" s="33" t="str">
        <f>+IFERROR(AVERAGEIFS(Indicadores_HSE!AD38:AD40,Indicadores_HSE!AD38:AD40,"&gt;=0"),"-")</f>
        <v>-</v>
      </c>
      <c r="AC20" s="33" t="str">
        <f>+IFERROR(AVERAGEIFS(Indicadores_HSE!AE38:AE40,Indicadores_HSE!AE38:AE40,"&gt;=0"),"-")</f>
        <v>-</v>
      </c>
      <c r="AD20" s="33" t="str">
        <f>+IFERROR(AVERAGEIFS(Indicadores_HSE!AF38:AF40,Indicadores_HSE!AF38:AF40,"&gt;=0"),"-")</f>
        <v>-</v>
      </c>
      <c r="AE20" s="33" t="str">
        <f>+IFERROR(AVERAGEIFS(Indicadores_HSE!AG38:AG40,Indicadores_HSE!AG38:AG40,"&gt;=0"),"-")</f>
        <v>-</v>
      </c>
      <c r="AF20" s="33" t="str">
        <f>+IFERROR(AVERAGEIFS(Indicadores_HSE!AH38:AH40,Indicadores_HSE!AH38:AH40,"&gt;=0"),"-")</f>
        <v>-</v>
      </c>
      <c r="AG20" s="33" t="str">
        <f>+IFERROR(AVERAGEIFS(Indicadores_HSE!AI38:AI40,Indicadores_HSE!AI38:AI40,"&gt;=0"),"-")</f>
        <v>-</v>
      </c>
      <c r="AH20" s="33" t="str">
        <f>+IFERROR(AVERAGEIFS(Indicadores_HSE!AJ38:AJ40,Indicadores_HSE!AJ38:AJ40,"&gt;=0"),"-")</f>
        <v>-</v>
      </c>
      <c r="AI20" s="33" t="str">
        <f>+IFERROR(AVERAGEIFS(Indicadores_HSE!AK38:AK40,Indicadores_HSE!AK38:AK40,"&gt;=0"),"-")</f>
        <v>-</v>
      </c>
      <c r="AJ20" s="33" t="str">
        <f>+IFERROR(AVERAGEIFS(Indicadores_HSE!AL38:AL40,Indicadores_HSE!AL38:AL40,"&gt;=0"),"-")</f>
        <v>-</v>
      </c>
      <c r="AK20" s="33" t="str">
        <f>+IFERROR(AVERAGEIFS(Indicadores_HSE!AM38:AM40,Indicadores_HSE!AM38:AM40,"&gt;=0"),"-")</f>
        <v>-</v>
      </c>
      <c r="AL20" s="33" t="str">
        <f>+IFERROR(AVERAGEIFS(Indicadores_HSE!AN38:AN40,Indicadores_HSE!AN38:AN40,"&gt;=0"),"-")</f>
        <v>-</v>
      </c>
      <c r="AM20" s="33" t="str">
        <f>+IFERROR(AVERAGEIFS(Indicadores_HSE!AO38:AO40,Indicadores_HSE!AO38:AO40,"&gt;=0"),"-")</f>
        <v>-</v>
      </c>
      <c r="AN20" s="33" t="str">
        <f>+IFERROR(AVERAGEIFS(Indicadores_HSE!AP38:AP40,Indicadores_HSE!AP38:AP40,"&gt;=0"),"-")</f>
        <v>-</v>
      </c>
      <c r="AO20" s="33" t="str">
        <f>+IFERROR(AVERAGEIFS(Indicadores_HSE!AQ38:AQ40,Indicadores_HSE!AQ38:AQ40,"&gt;=0"),"-")</f>
        <v>-</v>
      </c>
      <c r="AP20" s="33" t="str">
        <f>+IFERROR(AVERAGEIFS(Indicadores_HSE!AR38:AR40,Indicadores_HSE!AR38:AR40,"&gt;=0"),"-")</f>
        <v>-</v>
      </c>
      <c r="AQ20" s="33" t="str">
        <f>+IFERROR(AVERAGEIFS(Indicadores_HSE!AS38:AS40,Indicadores_HSE!AS38:AS40,"&gt;=0"),"-")</f>
        <v>-</v>
      </c>
      <c r="AR20" s="33" t="str">
        <f>+IFERROR(AVERAGEIFS(Indicadores_HSE!AT38:AT40,Indicadores_HSE!AT38:AT40,"&gt;=0"),"-")</f>
        <v>-</v>
      </c>
      <c r="AS20" s="33" t="str">
        <f>+IFERROR(AVERAGEIFS(Indicadores_HSE!AU38:AU40,Indicadores_HSE!AU38:AU40,"&gt;=0"),"-")</f>
        <v>-</v>
      </c>
      <c r="AT20" s="33" t="str">
        <f>+IFERROR(AVERAGEIFS(Indicadores_HSE!AV38:AV40,Indicadores_HSE!AV38:AV40,"&gt;=0"),"-")</f>
        <v>-</v>
      </c>
      <c r="AU20" s="33" t="str">
        <f>+IFERROR(AVERAGEIFS(Indicadores_HSE!AW38:AW40,Indicadores_HSE!AW38:AW40,"&gt;=0"),"-")</f>
        <v>-</v>
      </c>
      <c r="AV20" s="33" t="str">
        <f>+IFERROR(AVERAGEIFS(Indicadores_HSE!AX38:AX40,Indicadores_HSE!AX38:AX40,"&gt;=0"),"-")</f>
        <v>-</v>
      </c>
      <c r="AW20" s="33" t="str">
        <f>+IFERROR(AVERAGEIFS(Indicadores_HSE!AY38:AY40,Indicadores_HSE!AY38:AY40,"&gt;=0"),"-")</f>
        <v>-</v>
      </c>
      <c r="AX20" s="33" t="str">
        <f>+IFERROR(AVERAGEIFS(Indicadores_HSE!AZ38:AZ40,Indicadores_HSE!AZ38:AZ40,"&gt;=0"),"-")</f>
        <v>-</v>
      </c>
      <c r="AY20" s="33" t="str">
        <f>+IFERROR(AVERAGEIFS(Indicadores_HSE!BA38:BA40,Indicadores_HSE!BA38:BA40,"&gt;=0"),"-")</f>
        <v>-</v>
      </c>
      <c r="AZ20" s="33" t="str">
        <f>+IFERROR(AVERAGEIFS(Indicadores_HSE!BB38:BB40,Indicadores_HSE!BB38:BB40,"&gt;=0"),"-")</f>
        <v>-</v>
      </c>
      <c r="BA20" s="33" t="str">
        <f>+IFERROR(AVERAGEIFS(Indicadores_HSE!BC38:BC40,Indicadores_HSE!BC38:BC40,"&gt;=0"),"-")</f>
        <v>-</v>
      </c>
      <c r="BB20" s="33" t="str">
        <f>+IFERROR(AVERAGEIFS(Indicadores_HSE!BD38:BD40,Indicadores_HSE!BD38:BD40,"&gt;=0"),"-")</f>
        <v>-</v>
      </c>
    </row>
    <row r="21" spans="2:54" ht="22.5" customHeight="1" x14ac:dyDescent="0.3">
      <c r="B21" s="38" t="s">
        <v>64</v>
      </c>
      <c r="C21" s="39" t="s">
        <v>138</v>
      </c>
      <c r="D21" s="33" t="str">
        <f t="shared" si="0"/>
        <v>-</v>
      </c>
      <c r="E21" s="33" t="str">
        <f>+IFERROR(AVERAGEIFS(Indicadores_HSE!G41:G42,Indicadores_HSE!G41:G42,"&gt;=0"),"-")</f>
        <v>-</v>
      </c>
      <c r="F21" s="33" t="str">
        <f>+IFERROR(AVERAGEIFS(Indicadores_HSE!H41:H42,Indicadores_HSE!H41:H42,"&gt;=0"),"-")</f>
        <v>-</v>
      </c>
      <c r="G21" s="33" t="str">
        <f>+IFERROR(AVERAGEIFS(Indicadores_HSE!I41:I42,Indicadores_HSE!I41:I42,"&gt;=0"),"-")</f>
        <v>-</v>
      </c>
      <c r="H21" s="33" t="str">
        <f>+IFERROR(AVERAGEIFS(Indicadores_HSE!J41:J42,Indicadores_HSE!J41:J42,"&gt;=0"),"-")</f>
        <v>-</v>
      </c>
      <c r="I21" s="33" t="str">
        <f>+IFERROR(AVERAGEIFS(Indicadores_HSE!K41:K42,Indicadores_HSE!K41:K42,"&gt;=0"),"-")</f>
        <v>-</v>
      </c>
      <c r="J21" s="33" t="str">
        <f>+IFERROR(AVERAGEIFS(Indicadores_HSE!L41:L42,Indicadores_HSE!L41:L42,"&gt;=0"),"-")</f>
        <v>-</v>
      </c>
      <c r="K21" s="33" t="str">
        <f>+IFERROR(AVERAGEIFS(Indicadores_HSE!M41:M42,Indicadores_HSE!M41:M42,"&gt;=0"),"-")</f>
        <v>-</v>
      </c>
      <c r="L21" s="33" t="str">
        <f>+IFERROR(AVERAGEIFS(Indicadores_HSE!N41:N42,Indicadores_HSE!N41:N42,"&gt;=0"),"-")</f>
        <v>-</v>
      </c>
      <c r="M21" s="33" t="str">
        <f>+IFERROR(AVERAGEIFS(Indicadores_HSE!O41:O42,Indicadores_HSE!O41:O42,"&gt;=0"),"-")</f>
        <v>-</v>
      </c>
      <c r="N21" s="33" t="str">
        <f>+IFERROR(AVERAGEIFS(Indicadores_HSE!P41:P42,Indicadores_HSE!P41:P42,"&gt;=0"),"-")</f>
        <v>-</v>
      </c>
      <c r="O21" s="33" t="str">
        <f>+IFERROR(AVERAGEIFS(Indicadores_HSE!Q41:Q42,Indicadores_HSE!Q41:Q42,"&gt;=0"),"-")</f>
        <v>-</v>
      </c>
      <c r="P21" s="33" t="str">
        <f>+IFERROR(AVERAGEIFS(Indicadores_HSE!R41:R42,Indicadores_HSE!R41:R42,"&gt;=0"),"-")</f>
        <v>-</v>
      </c>
      <c r="Q21" s="33" t="str">
        <f>+IFERROR(AVERAGEIFS(Indicadores_HSE!S41:S42,Indicadores_HSE!S41:S42,"&gt;=0"),"-")</f>
        <v>-</v>
      </c>
      <c r="R21" s="33" t="str">
        <f>+IFERROR(AVERAGEIFS(Indicadores_HSE!T41:T42,Indicadores_HSE!T41:T42,"&gt;=0"),"-")</f>
        <v>-</v>
      </c>
      <c r="S21" s="33" t="str">
        <f>+IFERROR(AVERAGEIFS(Indicadores_HSE!U41:U42,Indicadores_HSE!U41:U42,"&gt;=0"),"-")</f>
        <v>-</v>
      </c>
      <c r="T21" s="33" t="str">
        <f>+IFERROR(AVERAGEIFS(Indicadores_HSE!V41:V42,Indicadores_HSE!V41:V42,"&gt;=0"),"-")</f>
        <v>-</v>
      </c>
      <c r="U21" s="33" t="str">
        <f>+IFERROR(AVERAGEIFS(Indicadores_HSE!W41:W42,Indicadores_HSE!W41:W42,"&gt;=0"),"-")</f>
        <v>-</v>
      </c>
      <c r="V21" s="33" t="str">
        <f>+IFERROR(AVERAGEIFS(Indicadores_HSE!X41:X42,Indicadores_HSE!X41:X42,"&gt;=0"),"-")</f>
        <v>-</v>
      </c>
      <c r="W21" s="33" t="str">
        <f>+IFERROR(AVERAGEIFS(Indicadores_HSE!Y41:Y42,Indicadores_HSE!Y41:Y42,"&gt;=0"),"-")</f>
        <v>-</v>
      </c>
      <c r="X21" s="33" t="str">
        <f>+IFERROR(AVERAGEIFS(Indicadores_HSE!Z41:Z42,Indicadores_HSE!Z41:Z42,"&gt;=0"),"-")</f>
        <v>-</v>
      </c>
      <c r="Y21" s="33" t="str">
        <f>+IFERROR(AVERAGEIFS(Indicadores_HSE!AA41:AA42,Indicadores_HSE!AA41:AA42,"&gt;=0"),"-")</f>
        <v>-</v>
      </c>
      <c r="Z21" s="33" t="str">
        <f>+IFERROR(AVERAGEIFS(Indicadores_HSE!AB41:AB42,Indicadores_HSE!AB41:AB42,"&gt;=0"),"-")</f>
        <v>-</v>
      </c>
      <c r="AA21" s="33" t="str">
        <f>+IFERROR(AVERAGEIFS(Indicadores_HSE!AC41:AC42,Indicadores_HSE!AC41:AC42,"&gt;=0"),"-")</f>
        <v>-</v>
      </c>
      <c r="AB21" s="33" t="str">
        <f>+IFERROR(AVERAGEIFS(Indicadores_HSE!AD41:AD42,Indicadores_HSE!AD41:AD42,"&gt;=0"),"-")</f>
        <v>-</v>
      </c>
      <c r="AC21" s="33" t="str">
        <f>+IFERROR(AVERAGEIFS(Indicadores_HSE!AE41:AE42,Indicadores_HSE!AE41:AE42,"&gt;=0"),"-")</f>
        <v>-</v>
      </c>
      <c r="AD21" s="33" t="str">
        <f>+IFERROR(AVERAGEIFS(Indicadores_HSE!AF41:AF42,Indicadores_HSE!AF41:AF42,"&gt;=0"),"-")</f>
        <v>-</v>
      </c>
      <c r="AE21" s="33" t="str">
        <f>+IFERROR(AVERAGEIFS(Indicadores_HSE!AG41:AG42,Indicadores_HSE!AG41:AG42,"&gt;=0"),"-")</f>
        <v>-</v>
      </c>
      <c r="AF21" s="33" t="str">
        <f>+IFERROR(AVERAGEIFS(Indicadores_HSE!AH41:AH42,Indicadores_HSE!AH41:AH42,"&gt;=0"),"-")</f>
        <v>-</v>
      </c>
      <c r="AG21" s="33" t="str">
        <f>+IFERROR(AVERAGEIFS(Indicadores_HSE!AI41:AI42,Indicadores_HSE!AI41:AI42,"&gt;=0"),"-")</f>
        <v>-</v>
      </c>
      <c r="AH21" s="33" t="str">
        <f>+IFERROR(AVERAGEIFS(Indicadores_HSE!AJ41:AJ42,Indicadores_HSE!AJ41:AJ42,"&gt;=0"),"-")</f>
        <v>-</v>
      </c>
      <c r="AI21" s="33" t="str">
        <f>+IFERROR(AVERAGEIFS(Indicadores_HSE!AK41:AK42,Indicadores_HSE!AK41:AK42,"&gt;=0"),"-")</f>
        <v>-</v>
      </c>
      <c r="AJ21" s="33" t="str">
        <f>+IFERROR(AVERAGEIFS(Indicadores_HSE!AL41:AL42,Indicadores_HSE!AL41:AL42,"&gt;=0"),"-")</f>
        <v>-</v>
      </c>
      <c r="AK21" s="33" t="str">
        <f>+IFERROR(AVERAGEIFS(Indicadores_HSE!AM41:AM42,Indicadores_HSE!AM41:AM42,"&gt;=0"),"-")</f>
        <v>-</v>
      </c>
      <c r="AL21" s="33" t="str">
        <f>+IFERROR(AVERAGEIFS(Indicadores_HSE!AN41:AN42,Indicadores_HSE!AN41:AN42,"&gt;=0"),"-")</f>
        <v>-</v>
      </c>
      <c r="AM21" s="33" t="str">
        <f>+IFERROR(AVERAGEIFS(Indicadores_HSE!AO41:AO42,Indicadores_HSE!AO41:AO42,"&gt;=0"),"-")</f>
        <v>-</v>
      </c>
      <c r="AN21" s="33" t="str">
        <f>+IFERROR(AVERAGEIFS(Indicadores_HSE!AP41:AP42,Indicadores_HSE!AP41:AP42,"&gt;=0"),"-")</f>
        <v>-</v>
      </c>
      <c r="AO21" s="33" t="str">
        <f>+IFERROR(AVERAGEIFS(Indicadores_HSE!AQ41:AQ42,Indicadores_HSE!AQ41:AQ42,"&gt;=0"),"-")</f>
        <v>-</v>
      </c>
      <c r="AP21" s="33" t="str">
        <f>+IFERROR(AVERAGEIFS(Indicadores_HSE!AR41:AR42,Indicadores_HSE!AR41:AR42,"&gt;=0"),"-")</f>
        <v>-</v>
      </c>
      <c r="AQ21" s="33" t="str">
        <f>+IFERROR(AVERAGEIFS(Indicadores_HSE!AS41:AS42,Indicadores_HSE!AS41:AS42,"&gt;=0"),"-")</f>
        <v>-</v>
      </c>
      <c r="AR21" s="33" t="str">
        <f>+IFERROR(AVERAGEIFS(Indicadores_HSE!AT41:AT42,Indicadores_HSE!AT41:AT42,"&gt;=0"),"-")</f>
        <v>-</v>
      </c>
      <c r="AS21" s="33" t="str">
        <f>+IFERROR(AVERAGEIFS(Indicadores_HSE!AU41:AU42,Indicadores_HSE!AU41:AU42,"&gt;=0"),"-")</f>
        <v>-</v>
      </c>
      <c r="AT21" s="33" t="str">
        <f>+IFERROR(AVERAGEIFS(Indicadores_HSE!AV41:AV42,Indicadores_HSE!AV41:AV42,"&gt;=0"),"-")</f>
        <v>-</v>
      </c>
      <c r="AU21" s="33" t="str">
        <f>+IFERROR(AVERAGEIFS(Indicadores_HSE!AW41:AW42,Indicadores_HSE!AW41:AW42,"&gt;=0"),"-")</f>
        <v>-</v>
      </c>
      <c r="AV21" s="33" t="str">
        <f>+IFERROR(AVERAGEIFS(Indicadores_HSE!AX41:AX42,Indicadores_HSE!AX41:AX42,"&gt;=0"),"-")</f>
        <v>-</v>
      </c>
      <c r="AW21" s="33" t="str">
        <f>+IFERROR(AVERAGEIFS(Indicadores_HSE!AY41:AY42,Indicadores_HSE!AY41:AY42,"&gt;=0"),"-")</f>
        <v>-</v>
      </c>
      <c r="AX21" s="33" t="str">
        <f>+IFERROR(AVERAGEIFS(Indicadores_HSE!AZ41:AZ42,Indicadores_HSE!AZ41:AZ42,"&gt;=0"),"-")</f>
        <v>-</v>
      </c>
      <c r="AY21" s="33" t="str">
        <f>+IFERROR(AVERAGEIFS(Indicadores_HSE!BA41:BA42,Indicadores_HSE!BA41:BA42,"&gt;=0"),"-")</f>
        <v>-</v>
      </c>
      <c r="AZ21" s="33" t="str">
        <f>+IFERROR(AVERAGEIFS(Indicadores_HSE!BB41:BB42,Indicadores_HSE!BB41:BB42,"&gt;=0"),"-")</f>
        <v>-</v>
      </c>
      <c r="BA21" s="33" t="str">
        <f>+IFERROR(AVERAGEIFS(Indicadores_HSE!BC41:BC42,Indicadores_HSE!BC41:BC42,"&gt;=0"),"-")</f>
        <v>-</v>
      </c>
      <c r="BB21" s="33" t="str">
        <f>+IFERROR(AVERAGEIFS(Indicadores_HSE!BD41:BD42,Indicadores_HSE!BD41:BD42,"&gt;=0"),"-")</f>
        <v>-</v>
      </c>
    </row>
    <row r="22" spans="2:54" ht="22.5" customHeight="1" x14ac:dyDescent="0.3">
      <c r="B22" s="38" t="s">
        <v>64</v>
      </c>
      <c r="C22" s="39" t="s">
        <v>446</v>
      </c>
      <c r="D22" s="33" t="str">
        <f t="shared" si="0"/>
        <v>-</v>
      </c>
      <c r="E22" s="33" t="str">
        <f>+IFERROR(AVERAGEIFS(Indicadores_HSE!G43:G45,Indicadores_HSE!G43:G45,"&gt;=0"),"-")</f>
        <v>-</v>
      </c>
      <c r="F22" s="33" t="str">
        <f>+IFERROR(AVERAGEIFS(Indicadores_HSE!H43:H45,Indicadores_HSE!H43:H45,"&gt;=0"),"-")</f>
        <v>-</v>
      </c>
      <c r="G22" s="33" t="str">
        <f>+IFERROR(AVERAGEIFS(Indicadores_HSE!I43:I45,Indicadores_HSE!I43:I45,"&gt;=0"),"-")</f>
        <v>-</v>
      </c>
      <c r="H22" s="33" t="str">
        <f>+IFERROR(AVERAGEIFS(Indicadores_HSE!J43:J45,Indicadores_HSE!J43:J45,"&gt;=0"),"-")</f>
        <v>-</v>
      </c>
      <c r="I22" s="33" t="str">
        <f>+IFERROR(AVERAGEIFS(Indicadores_HSE!K43:K45,Indicadores_HSE!K43:K45,"&gt;=0"),"-")</f>
        <v>-</v>
      </c>
      <c r="J22" s="33" t="str">
        <f>+IFERROR(AVERAGEIFS(Indicadores_HSE!L43:L45,Indicadores_HSE!L43:L45,"&gt;=0"),"-")</f>
        <v>-</v>
      </c>
      <c r="K22" s="33" t="str">
        <f>+IFERROR(AVERAGEIFS(Indicadores_HSE!M43:M45,Indicadores_HSE!M43:M45,"&gt;=0"),"-")</f>
        <v>-</v>
      </c>
      <c r="L22" s="33" t="str">
        <f>+IFERROR(AVERAGEIFS(Indicadores_HSE!N43:N45,Indicadores_HSE!N43:N45,"&gt;=0"),"-")</f>
        <v>-</v>
      </c>
      <c r="M22" s="33" t="str">
        <f>+IFERROR(AVERAGEIFS(Indicadores_HSE!O43:O45,Indicadores_HSE!O43:O45,"&gt;=0"),"-")</f>
        <v>-</v>
      </c>
      <c r="N22" s="33" t="str">
        <f>+IFERROR(AVERAGEIFS(Indicadores_HSE!P43:P45,Indicadores_HSE!P43:P45,"&gt;=0"),"-")</f>
        <v>-</v>
      </c>
      <c r="O22" s="33" t="str">
        <f>+IFERROR(AVERAGEIFS(Indicadores_HSE!Q43:Q45,Indicadores_HSE!Q43:Q45,"&gt;=0"),"-")</f>
        <v>-</v>
      </c>
      <c r="P22" s="33" t="str">
        <f>+IFERROR(AVERAGEIFS(Indicadores_HSE!R43:R45,Indicadores_HSE!R43:R45,"&gt;=0"),"-")</f>
        <v>-</v>
      </c>
      <c r="Q22" s="33" t="str">
        <f>+IFERROR(AVERAGEIFS(Indicadores_HSE!S43:S45,Indicadores_HSE!S43:S45,"&gt;=0"),"-")</f>
        <v>-</v>
      </c>
      <c r="R22" s="33" t="str">
        <f>+IFERROR(AVERAGEIFS(Indicadores_HSE!T43:T45,Indicadores_HSE!T43:T45,"&gt;=0"),"-")</f>
        <v>-</v>
      </c>
      <c r="S22" s="33" t="str">
        <f>+IFERROR(AVERAGEIFS(Indicadores_HSE!U43:U45,Indicadores_HSE!U43:U45,"&gt;=0"),"-")</f>
        <v>-</v>
      </c>
      <c r="T22" s="33" t="str">
        <f>+IFERROR(AVERAGEIFS(Indicadores_HSE!V43:V45,Indicadores_HSE!V43:V45,"&gt;=0"),"-")</f>
        <v>-</v>
      </c>
      <c r="U22" s="33" t="str">
        <f>+IFERROR(AVERAGEIFS(Indicadores_HSE!W43:W45,Indicadores_HSE!W43:W45,"&gt;=0"),"-")</f>
        <v>-</v>
      </c>
      <c r="V22" s="33" t="str">
        <f>+IFERROR(AVERAGEIFS(Indicadores_HSE!X43:X45,Indicadores_HSE!X43:X45,"&gt;=0"),"-")</f>
        <v>-</v>
      </c>
      <c r="W22" s="33" t="str">
        <f>+IFERROR(AVERAGEIFS(Indicadores_HSE!Y43:Y45,Indicadores_HSE!Y43:Y45,"&gt;=0"),"-")</f>
        <v>-</v>
      </c>
      <c r="X22" s="33" t="str">
        <f>+IFERROR(AVERAGEIFS(Indicadores_HSE!Z43:Z45,Indicadores_HSE!Z43:Z45,"&gt;=0"),"-")</f>
        <v>-</v>
      </c>
      <c r="Y22" s="33" t="str">
        <f>+IFERROR(AVERAGEIFS(Indicadores_HSE!AA43:AA45,Indicadores_HSE!AA43:AA45,"&gt;=0"),"-")</f>
        <v>-</v>
      </c>
      <c r="Z22" s="33" t="str">
        <f>+IFERROR(AVERAGEIFS(Indicadores_HSE!AB43:AB45,Indicadores_HSE!AB43:AB45,"&gt;=0"),"-")</f>
        <v>-</v>
      </c>
      <c r="AA22" s="33" t="str">
        <f>+IFERROR(AVERAGEIFS(Indicadores_HSE!AC43:AC45,Indicadores_HSE!AC43:AC45,"&gt;=0"),"-")</f>
        <v>-</v>
      </c>
      <c r="AB22" s="33" t="str">
        <f>+IFERROR(AVERAGEIFS(Indicadores_HSE!AD43:AD45,Indicadores_HSE!AD43:AD45,"&gt;=0"),"-")</f>
        <v>-</v>
      </c>
      <c r="AC22" s="33" t="str">
        <f>+IFERROR(AVERAGEIFS(Indicadores_HSE!AE43:AE45,Indicadores_HSE!AE43:AE45,"&gt;=0"),"-")</f>
        <v>-</v>
      </c>
      <c r="AD22" s="33" t="str">
        <f>+IFERROR(AVERAGEIFS(Indicadores_HSE!AF43:AF45,Indicadores_HSE!AF43:AF45,"&gt;=0"),"-")</f>
        <v>-</v>
      </c>
      <c r="AE22" s="33" t="str">
        <f>+IFERROR(AVERAGEIFS(Indicadores_HSE!AG43:AG45,Indicadores_HSE!AG43:AG45,"&gt;=0"),"-")</f>
        <v>-</v>
      </c>
      <c r="AF22" s="33" t="str">
        <f>+IFERROR(AVERAGEIFS(Indicadores_HSE!AH43:AH45,Indicadores_HSE!AH43:AH45,"&gt;=0"),"-")</f>
        <v>-</v>
      </c>
      <c r="AG22" s="33" t="str">
        <f>+IFERROR(AVERAGEIFS(Indicadores_HSE!AI43:AI45,Indicadores_HSE!AI43:AI45,"&gt;=0"),"-")</f>
        <v>-</v>
      </c>
      <c r="AH22" s="33" t="str">
        <f>+IFERROR(AVERAGEIFS(Indicadores_HSE!AJ43:AJ45,Indicadores_HSE!AJ43:AJ45,"&gt;=0"),"-")</f>
        <v>-</v>
      </c>
      <c r="AI22" s="33" t="str">
        <f>+IFERROR(AVERAGEIFS(Indicadores_HSE!AK43:AK45,Indicadores_HSE!AK43:AK45,"&gt;=0"),"-")</f>
        <v>-</v>
      </c>
      <c r="AJ22" s="33" t="str">
        <f>+IFERROR(AVERAGEIFS(Indicadores_HSE!AL43:AL45,Indicadores_HSE!AL43:AL45,"&gt;=0"),"-")</f>
        <v>-</v>
      </c>
      <c r="AK22" s="33" t="str">
        <f>+IFERROR(AVERAGEIFS(Indicadores_HSE!AM43:AM45,Indicadores_HSE!AM43:AM45,"&gt;=0"),"-")</f>
        <v>-</v>
      </c>
      <c r="AL22" s="33" t="str">
        <f>+IFERROR(AVERAGEIFS(Indicadores_HSE!AN43:AN45,Indicadores_HSE!AN43:AN45,"&gt;=0"),"-")</f>
        <v>-</v>
      </c>
      <c r="AM22" s="33" t="str">
        <f>+IFERROR(AVERAGEIFS(Indicadores_HSE!AO43:AO45,Indicadores_HSE!AO43:AO45,"&gt;=0"),"-")</f>
        <v>-</v>
      </c>
      <c r="AN22" s="33" t="str">
        <f>+IFERROR(AVERAGEIFS(Indicadores_HSE!AP43:AP45,Indicadores_HSE!AP43:AP45,"&gt;=0"),"-")</f>
        <v>-</v>
      </c>
      <c r="AO22" s="33" t="str">
        <f>+IFERROR(AVERAGEIFS(Indicadores_HSE!AQ43:AQ45,Indicadores_HSE!AQ43:AQ45,"&gt;=0"),"-")</f>
        <v>-</v>
      </c>
      <c r="AP22" s="33" t="str">
        <f>+IFERROR(AVERAGEIFS(Indicadores_HSE!AR43:AR45,Indicadores_HSE!AR43:AR45,"&gt;=0"),"-")</f>
        <v>-</v>
      </c>
      <c r="AQ22" s="33" t="str">
        <f>+IFERROR(AVERAGEIFS(Indicadores_HSE!AS43:AS45,Indicadores_HSE!AS43:AS45,"&gt;=0"),"-")</f>
        <v>-</v>
      </c>
      <c r="AR22" s="33" t="str">
        <f>+IFERROR(AVERAGEIFS(Indicadores_HSE!AT43:AT45,Indicadores_HSE!AT43:AT45,"&gt;=0"),"-")</f>
        <v>-</v>
      </c>
      <c r="AS22" s="33" t="str">
        <f>+IFERROR(AVERAGEIFS(Indicadores_HSE!AU43:AU45,Indicadores_HSE!AU43:AU45,"&gt;=0"),"-")</f>
        <v>-</v>
      </c>
      <c r="AT22" s="33" t="str">
        <f>+IFERROR(AVERAGEIFS(Indicadores_HSE!AV43:AV45,Indicadores_HSE!AV43:AV45,"&gt;=0"),"-")</f>
        <v>-</v>
      </c>
      <c r="AU22" s="33" t="str">
        <f>+IFERROR(AVERAGEIFS(Indicadores_HSE!AW43:AW45,Indicadores_HSE!AW43:AW45,"&gt;=0"),"-")</f>
        <v>-</v>
      </c>
      <c r="AV22" s="33" t="str">
        <f>+IFERROR(AVERAGEIFS(Indicadores_HSE!AX43:AX45,Indicadores_HSE!AX43:AX45,"&gt;=0"),"-")</f>
        <v>-</v>
      </c>
      <c r="AW22" s="33" t="str">
        <f>+IFERROR(AVERAGEIFS(Indicadores_HSE!AY43:AY45,Indicadores_HSE!AY43:AY45,"&gt;=0"),"-")</f>
        <v>-</v>
      </c>
      <c r="AX22" s="33" t="str">
        <f>+IFERROR(AVERAGEIFS(Indicadores_HSE!AZ43:AZ45,Indicadores_HSE!AZ43:AZ45,"&gt;=0"),"-")</f>
        <v>-</v>
      </c>
      <c r="AY22" s="33" t="str">
        <f>+IFERROR(AVERAGEIFS(Indicadores_HSE!BA43:BA45,Indicadores_HSE!BA43:BA45,"&gt;=0"),"-")</f>
        <v>-</v>
      </c>
      <c r="AZ22" s="33" t="str">
        <f>+IFERROR(AVERAGEIFS(Indicadores_HSE!BB43:BB45,Indicadores_HSE!BB43:BB45,"&gt;=0"),"-")</f>
        <v>-</v>
      </c>
      <c r="BA22" s="33" t="str">
        <f>+IFERROR(AVERAGEIFS(Indicadores_HSE!BC43:BC45,Indicadores_HSE!BC43:BC45,"&gt;=0"),"-")</f>
        <v>-</v>
      </c>
      <c r="BB22" s="33" t="str">
        <f>+IFERROR(AVERAGEIFS(Indicadores_HSE!BD43:BD45,Indicadores_HSE!BD43:BD45,"&gt;=0"),"-")</f>
        <v>-</v>
      </c>
    </row>
    <row r="24" spans="2:54" ht="70.05" customHeight="1" x14ac:dyDescent="0.3">
      <c r="D24" s="57" t="s">
        <v>436</v>
      </c>
      <c r="E24" s="34" t="str">
        <f>E9</f>
        <v>Estudiante 1</v>
      </c>
      <c r="F24" s="34" t="str">
        <f t="shared" ref="F24:BB24" si="1">F9</f>
        <v>Estudiante 2</v>
      </c>
      <c r="G24" s="34" t="str">
        <f t="shared" si="1"/>
        <v>Estudiante 3</v>
      </c>
      <c r="H24" s="34" t="str">
        <f t="shared" si="1"/>
        <v>Estudiante 4</v>
      </c>
      <c r="I24" s="34" t="str">
        <f t="shared" si="1"/>
        <v>Estudiante 5</v>
      </c>
      <c r="J24" s="34" t="str">
        <f t="shared" si="1"/>
        <v>Estudiante 6</v>
      </c>
      <c r="K24" s="34" t="str">
        <f t="shared" si="1"/>
        <v>Estudiante 7</v>
      </c>
      <c r="L24" s="34" t="str">
        <f t="shared" si="1"/>
        <v>Estudiante 8</v>
      </c>
      <c r="M24" s="34" t="str">
        <f t="shared" si="1"/>
        <v>Estudiante 9</v>
      </c>
      <c r="N24" s="34" t="str">
        <f t="shared" si="1"/>
        <v>Estudiante 10</v>
      </c>
      <c r="O24" s="34" t="str">
        <f t="shared" si="1"/>
        <v>Estudiante 11</v>
      </c>
      <c r="P24" s="34" t="str">
        <f t="shared" si="1"/>
        <v>Estudiante 12</v>
      </c>
      <c r="Q24" s="34" t="str">
        <f t="shared" si="1"/>
        <v>Estudiante 13</v>
      </c>
      <c r="R24" s="34" t="str">
        <f t="shared" si="1"/>
        <v>Estudiante 14</v>
      </c>
      <c r="S24" s="34" t="str">
        <f t="shared" si="1"/>
        <v>Estudiante 15</v>
      </c>
      <c r="T24" s="34" t="str">
        <f t="shared" si="1"/>
        <v>Estudiante 16</v>
      </c>
      <c r="U24" s="34" t="str">
        <f t="shared" si="1"/>
        <v>Estudiante 17</v>
      </c>
      <c r="V24" s="34" t="str">
        <f t="shared" si="1"/>
        <v>Estudiante 18</v>
      </c>
      <c r="W24" s="34" t="str">
        <f t="shared" si="1"/>
        <v>Estudiante 19</v>
      </c>
      <c r="X24" s="34" t="str">
        <f t="shared" si="1"/>
        <v>Estudiante 20</v>
      </c>
      <c r="Y24" s="34" t="str">
        <f t="shared" si="1"/>
        <v>Estudiante 21</v>
      </c>
      <c r="Z24" s="34" t="str">
        <f t="shared" si="1"/>
        <v>Estudiante 22</v>
      </c>
      <c r="AA24" s="34" t="str">
        <f t="shared" si="1"/>
        <v>Estudiante 23</v>
      </c>
      <c r="AB24" s="34" t="str">
        <f t="shared" si="1"/>
        <v>Estudiante 24</v>
      </c>
      <c r="AC24" s="34" t="str">
        <f t="shared" si="1"/>
        <v>Estudiante 25</v>
      </c>
      <c r="AD24" s="34" t="str">
        <f t="shared" si="1"/>
        <v>Estudiante 26</v>
      </c>
      <c r="AE24" s="34" t="str">
        <f t="shared" si="1"/>
        <v>Estudiante 27</v>
      </c>
      <c r="AF24" s="34" t="str">
        <f t="shared" si="1"/>
        <v>Estudiante 28</v>
      </c>
      <c r="AG24" s="34" t="str">
        <f t="shared" si="1"/>
        <v>Estudiante 29</v>
      </c>
      <c r="AH24" s="34" t="str">
        <f t="shared" si="1"/>
        <v>Estudiante 30</v>
      </c>
      <c r="AI24" s="34" t="str">
        <f t="shared" si="1"/>
        <v>Estudiante 31</v>
      </c>
      <c r="AJ24" s="34" t="str">
        <f t="shared" si="1"/>
        <v>Estudiante 32</v>
      </c>
      <c r="AK24" s="34" t="str">
        <f t="shared" si="1"/>
        <v>Estudiante 33</v>
      </c>
      <c r="AL24" s="34" t="str">
        <f t="shared" si="1"/>
        <v>Estudiante 34</v>
      </c>
      <c r="AM24" s="34" t="str">
        <f t="shared" si="1"/>
        <v>Estudiante 35</v>
      </c>
      <c r="AN24" s="34" t="str">
        <f t="shared" si="1"/>
        <v>Estudiante 36</v>
      </c>
      <c r="AO24" s="34" t="str">
        <f t="shared" si="1"/>
        <v>Estudiante 37</v>
      </c>
      <c r="AP24" s="34" t="str">
        <f t="shared" si="1"/>
        <v>Estudiante 38</v>
      </c>
      <c r="AQ24" s="34" t="str">
        <f t="shared" si="1"/>
        <v>Estudiante 39</v>
      </c>
      <c r="AR24" s="34" t="str">
        <f t="shared" si="1"/>
        <v>Estudiante 40</v>
      </c>
      <c r="AS24" s="34" t="str">
        <f t="shared" si="1"/>
        <v>Estudiante 41</v>
      </c>
      <c r="AT24" s="34" t="str">
        <f t="shared" si="1"/>
        <v>Estudiante 42</v>
      </c>
      <c r="AU24" s="34" t="str">
        <f t="shared" si="1"/>
        <v>Estudiante 43</v>
      </c>
      <c r="AV24" s="34" t="str">
        <f t="shared" si="1"/>
        <v>Estudiante 44</v>
      </c>
      <c r="AW24" s="34" t="str">
        <f t="shared" si="1"/>
        <v>Estudiante 45</v>
      </c>
      <c r="AX24" s="34" t="str">
        <f t="shared" si="1"/>
        <v>Estudiante 46</v>
      </c>
      <c r="AY24" s="34" t="str">
        <f t="shared" si="1"/>
        <v>Estudiante 47</v>
      </c>
      <c r="AZ24" s="34" t="str">
        <f t="shared" si="1"/>
        <v>Estudiante 48</v>
      </c>
      <c r="BA24" s="34" t="str">
        <f t="shared" si="1"/>
        <v>Estudiante 49</v>
      </c>
      <c r="BB24" s="34" t="str">
        <f t="shared" si="1"/>
        <v>Estudiante 50</v>
      </c>
    </row>
    <row r="25" spans="2:54" ht="21" customHeight="1" x14ac:dyDescent="0.3">
      <c r="D25" s="143" t="s">
        <v>447</v>
      </c>
      <c r="E25" s="33" t="str">
        <f t="shared" ref="E25:BB25" si="2">IFERROR(AVERAGEIFS(E10:E22,E10:E22,"&gt;=0"),"-")</f>
        <v>-</v>
      </c>
      <c r="F25" s="33" t="str">
        <f t="shared" si="2"/>
        <v>-</v>
      </c>
      <c r="G25" s="33" t="str">
        <f t="shared" si="2"/>
        <v>-</v>
      </c>
      <c r="H25" s="33" t="str">
        <f t="shared" si="2"/>
        <v>-</v>
      </c>
      <c r="I25" s="33" t="str">
        <f t="shared" si="2"/>
        <v>-</v>
      </c>
      <c r="J25" s="33" t="str">
        <f t="shared" si="2"/>
        <v>-</v>
      </c>
      <c r="K25" s="33" t="str">
        <f t="shared" si="2"/>
        <v>-</v>
      </c>
      <c r="L25" s="33" t="str">
        <f t="shared" si="2"/>
        <v>-</v>
      </c>
      <c r="M25" s="33" t="str">
        <f t="shared" si="2"/>
        <v>-</v>
      </c>
      <c r="N25" s="33" t="str">
        <f t="shared" si="2"/>
        <v>-</v>
      </c>
      <c r="O25" s="33" t="str">
        <f t="shared" si="2"/>
        <v>-</v>
      </c>
      <c r="P25" s="33" t="str">
        <f t="shared" si="2"/>
        <v>-</v>
      </c>
      <c r="Q25" s="33" t="str">
        <f t="shared" si="2"/>
        <v>-</v>
      </c>
      <c r="R25" s="33" t="str">
        <f t="shared" si="2"/>
        <v>-</v>
      </c>
      <c r="S25" s="33" t="str">
        <f t="shared" si="2"/>
        <v>-</v>
      </c>
      <c r="T25" s="33" t="str">
        <f t="shared" si="2"/>
        <v>-</v>
      </c>
      <c r="U25" s="33" t="str">
        <f t="shared" si="2"/>
        <v>-</v>
      </c>
      <c r="V25" s="33" t="str">
        <f t="shared" si="2"/>
        <v>-</v>
      </c>
      <c r="W25" s="33" t="str">
        <f t="shared" si="2"/>
        <v>-</v>
      </c>
      <c r="X25" s="33" t="str">
        <f t="shared" si="2"/>
        <v>-</v>
      </c>
      <c r="Y25" s="33" t="str">
        <f t="shared" si="2"/>
        <v>-</v>
      </c>
      <c r="Z25" s="33" t="str">
        <f t="shared" si="2"/>
        <v>-</v>
      </c>
      <c r="AA25" s="33" t="str">
        <f t="shared" si="2"/>
        <v>-</v>
      </c>
      <c r="AB25" s="33" t="str">
        <f t="shared" si="2"/>
        <v>-</v>
      </c>
      <c r="AC25" s="33" t="str">
        <f t="shared" si="2"/>
        <v>-</v>
      </c>
      <c r="AD25" s="33" t="str">
        <f t="shared" si="2"/>
        <v>-</v>
      </c>
      <c r="AE25" s="33" t="str">
        <f t="shared" si="2"/>
        <v>-</v>
      </c>
      <c r="AF25" s="33" t="str">
        <f t="shared" si="2"/>
        <v>-</v>
      </c>
      <c r="AG25" s="33" t="str">
        <f t="shared" si="2"/>
        <v>-</v>
      </c>
      <c r="AH25" s="33" t="str">
        <f t="shared" si="2"/>
        <v>-</v>
      </c>
      <c r="AI25" s="33" t="str">
        <f t="shared" si="2"/>
        <v>-</v>
      </c>
      <c r="AJ25" s="33" t="str">
        <f t="shared" si="2"/>
        <v>-</v>
      </c>
      <c r="AK25" s="33" t="str">
        <f t="shared" si="2"/>
        <v>-</v>
      </c>
      <c r="AL25" s="33" t="str">
        <f t="shared" si="2"/>
        <v>-</v>
      </c>
      <c r="AM25" s="33" t="str">
        <f t="shared" si="2"/>
        <v>-</v>
      </c>
      <c r="AN25" s="33" t="str">
        <f t="shared" si="2"/>
        <v>-</v>
      </c>
      <c r="AO25" s="33" t="str">
        <f t="shared" si="2"/>
        <v>-</v>
      </c>
      <c r="AP25" s="33" t="str">
        <f t="shared" si="2"/>
        <v>-</v>
      </c>
      <c r="AQ25" s="33" t="str">
        <f t="shared" si="2"/>
        <v>-</v>
      </c>
      <c r="AR25" s="33" t="str">
        <f t="shared" si="2"/>
        <v>-</v>
      </c>
      <c r="AS25" s="33" t="str">
        <f t="shared" si="2"/>
        <v>-</v>
      </c>
      <c r="AT25" s="33" t="str">
        <f t="shared" si="2"/>
        <v>-</v>
      </c>
      <c r="AU25" s="33" t="str">
        <f t="shared" si="2"/>
        <v>-</v>
      </c>
      <c r="AV25" s="33" t="str">
        <f t="shared" si="2"/>
        <v>-</v>
      </c>
      <c r="AW25" s="33" t="str">
        <f t="shared" si="2"/>
        <v>-</v>
      </c>
      <c r="AX25" s="33" t="str">
        <f t="shared" si="2"/>
        <v>-</v>
      </c>
      <c r="AY25" s="33" t="str">
        <f t="shared" si="2"/>
        <v>-</v>
      </c>
      <c r="AZ25" s="33" t="str">
        <f t="shared" si="2"/>
        <v>-</v>
      </c>
      <c r="BA25" s="33" t="str">
        <f t="shared" si="2"/>
        <v>-</v>
      </c>
      <c r="BB25" s="33" t="str">
        <f t="shared" si="2"/>
        <v>-</v>
      </c>
    </row>
    <row r="26" spans="2:54" ht="15.75" customHeight="1" x14ac:dyDescent="0.3">
      <c r="D26" s="115" t="s">
        <v>462</v>
      </c>
      <c r="E26" s="36">
        <f t="shared" ref="E26:BB26" si="3">IF(ISNUMBER(E25),COUNTIFS(E10:E22,"&gt;=0",E10:E22,"&lt;=1"),0)</f>
        <v>0</v>
      </c>
      <c r="F26" s="36">
        <f t="shared" ref="F26:BB26" si="4">IF(ISNUMBER(F25),COUNTIFS(F10:F22,"&gt;=0",F10:F22,"&lt;=1"),0)</f>
        <v>0</v>
      </c>
      <c r="G26" s="36">
        <f t="shared" si="4"/>
        <v>0</v>
      </c>
      <c r="H26" s="36">
        <f t="shared" si="4"/>
        <v>0</v>
      </c>
      <c r="I26" s="36">
        <f t="shared" si="4"/>
        <v>0</v>
      </c>
      <c r="J26" s="36">
        <f t="shared" si="4"/>
        <v>0</v>
      </c>
      <c r="K26" s="36">
        <f t="shared" si="4"/>
        <v>0</v>
      </c>
      <c r="L26" s="36">
        <f t="shared" si="4"/>
        <v>0</v>
      </c>
      <c r="M26" s="36">
        <f t="shared" si="4"/>
        <v>0</v>
      </c>
      <c r="N26" s="36">
        <f t="shared" si="4"/>
        <v>0</v>
      </c>
      <c r="O26" s="36">
        <f t="shared" si="4"/>
        <v>0</v>
      </c>
      <c r="P26" s="36">
        <f t="shared" si="4"/>
        <v>0</v>
      </c>
      <c r="Q26" s="36">
        <f t="shared" si="4"/>
        <v>0</v>
      </c>
      <c r="R26" s="36">
        <f t="shared" si="4"/>
        <v>0</v>
      </c>
      <c r="S26" s="36">
        <f t="shared" si="4"/>
        <v>0</v>
      </c>
      <c r="T26" s="36">
        <f t="shared" si="4"/>
        <v>0</v>
      </c>
      <c r="U26" s="36">
        <f t="shared" si="4"/>
        <v>0</v>
      </c>
      <c r="V26" s="36">
        <f t="shared" si="4"/>
        <v>0</v>
      </c>
      <c r="W26" s="36">
        <f t="shared" si="4"/>
        <v>0</v>
      </c>
      <c r="X26" s="36">
        <f t="shared" si="4"/>
        <v>0</v>
      </c>
      <c r="Y26" s="36">
        <f t="shared" si="4"/>
        <v>0</v>
      </c>
      <c r="Z26" s="36">
        <f t="shared" si="4"/>
        <v>0</v>
      </c>
      <c r="AA26" s="36">
        <f t="shared" si="4"/>
        <v>0</v>
      </c>
      <c r="AB26" s="36">
        <f t="shared" si="4"/>
        <v>0</v>
      </c>
      <c r="AC26" s="36">
        <f t="shared" si="4"/>
        <v>0</v>
      </c>
      <c r="AD26" s="36">
        <f t="shared" si="4"/>
        <v>0</v>
      </c>
      <c r="AE26" s="36">
        <f t="shared" si="4"/>
        <v>0</v>
      </c>
      <c r="AF26" s="36">
        <f t="shared" si="4"/>
        <v>0</v>
      </c>
      <c r="AG26" s="36">
        <f t="shared" si="4"/>
        <v>0</v>
      </c>
      <c r="AH26" s="36">
        <f t="shared" si="4"/>
        <v>0</v>
      </c>
      <c r="AI26" s="36">
        <f t="shared" si="4"/>
        <v>0</v>
      </c>
      <c r="AJ26" s="36">
        <f t="shared" si="4"/>
        <v>0</v>
      </c>
      <c r="AK26" s="36">
        <f t="shared" si="4"/>
        <v>0</v>
      </c>
      <c r="AL26" s="36">
        <f t="shared" si="4"/>
        <v>0</v>
      </c>
      <c r="AM26" s="36">
        <f t="shared" si="4"/>
        <v>0</v>
      </c>
      <c r="AN26" s="36">
        <f t="shared" si="4"/>
        <v>0</v>
      </c>
      <c r="AO26" s="36">
        <f t="shared" si="4"/>
        <v>0</v>
      </c>
      <c r="AP26" s="36">
        <f t="shared" si="4"/>
        <v>0</v>
      </c>
      <c r="AQ26" s="36">
        <f t="shared" si="4"/>
        <v>0</v>
      </c>
      <c r="AR26" s="36">
        <f t="shared" si="4"/>
        <v>0</v>
      </c>
      <c r="AS26" s="36">
        <f t="shared" si="4"/>
        <v>0</v>
      </c>
      <c r="AT26" s="36">
        <f t="shared" si="4"/>
        <v>0</v>
      </c>
      <c r="AU26" s="36">
        <f t="shared" si="4"/>
        <v>0</v>
      </c>
      <c r="AV26" s="36">
        <f t="shared" si="4"/>
        <v>0</v>
      </c>
      <c r="AW26" s="36">
        <f t="shared" si="4"/>
        <v>0</v>
      </c>
      <c r="AX26" s="36">
        <f t="shared" si="4"/>
        <v>0</v>
      </c>
      <c r="AY26" s="36">
        <f t="shared" si="4"/>
        <v>0</v>
      </c>
      <c r="AZ26" s="36">
        <f t="shared" si="4"/>
        <v>0</v>
      </c>
      <c r="BA26" s="36">
        <f t="shared" si="4"/>
        <v>0</v>
      </c>
      <c r="BB26" s="36">
        <f t="shared" si="4"/>
        <v>0</v>
      </c>
    </row>
    <row r="27" spans="2:54" ht="15.75" customHeight="1" x14ac:dyDescent="0.3">
      <c r="D27" s="140" t="s">
        <v>440</v>
      </c>
      <c r="E27" s="36">
        <f>IF(ISNUMBER(E25),COUNTIFS(E10:E22,"&gt;1",E10:E22,"&lt;3"),0)</f>
        <v>0</v>
      </c>
      <c r="F27" s="36">
        <f t="shared" ref="F27:BB27" si="5">IF(ISNUMBER(F25),COUNTIFS(F10:F22,"&gt;1",F10:F22,"&lt;3"),0)</f>
        <v>0</v>
      </c>
      <c r="G27" s="36">
        <f t="shared" si="5"/>
        <v>0</v>
      </c>
      <c r="H27" s="36">
        <f t="shared" si="5"/>
        <v>0</v>
      </c>
      <c r="I27" s="36">
        <f t="shared" si="5"/>
        <v>0</v>
      </c>
      <c r="J27" s="36">
        <f t="shared" si="5"/>
        <v>0</v>
      </c>
      <c r="K27" s="36">
        <f t="shared" si="5"/>
        <v>0</v>
      </c>
      <c r="L27" s="36">
        <f t="shared" si="5"/>
        <v>0</v>
      </c>
      <c r="M27" s="36">
        <f t="shared" si="5"/>
        <v>0</v>
      </c>
      <c r="N27" s="36">
        <f t="shared" si="5"/>
        <v>0</v>
      </c>
      <c r="O27" s="36">
        <f t="shared" si="5"/>
        <v>0</v>
      </c>
      <c r="P27" s="36">
        <f t="shared" si="5"/>
        <v>0</v>
      </c>
      <c r="Q27" s="36">
        <f t="shared" si="5"/>
        <v>0</v>
      </c>
      <c r="R27" s="36">
        <f t="shared" si="5"/>
        <v>0</v>
      </c>
      <c r="S27" s="36">
        <f t="shared" si="5"/>
        <v>0</v>
      </c>
      <c r="T27" s="36">
        <f t="shared" si="5"/>
        <v>0</v>
      </c>
      <c r="U27" s="36">
        <f t="shared" si="5"/>
        <v>0</v>
      </c>
      <c r="V27" s="36">
        <f t="shared" si="5"/>
        <v>0</v>
      </c>
      <c r="W27" s="36">
        <f t="shared" si="5"/>
        <v>0</v>
      </c>
      <c r="X27" s="36">
        <f t="shared" si="5"/>
        <v>0</v>
      </c>
      <c r="Y27" s="36">
        <f t="shared" si="5"/>
        <v>0</v>
      </c>
      <c r="Z27" s="36">
        <f t="shared" si="5"/>
        <v>0</v>
      </c>
      <c r="AA27" s="36">
        <f t="shared" si="5"/>
        <v>0</v>
      </c>
      <c r="AB27" s="36">
        <f t="shared" si="5"/>
        <v>0</v>
      </c>
      <c r="AC27" s="36">
        <f t="shared" si="5"/>
        <v>0</v>
      </c>
      <c r="AD27" s="36">
        <f t="shared" si="5"/>
        <v>0</v>
      </c>
      <c r="AE27" s="36">
        <f t="shared" si="5"/>
        <v>0</v>
      </c>
      <c r="AF27" s="36">
        <f t="shared" si="5"/>
        <v>0</v>
      </c>
      <c r="AG27" s="36">
        <f t="shared" si="5"/>
        <v>0</v>
      </c>
      <c r="AH27" s="36">
        <f t="shared" si="5"/>
        <v>0</v>
      </c>
      <c r="AI27" s="36">
        <f t="shared" si="5"/>
        <v>0</v>
      </c>
      <c r="AJ27" s="36">
        <f t="shared" si="5"/>
        <v>0</v>
      </c>
      <c r="AK27" s="36">
        <f t="shared" si="5"/>
        <v>0</v>
      </c>
      <c r="AL27" s="36">
        <f t="shared" si="5"/>
        <v>0</v>
      </c>
      <c r="AM27" s="36">
        <f t="shared" si="5"/>
        <v>0</v>
      </c>
      <c r="AN27" s="36">
        <f t="shared" si="5"/>
        <v>0</v>
      </c>
      <c r="AO27" s="36">
        <f t="shared" si="5"/>
        <v>0</v>
      </c>
      <c r="AP27" s="36">
        <f t="shared" si="5"/>
        <v>0</v>
      </c>
      <c r="AQ27" s="36">
        <f t="shared" si="5"/>
        <v>0</v>
      </c>
      <c r="AR27" s="36">
        <f t="shared" si="5"/>
        <v>0</v>
      </c>
      <c r="AS27" s="36">
        <f t="shared" si="5"/>
        <v>0</v>
      </c>
      <c r="AT27" s="36">
        <f t="shared" si="5"/>
        <v>0</v>
      </c>
      <c r="AU27" s="36">
        <f t="shared" si="5"/>
        <v>0</v>
      </c>
      <c r="AV27" s="36">
        <f t="shared" si="5"/>
        <v>0</v>
      </c>
      <c r="AW27" s="36">
        <f t="shared" si="5"/>
        <v>0</v>
      </c>
      <c r="AX27" s="36">
        <f t="shared" si="5"/>
        <v>0</v>
      </c>
      <c r="AY27" s="36">
        <f t="shared" si="5"/>
        <v>0</v>
      </c>
      <c r="AZ27" s="36">
        <f t="shared" si="5"/>
        <v>0</v>
      </c>
      <c r="BA27" s="36">
        <f t="shared" si="5"/>
        <v>0</v>
      </c>
      <c r="BB27" s="36">
        <f t="shared" si="5"/>
        <v>0</v>
      </c>
    </row>
    <row r="28" spans="2:54" ht="15.75" customHeight="1" x14ac:dyDescent="0.3">
      <c r="D28" s="126" t="s">
        <v>441</v>
      </c>
      <c r="E28" s="37">
        <f t="shared" ref="E28:BB28" si="6">IF(ISNUMBER(E25),COUNTIFS(E10:E22,"&gt;=3"),0)</f>
        <v>0</v>
      </c>
      <c r="F28" s="37">
        <f t="shared" ref="F28:BB28" si="7">IF(ISNUMBER(F25),COUNTIFS(F10:F22,"&gt;=3"),0)</f>
        <v>0</v>
      </c>
      <c r="G28" s="37">
        <f t="shared" si="7"/>
        <v>0</v>
      </c>
      <c r="H28" s="37">
        <f t="shared" si="7"/>
        <v>0</v>
      </c>
      <c r="I28" s="37">
        <f t="shared" si="7"/>
        <v>0</v>
      </c>
      <c r="J28" s="37">
        <f t="shared" si="7"/>
        <v>0</v>
      </c>
      <c r="K28" s="37">
        <f t="shared" si="7"/>
        <v>0</v>
      </c>
      <c r="L28" s="37">
        <f t="shared" si="7"/>
        <v>0</v>
      </c>
      <c r="M28" s="37">
        <f t="shared" si="7"/>
        <v>0</v>
      </c>
      <c r="N28" s="37">
        <f t="shared" si="7"/>
        <v>0</v>
      </c>
      <c r="O28" s="37">
        <f t="shared" si="7"/>
        <v>0</v>
      </c>
      <c r="P28" s="37">
        <f t="shared" si="7"/>
        <v>0</v>
      </c>
      <c r="Q28" s="37">
        <f t="shared" si="7"/>
        <v>0</v>
      </c>
      <c r="R28" s="37">
        <f t="shared" si="7"/>
        <v>0</v>
      </c>
      <c r="S28" s="37">
        <f t="shared" si="7"/>
        <v>0</v>
      </c>
      <c r="T28" s="37">
        <f t="shared" si="7"/>
        <v>0</v>
      </c>
      <c r="U28" s="37">
        <f t="shared" si="7"/>
        <v>0</v>
      </c>
      <c r="V28" s="37">
        <f t="shared" si="7"/>
        <v>0</v>
      </c>
      <c r="W28" s="37">
        <f t="shared" si="7"/>
        <v>0</v>
      </c>
      <c r="X28" s="37">
        <f t="shared" si="7"/>
        <v>0</v>
      </c>
      <c r="Y28" s="37">
        <f t="shared" si="7"/>
        <v>0</v>
      </c>
      <c r="Z28" s="37">
        <f t="shared" si="7"/>
        <v>0</v>
      </c>
      <c r="AA28" s="37">
        <f t="shared" si="7"/>
        <v>0</v>
      </c>
      <c r="AB28" s="37">
        <f t="shared" si="7"/>
        <v>0</v>
      </c>
      <c r="AC28" s="37">
        <f t="shared" si="7"/>
        <v>0</v>
      </c>
      <c r="AD28" s="37">
        <f t="shared" si="7"/>
        <v>0</v>
      </c>
      <c r="AE28" s="37">
        <f t="shared" si="7"/>
        <v>0</v>
      </c>
      <c r="AF28" s="37">
        <f t="shared" si="7"/>
        <v>0</v>
      </c>
      <c r="AG28" s="37">
        <f t="shared" si="7"/>
        <v>0</v>
      </c>
      <c r="AH28" s="37">
        <f t="shared" si="7"/>
        <v>0</v>
      </c>
      <c r="AI28" s="37">
        <f t="shared" si="7"/>
        <v>0</v>
      </c>
      <c r="AJ28" s="37">
        <f t="shared" si="7"/>
        <v>0</v>
      </c>
      <c r="AK28" s="37">
        <f t="shared" si="7"/>
        <v>0</v>
      </c>
      <c r="AL28" s="37">
        <f t="shared" si="7"/>
        <v>0</v>
      </c>
      <c r="AM28" s="37">
        <f t="shared" si="7"/>
        <v>0</v>
      </c>
      <c r="AN28" s="37">
        <f t="shared" si="7"/>
        <v>0</v>
      </c>
      <c r="AO28" s="37">
        <f t="shared" si="7"/>
        <v>0</v>
      </c>
      <c r="AP28" s="37">
        <f t="shared" si="7"/>
        <v>0</v>
      </c>
      <c r="AQ28" s="37">
        <f t="shared" si="7"/>
        <v>0</v>
      </c>
      <c r="AR28" s="37">
        <f t="shared" si="7"/>
        <v>0</v>
      </c>
      <c r="AS28" s="37">
        <f t="shared" si="7"/>
        <v>0</v>
      </c>
      <c r="AT28" s="37">
        <f t="shared" si="7"/>
        <v>0</v>
      </c>
      <c r="AU28" s="37">
        <f t="shared" si="7"/>
        <v>0</v>
      </c>
      <c r="AV28" s="37">
        <f t="shared" si="7"/>
        <v>0</v>
      </c>
      <c r="AW28" s="37">
        <f t="shared" si="7"/>
        <v>0</v>
      </c>
      <c r="AX28" s="37">
        <f t="shared" si="7"/>
        <v>0</v>
      </c>
      <c r="AY28" s="37">
        <f t="shared" si="7"/>
        <v>0</v>
      </c>
      <c r="AZ28" s="37">
        <f t="shared" si="7"/>
        <v>0</v>
      </c>
      <c r="BA28" s="37">
        <f t="shared" si="7"/>
        <v>0</v>
      </c>
      <c r="BB28" s="37">
        <f t="shared" si="7"/>
        <v>0</v>
      </c>
    </row>
    <row r="29" spans="2:54" ht="15.75" customHeight="1" x14ac:dyDescent="0.3">
      <c r="D29" s="142" t="s">
        <v>442</v>
      </c>
      <c r="E29" s="37">
        <f t="shared" ref="E29:BB29" si="8">+SUM(E26:E28)</f>
        <v>0</v>
      </c>
      <c r="F29" s="37">
        <f t="shared" si="8"/>
        <v>0</v>
      </c>
      <c r="G29" s="37">
        <f t="shared" si="8"/>
        <v>0</v>
      </c>
      <c r="H29" s="37">
        <f t="shared" si="8"/>
        <v>0</v>
      </c>
      <c r="I29" s="37">
        <f t="shared" si="8"/>
        <v>0</v>
      </c>
      <c r="J29" s="37">
        <f t="shared" si="8"/>
        <v>0</v>
      </c>
      <c r="K29" s="37">
        <f t="shared" si="8"/>
        <v>0</v>
      </c>
      <c r="L29" s="37">
        <f t="shared" si="8"/>
        <v>0</v>
      </c>
      <c r="M29" s="37">
        <f t="shared" si="8"/>
        <v>0</v>
      </c>
      <c r="N29" s="37">
        <f t="shared" si="8"/>
        <v>0</v>
      </c>
      <c r="O29" s="37">
        <f t="shared" si="8"/>
        <v>0</v>
      </c>
      <c r="P29" s="37">
        <f t="shared" si="8"/>
        <v>0</v>
      </c>
      <c r="Q29" s="37">
        <f t="shared" si="8"/>
        <v>0</v>
      </c>
      <c r="R29" s="37">
        <f t="shared" si="8"/>
        <v>0</v>
      </c>
      <c r="S29" s="37">
        <f t="shared" si="8"/>
        <v>0</v>
      </c>
      <c r="T29" s="37">
        <f t="shared" si="8"/>
        <v>0</v>
      </c>
      <c r="U29" s="37">
        <f t="shared" si="8"/>
        <v>0</v>
      </c>
      <c r="V29" s="37">
        <f t="shared" si="8"/>
        <v>0</v>
      </c>
      <c r="W29" s="37">
        <f t="shared" si="8"/>
        <v>0</v>
      </c>
      <c r="X29" s="37">
        <f t="shared" si="8"/>
        <v>0</v>
      </c>
      <c r="Y29" s="37">
        <f t="shared" si="8"/>
        <v>0</v>
      </c>
      <c r="Z29" s="37">
        <f t="shared" si="8"/>
        <v>0</v>
      </c>
      <c r="AA29" s="37">
        <f t="shared" si="8"/>
        <v>0</v>
      </c>
      <c r="AB29" s="37">
        <f t="shared" si="8"/>
        <v>0</v>
      </c>
      <c r="AC29" s="37">
        <f t="shared" si="8"/>
        <v>0</v>
      </c>
      <c r="AD29" s="37">
        <f t="shared" si="8"/>
        <v>0</v>
      </c>
      <c r="AE29" s="37">
        <f t="shared" si="8"/>
        <v>0</v>
      </c>
      <c r="AF29" s="37">
        <f t="shared" si="8"/>
        <v>0</v>
      </c>
      <c r="AG29" s="37">
        <f t="shared" si="8"/>
        <v>0</v>
      </c>
      <c r="AH29" s="37">
        <f t="shared" si="8"/>
        <v>0</v>
      </c>
      <c r="AI29" s="37">
        <f t="shared" si="8"/>
        <v>0</v>
      </c>
      <c r="AJ29" s="37">
        <f t="shared" si="8"/>
        <v>0</v>
      </c>
      <c r="AK29" s="37">
        <f t="shared" si="8"/>
        <v>0</v>
      </c>
      <c r="AL29" s="37">
        <f t="shared" si="8"/>
        <v>0</v>
      </c>
      <c r="AM29" s="37">
        <f t="shared" si="8"/>
        <v>0</v>
      </c>
      <c r="AN29" s="37">
        <f t="shared" si="8"/>
        <v>0</v>
      </c>
      <c r="AO29" s="37">
        <f t="shared" si="8"/>
        <v>0</v>
      </c>
      <c r="AP29" s="37">
        <f t="shared" si="8"/>
        <v>0</v>
      </c>
      <c r="AQ29" s="37">
        <f t="shared" si="8"/>
        <v>0</v>
      </c>
      <c r="AR29" s="37">
        <f t="shared" si="8"/>
        <v>0</v>
      </c>
      <c r="AS29" s="37">
        <f t="shared" si="8"/>
        <v>0</v>
      </c>
      <c r="AT29" s="37">
        <f t="shared" si="8"/>
        <v>0</v>
      </c>
      <c r="AU29" s="37">
        <f t="shared" si="8"/>
        <v>0</v>
      </c>
      <c r="AV29" s="37">
        <f t="shared" si="8"/>
        <v>0</v>
      </c>
      <c r="AW29" s="37">
        <f t="shared" si="8"/>
        <v>0</v>
      </c>
      <c r="AX29" s="37">
        <f t="shared" si="8"/>
        <v>0</v>
      </c>
      <c r="AY29" s="37">
        <f t="shared" si="8"/>
        <v>0</v>
      </c>
      <c r="AZ29" s="37">
        <f t="shared" si="8"/>
        <v>0</v>
      </c>
      <c r="BA29" s="37">
        <f t="shared" si="8"/>
        <v>0</v>
      </c>
      <c r="BB29" s="37">
        <f t="shared" si="8"/>
        <v>0</v>
      </c>
    </row>
  </sheetData>
  <autoFilter ref="B9:BB22" xr:uid="{00000000-0009-0000-0000-000005000000}"/>
  <mergeCells count="5">
    <mergeCell ref="B2:F2"/>
    <mergeCell ref="D3:F3"/>
    <mergeCell ref="D4:F4"/>
    <mergeCell ref="D5:F5"/>
    <mergeCell ref="D6:F6"/>
  </mergeCells>
  <conditionalFormatting sqref="D10:BB22">
    <cfRule type="cellIs" dxfId="14" priority="1" stopIfTrue="1" operator="lessThanOrEqual">
      <formula>1</formula>
    </cfRule>
    <cfRule type="cellIs" dxfId="13" priority="2" stopIfTrue="1" operator="between">
      <formula>3</formula>
      <formula>4</formula>
    </cfRule>
    <cfRule type="cellIs" dxfId="12" priority="3" stopIfTrue="1" operator="between">
      <formula>1</formula>
      <formula>3</formula>
    </cfRule>
  </conditionalFormatting>
  <conditionalFormatting sqref="E25:BB25">
    <cfRule type="cellIs" dxfId="11" priority="7" stopIfTrue="1" operator="lessThanOrEqual">
      <formula>1</formula>
    </cfRule>
    <cfRule type="cellIs" dxfId="10" priority="8" stopIfTrue="1" operator="between">
      <formula>3</formula>
      <formula>4</formula>
    </cfRule>
    <cfRule type="cellIs" dxfId="9" priority="9" stopIfTrue="1" operator="between">
      <formula>1</formula>
      <formula>3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B1:BD48"/>
  <sheetViews>
    <sheetView showGridLines="0" topLeftCell="A38" workbookViewId="0">
      <selection activeCell="G45" sqref="G45:BD47"/>
    </sheetView>
  </sheetViews>
  <sheetFormatPr baseColWidth="10" defaultColWidth="14.44140625" defaultRowHeight="15" customHeight="1" x14ac:dyDescent="0.3"/>
  <cols>
    <col min="1" max="1" width="1.5546875" customWidth="1"/>
    <col min="2" max="2" width="18.6640625" bestFit="1" customWidth="1"/>
    <col min="3" max="3" width="14" customWidth="1"/>
    <col min="4" max="5" width="28" customWidth="1"/>
    <col min="6" max="6" width="21.5546875" bestFit="1" customWidth="1"/>
    <col min="7" max="56" width="10.6640625" customWidth="1"/>
  </cols>
  <sheetData>
    <row r="1" spans="2:56" ht="15" customHeight="1" thickBot="1" x14ac:dyDescent="0.35"/>
    <row r="2" spans="2:56" ht="25.05" customHeight="1" x14ac:dyDescent="0.3">
      <c r="B2" s="106" t="s">
        <v>470</v>
      </c>
      <c r="C2" s="107"/>
      <c r="D2" s="107"/>
      <c r="E2" s="107"/>
      <c r="F2" s="107"/>
      <c r="G2" s="144"/>
    </row>
    <row r="3" spans="2:56" ht="25.05" customHeight="1" x14ac:dyDescent="0.3">
      <c r="B3" s="111" t="s">
        <v>471</v>
      </c>
      <c r="C3" s="112" t="s">
        <v>464</v>
      </c>
      <c r="D3" s="145" t="s">
        <v>472</v>
      </c>
      <c r="E3" s="146"/>
      <c r="F3" s="146"/>
      <c r="G3" s="147"/>
    </row>
    <row r="4" spans="2:56" ht="30" customHeight="1" thickBot="1" x14ac:dyDescent="0.35">
      <c r="B4" s="118" t="s">
        <v>448</v>
      </c>
      <c r="C4" s="119" t="s">
        <v>474</v>
      </c>
      <c r="D4" s="148" t="s">
        <v>459</v>
      </c>
      <c r="E4" s="148"/>
      <c r="F4" s="148"/>
      <c r="G4" s="149"/>
    </row>
    <row r="5" spans="2:56" ht="19.8" customHeight="1" x14ac:dyDescent="0.3">
      <c r="B5" s="124" t="s">
        <v>449</v>
      </c>
      <c r="C5" s="125" t="s">
        <v>475</v>
      </c>
      <c r="D5" s="150" t="s">
        <v>460</v>
      </c>
      <c r="E5" s="150"/>
      <c r="F5" s="150"/>
      <c r="G5" s="151"/>
    </row>
    <row r="6" spans="2:56" ht="19.2" customHeight="1" thickBot="1" x14ac:dyDescent="0.35">
      <c r="B6" s="127" t="s">
        <v>450</v>
      </c>
      <c r="C6" s="128" t="s">
        <v>473</v>
      </c>
      <c r="D6" s="152" t="s">
        <v>461</v>
      </c>
      <c r="E6" s="152"/>
      <c r="F6" s="152"/>
      <c r="G6" s="153"/>
    </row>
    <row r="9" spans="2:56" ht="70.05" customHeight="1" x14ac:dyDescent="0.3">
      <c r="B9" s="59" t="s">
        <v>9</v>
      </c>
      <c r="C9" s="59" t="s">
        <v>10</v>
      </c>
      <c r="D9" s="99" t="s">
        <v>436</v>
      </c>
      <c r="E9" s="100"/>
      <c r="F9" s="60" t="s">
        <v>437</v>
      </c>
      <c r="G9" s="32" t="str">
        <f>Base_de_respuestas!G5</f>
        <v>Estudiante 1</v>
      </c>
      <c r="H9" s="32" t="str">
        <f>Base_de_respuestas!H5</f>
        <v>Estudiante 2</v>
      </c>
      <c r="I9" s="32" t="str">
        <f>Base_de_respuestas!I5</f>
        <v>Estudiante 3</v>
      </c>
      <c r="J9" s="32" t="str">
        <f>Base_de_respuestas!J5</f>
        <v>Estudiante 4</v>
      </c>
      <c r="K9" s="32" t="str">
        <f>Base_de_respuestas!K5</f>
        <v>Estudiante 5</v>
      </c>
      <c r="L9" s="32" t="str">
        <f>Base_de_respuestas!L5</f>
        <v>Estudiante 6</v>
      </c>
      <c r="M9" s="32" t="str">
        <f>Base_de_respuestas!M5</f>
        <v>Estudiante 7</v>
      </c>
      <c r="N9" s="32" t="str">
        <f>Base_de_respuestas!N5</f>
        <v>Estudiante 8</v>
      </c>
      <c r="O9" s="32" t="str">
        <f>Base_de_respuestas!O5</f>
        <v>Estudiante 9</v>
      </c>
      <c r="P9" s="32" t="str">
        <f>Base_de_respuestas!P5</f>
        <v>Estudiante 10</v>
      </c>
      <c r="Q9" s="32" t="str">
        <f>Base_de_respuestas!Q5</f>
        <v>Estudiante 11</v>
      </c>
      <c r="R9" s="32" t="str">
        <f>Base_de_respuestas!R5</f>
        <v>Estudiante 12</v>
      </c>
      <c r="S9" s="32" t="str">
        <f>Base_de_respuestas!S5</f>
        <v>Estudiante 13</v>
      </c>
      <c r="T9" s="32" t="str">
        <f>Base_de_respuestas!T5</f>
        <v>Estudiante 14</v>
      </c>
      <c r="U9" s="32" t="str">
        <f>Base_de_respuestas!U5</f>
        <v>Estudiante 15</v>
      </c>
      <c r="V9" s="32" t="str">
        <f>Base_de_respuestas!V5</f>
        <v>Estudiante 16</v>
      </c>
      <c r="W9" s="32" t="str">
        <f>Base_de_respuestas!W5</f>
        <v>Estudiante 17</v>
      </c>
      <c r="X9" s="32" t="str">
        <f>Base_de_respuestas!X5</f>
        <v>Estudiante 18</v>
      </c>
      <c r="Y9" s="32" t="str">
        <f>Base_de_respuestas!Y5</f>
        <v>Estudiante 19</v>
      </c>
      <c r="Z9" s="32" t="str">
        <f>Base_de_respuestas!Z5</f>
        <v>Estudiante 20</v>
      </c>
      <c r="AA9" s="32" t="str">
        <f>Base_de_respuestas!AA5</f>
        <v>Estudiante 21</v>
      </c>
      <c r="AB9" s="32" t="str">
        <f>Base_de_respuestas!AB5</f>
        <v>Estudiante 22</v>
      </c>
      <c r="AC9" s="32" t="str">
        <f>Base_de_respuestas!AC5</f>
        <v>Estudiante 23</v>
      </c>
      <c r="AD9" s="32" t="str">
        <f>Base_de_respuestas!AD5</f>
        <v>Estudiante 24</v>
      </c>
      <c r="AE9" s="32" t="str">
        <f>Base_de_respuestas!AE5</f>
        <v>Estudiante 25</v>
      </c>
      <c r="AF9" s="32" t="str">
        <f>Base_de_respuestas!AF5</f>
        <v>Estudiante 26</v>
      </c>
      <c r="AG9" s="32" t="str">
        <f>Base_de_respuestas!AG5</f>
        <v>Estudiante 27</v>
      </c>
      <c r="AH9" s="32" t="str">
        <f>Base_de_respuestas!AH5</f>
        <v>Estudiante 28</v>
      </c>
      <c r="AI9" s="32" t="str">
        <f>Base_de_respuestas!AI5</f>
        <v>Estudiante 29</v>
      </c>
      <c r="AJ9" s="32" t="str">
        <f>Base_de_respuestas!AJ5</f>
        <v>Estudiante 30</v>
      </c>
      <c r="AK9" s="32" t="str">
        <f>Base_de_respuestas!AK5</f>
        <v>Estudiante 31</v>
      </c>
      <c r="AL9" s="32" t="str">
        <f>Base_de_respuestas!AL5</f>
        <v>Estudiante 32</v>
      </c>
      <c r="AM9" s="32" t="str">
        <f>Base_de_respuestas!AM5</f>
        <v>Estudiante 33</v>
      </c>
      <c r="AN9" s="32" t="str">
        <f>Base_de_respuestas!AN5</f>
        <v>Estudiante 34</v>
      </c>
      <c r="AO9" s="32" t="str">
        <f>Base_de_respuestas!AO5</f>
        <v>Estudiante 35</v>
      </c>
      <c r="AP9" s="32" t="str">
        <f>Base_de_respuestas!AP5</f>
        <v>Estudiante 36</v>
      </c>
      <c r="AQ9" s="32" t="str">
        <f>Base_de_respuestas!AQ5</f>
        <v>Estudiante 37</v>
      </c>
      <c r="AR9" s="32" t="str">
        <f>Base_de_respuestas!AR5</f>
        <v>Estudiante 38</v>
      </c>
      <c r="AS9" s="32" t="str">
        <f>Base_de_respuestas!AS5</f>
        <v>Estudiante 39</v>
      </c>
      <c r="AT9" s="32" t="str">
        <f>Base_de_respuestas!AT5</f>
        <v>Estudiante 40</v>
      </c>
      <c r="AU9" s="32" t="str">
        <f>Base_de_respuestas!AU5</f>
        <v>Estudiante 41</v>
      </c>
      <c r="AV9" s="32" t="str">
        <f>Base_de_respuestas!AV5</f>
        <v>Estudiante 42</v>
      </c>
      <c r="AW9" s="32" t="str">
        <f>Base_de_respuestas!AW5</f>
        <v>Estudiante 43</v>
      </c>
      <c r="AX9" s="32" t="str">
        <f>Base_de_respuestas!AX5</f>
        <v>Estudiante 44</v>
      </c>
      <c r="AY9" s="32" t="str">
        <f>Base_de_respuestas!AY5</f>
        <v>Estudiante 45</v>
      </c>
      <c r="AZ9" s="32" t="str">
        <f>Base_de_respuestas!AZ5</f>
        <v>Estudiante 46</v>
      </c>
      <c r="BA9" s="32" t="str">
        <f>Base_de_respuestas!BA5</f>
        <v>Estudiante 47</v>
      </c>
      <c r="BB9" s="32" t="str">
        <f>Base_de_respuestas!BB5</f>
        <v>Estudiante 48</v>
      </c>
      <c r="BC9" s="32" t="str">
        <f>Base_de_respuestas!BC5</f>
        <v>Estudiante 49</v>
      </c>
      <c r="BD9" s="32" t="str">
        <f>Base_de_respuestas!BD5</f>
        <v>Estudiante 50</v>
      </c>
    </row>
    <row r="10" spans="2:56" ht="25.5" customHeight="1" x14ac:dyDescent="0.3">
      <c r="B10" s="96" t="s">
        <v>150</v>
      </c>
      <c r="C10" s="97" t="s">
        <v>151</v>
      </c>
      <c r="D10" s="98" t="s">
        <v>152</v>
      </c>
      <c r="E10" s="74"/>
      <c r="F10" s="33" t="str">
        <f t="shared" ref="F10:F41" si="0">+IFERROR(AVERAGEIFS(G10:BD10,G10:BD10,"&gt;=0"),"")</f>
        <v/>
      </c>
      <c r="G10" s="33" t="str">
        <f>+IFERROR((VLOOKUP(Base_de_respuestas!G42,Back!$M$16:$N$20,2,0)),"")</f>
        <v/>
      </c>
      <c r="H10" s="33" t="str">
        <f>+IFERROR((VLOOKUP(Base_de_respuestas!H42,Back!$M$16:$N$20,2,0)),"")</f>
        <v/>
      </c>
      <c r="I10" s="33" t="str">
        <f>+IFERROR((VLOOKUP(Base_de_respuestas!I42,Back!$M$16:$N$20,2,0)),"")</f>
        <v/>
      </c>
      <c r="J10" s="33" t="str">
        <f>+IFERROR((VLOOKUP(Base_de_respuestas!J42,Back!$M$16:$N$20,2,0)),"")</f>
        <v/>
      </c>
      <c r="K10" s="33" t="str">
        <f>+IFERROR((VLOOKUP(Base_de_respuestas!K42,Back!$M$16:$N$20,2,0)),"")</f>
        <v/>
      </c>
      <c r="L10" s="33" t="str">
        <f>+IFERROR((VLOOKUP(Base_de_respuestas!L42,Back!$M$16:$N$20,2,0)),"")</f>
        <v/>
      </c>
      <c r="M10" s="33" t="str">
        <f>+IFERROR((VLOOKUP(Base_de_respuestas!M42,Back!$M$16:$N$20,2,0)),"")</f>
        <v/>
      </c>
      <c r="N10" s="33" t="str">
        <f>+IFERROR((VLOOKUP(Base_de_respuestas!N42,Back!$M$16:$N$20,2,0)),"")</f>
        <v/>
      </c>
      <c r="O10" s="33" t="str">
        <f>+IFERROR((VLOOKUP(Base_de_respuestas!O42,Back!$M$16:$N$20,2,0)),"")</f>
        <v/>
      </c>
      <c r="P10" s="33" t="str">
        <f>+IFERROR((VLOOKUP(Base_de_respuestas!P42,Back!$M$16:$N$20,2,0)),"")</f>
        <v/>
      </c>
      <c r="Q10" s="33" t="str">
        <f>+IFERROR((VLOOKUP(Base_de_respuestas!Q42,Back!$M$16:$N$20,2,0)),"")</f>
        <v/>
      </c>
      <c r="R10" s="33" t="str">
        <f>+IFERROR((VLOOKUP(Base_de_respuestas!R42,Back!$M$16:$N$20,2,0)),"")</f>
        <v/>
      </c>
      <c r="S10" s="33" t="str">
        <f>+IFERROR((VLOOKUP(Base_de_respuestas!S42,Back!$M$16:$N$20,2,0)),"")</f>
        <v/>
      </c>
      <c r="T10" s="33" t="str">
        <f>+IFERROR((VLOOKUP(Base_de_respuestas!T42,Back!$M$16:$N$20,2,0)),"")</f>
        <v/>
      </c>
      <c r="U10" s="33" t="str">
        <f>+IFERROR((VLOOKUP(Base_de_respuestas!U42,Back!$M$16:$N$20,2,0)),"")</f>
        <v/>
      </c>
      <c r="V10" s="33" t="str">
        <f>+IFERROR((VLOOKUP(Base_de_respuestas!V42,Back!$M$16:$N$20,2,0)),"")</f>
        <v/>
      </c>
      <c r="W10" s="33" t="str">
        <f>+IFERROR((VLOOKUP(Base_de_respuestas!W42,Back!$M$16:$N$20,2,0)),"")</f>
        <v/>
      </c>
      <c r="X10" s="33" t="str">
        <f>+IFERROR((VLOOKUP(Base_de_respuestas!X42,Back!$M$16:$N$20,2,0)),"")</f>
        <v/>
      </c>
      <c r="Y10" s="33" t="str">
        <f>+IFERROR((VLOOKUP(Base_de_respuestas!Y42,Back!$M$16:$N$20,2,0)),"")</f>
        <v/>
      </c>
      <c r="Z10" s="33" t="str">
        <f>+IFERROR((VLOOKUP(Base_de_respuestas!Z42,Back!$M$16:$N$20,2,0)),"")</f>
        <v/>
      </c>
      <c r="AA10" s="33" t="str">
        <f>+IFERROR((VLOOKUP(Base_de_respuestas!AA42,Back!$M$16:$N$20,2,0)),"")</f>
        <v/>
      </c>
      <c r="AB10" s="33" t="str">
        <f>+IFERROR((VLOOKUP(Base_de_respuestas!AB42,Back!$M$16:$N$20,2,0)),"")</f>
        <v/>
      </c>
      <c r="AC10" s="33" t="str">
        <f>+IFERROR((VLOOKUP(Base_de_respuestas!AC42,Back!$M$16:$N$20,2,0)),"")</f>
        <v/>
      </c>
      <c r="AD10" s="33" t="str">
        <f>+IFERROR((VLOOKUP(Base_de_respuestas!AD42,Back!$M$16:$N$20,2,0)),"")</f>
        <v/>
      </c>
      <c r="AE10" s="33" t="str">
        <f>+IFERROR((VLOOKUP(Base_de_respuestas!AE42,Back!$M$16:$N$20,2,0)),"")</f>
        <v/>
      </c>
      <c r="AF10" s="33" t="str">
        <f>+IFERROR((VLOOKUP(Base_de_respuestas!AF42,Back!$M$16:$N$20,2,0)),"")</f>
        <v/>
      </c>
      <c r="AG10" s="33" t="str">
        <f>+IFERROR((VLOOKUP(Base_de_respuestas!AG42,Back!$M$16:$N$20,2,0)),"")</f>
        <v/>
      </c>
      <c r="AH10" s="33" t="str">
        <f>+IFERROR((VLOOKUP(Base_de_respuestas!AH42,Back!$M$16:$N$20,2,0)),"")</f>
        <v/>
      </c>
      <c r="AI10" s="33" t="str">
        <f>+IFERROR((VLOOKUP(Base_de_respuestas!AI42,Back!$M$16:$N$20,2,0)),"")</f>
        <v/>
      </c>
      <c r="AJ10" s="33" t="str">
        <f>+IFERROR((VLOOKUP(Base_de_respuestas!AJ42,Back!$M$16:$N$20,2,0)),"")</f>
        <v/>
      </c>
      <c r="AK10" s="33" t="str">
        <f>+IFERROR((VLOOKUP(Base_de_respuestas!AK42,Back!$M$16:$N$20,2,0)),"")</f>
        <v/>
      </c>
      <c r="AL10" s="33" t="str">
        <f>+IFERROR((VLOOKUP(Base_de_respuestas!AL42,Back!$M$16:$N$20,2,0)),"")</f>
        <v/>
      </c>
      <c r="AM10" s="33" t="str">
        <f>+IFERROR((VLOOKUP(Base_de_respuestas!AM42,Back!$M$16:$N$20,2,0)),"")</f>
        <v/>
      </c>
      <c r="AN10" s="33" t="str">
        <f>+IFERROR((VLOOKUP(Base_de_respuestas!AN42,Back!$M$16:$N$20,2,0)),"")</f>
        <v/>
      </c>
      <c r="AO10" s="33" t="str">
        <f>+IFERROR((VLOOKUP(Base_de_respuestas!AO42,Back!$M$16:$N$20,2,0)),"")</f>
        <v/>
      </c>
      <c r="AP10" s="33" t="str">
        <f>+IFERROR((VLOOKUP(Base_de_respuestas!AP42,Back!$M$16:$N$20,2,0)),"")</f>
        <v/>
      </c>
      <c r="AQ10" s="33" t="str">
        <f>+IFERROR((VLOOKUP(Base_de_respuestas!AQ42,Back!$M$16:$N$20,2,0)),"")</f>
        <v/>
      </c>
      <c r="AR10" s="33" t="str">
        <f>+IFERROR((VLOOKUP(Base_de_respuestas!AR42,Back!$M$16:$N$20,2,0)),"")</f>
        <v/>
      </c>
      <c r="AS10" s="33" t="str">
        <f>+IFERROR((VLOOKUP(Base_de_respuestas!AS42,Back!$M$16:$N$20,2,0)),"")</f>
        <v/>
      </c>
      <c r="AT10" s="33" t="str">
        <f>+IFERROR((VLOOKUP(Base_de_respuestas!AT42,Back!$M$16:$N$20,2,0)),"")</f>
        <v/>
      </c>
      <c r="AU10" s="33" t="str">
        <f>+IFERROR((VLOOKUP(Base_de_respuestas!AU42,Back!$M$16:$N$20,2,0)),"")</f>
        <v/>
      </c>
      <c r="AV10" s="33" t="str">
        <f>+IFERROR((VLOOKUP(Base_de_respuestas!AV42,Back!$M$16:$N$20,2,0)),"")</f>
        <v/>
      </c>
      <c r="AW10" s="33" t="str">
        <f>+IFERROR((VLOOKUP(Base_de_respuestas!AW42,Back!$M$16:$N$20,2,0)),"")</f>
        <v/>
      </c>
      <c r="AX10" s="33" t="str">
        <f>+IFERROR((VLOOKUP(Base_de_respuestas!AX42,Back!$M$16:$N$20,2,0)),"")</f>
        <v/>
      </c>
      <c r="AY10" s="33" t="str">
        <f>+IFERROR((VLOOKUP(Base_de_respuestas!AY42,Back!$M$16:$N$20,2,0)),"")</f>
        <v/>
      </c>
      <c r="AZ10" s="33" t="str">
        <f>+IFERROR((VLOOKUP(Base_de_respuestas!AZ42,Back!$M$16:$N$20,2,0)),"")</f>
        <v/>
      </c>
      <c r="BA10" s="33" t="str">
        <f>+IFERROR((VLOOKUP(Base_de_respuestas!BA42,Back!$M$16:$N$20,2,0)),"")</f>
        <v/>
      </c>
      <c r="BB10" s="33" t="str">
        <f>+IFERROR((VLOOKUP(Base_de_respuestas!BB42,Back!$M$16:$N$20,2,0)),"")</f>
        <v/>
      </c>
      <c r="BC10" s="33" t="str">
        <f>+IFERROR((VLOOKUP(Base_de_respuestas!BC42,Back!$M$16:$N$20,2,0)),"")</f>
        <v/>
      </c>
      <c r="BD10" s="33" t="str">
        <f>+IFERROR((VLOOKUP(Base_de_respuestas!BD42,Back!$M$16:$N$20,2,0)),"")</f>
        <v/>
      </c>
    </row>
    <row r="11" spans="2:56" ht="25.5" customHeight="1" x14ac:dyDescent="0.3">
      <c r="B11" s="68"/>
      <c r="C11" s="68"/>
      <c r="D11" s="98" t="s">
        <v>154</v>
      </c>
      <c r="E11" s="74"/>
      <c r="F11" s="33" t="str">
        <f t="shared" si="0"/>
        <v/>
      </c>
      <c r="G11" s="33" t="str">
        <f>+IFERROR((VLOOKUP(Base_de_respuestas!G43,Back!$M$16:$N$20,2,0)),"")</f>
        <v/>
      </c>
      <c r="H11" s="33" t="str">
        <f>+IFERROR((VLOOKUP(Base_de_respuestas!H43,Back!$M$16:$N$20,2,0)),"")</f>
        <v/>
      </c>
      <c r="I11" s="33" t="str">
        <f>+IFERROR((VLOOKUP(Base_de_respuestas!I43,Back!$M$16:$N$20,2,0)),"")</f>
        <v/>
      </c>
      <c r="J11" s="33" t="str">
        <f>+IFERROR((VLOOKUP(Base_de_respuestas!J43,Back!$M$16:$N$20,2,0)),"")</f>
        <v/>
      </c>
      <c r="K11" s="33" t="str">
        <f>+IFERROR((VLOOKUP(Base_de_respuestas!K43,Back!$M$16:$N$20,2,0)),"")</f>
        <v/>
      </c>
      <c r="L11" s="33" t="str">
        <f>+IFERROR((VLOOKUP(Base_de_respuestas!L43,Back!$M$16:$N$20,2,0)),"")</f>
        <v/>
      </c>
      <c r="M11" s="33" t="str">
        <f>+IFERROR((VLOOKUP(Base_de_respuestas!M43,Back!$M$16:$N$20,2,0)),"")</f>
        <v/>
      </c>
      <c r="N11" s="33" t="str">
        <f>+IFERROR((VLOOKUP(Base_de_respuestas!N43,Back!$M$16:$N$20,2,0)),"")</f>
        <v/>
      </c>
      <c r="O11" s="33" t="str">
        <f>+IFERROR((VLOOKUP(Base_de_respuestas!O43,Back!$M$16:$N$20,2,0)),"")</f>
        <v/>
      </c>
      <c r="P11" s="33" t="str">
        <f>+IFERROR((VLOOKUP(Base_de_respuestas!P43,Back!$M$16:$N$20,2,0)),"")</f>
        <v/>
      </c>
      <c r="Q11" s="33" t="str">
        <f>+IFERROR((VLOOKUP(Base_de_respuestas!Q43,Back!$M$16:$N$20,2,0)),"")</f>
        <v/>
      </c>
      <c r="R11" s="33" t="str">
        <f>+IFERROR((VLOOKUP(Base_de_respuestas!R43,Back!$M$16:$N$20,2,0)),"")</f>
        <v/>
      </c>
      <c r="S11" s="33" t="str">
        <f>+IFERROR((VLOOKUP(Base_de_respuestas!S43,Back!$M$16:$N$20,2,0)),"")</f>
        <v/>
      </c>
      <c r="T11" s="33" t="str">
        <f>+IFERROR((VLOOKUP(Base_de_respuestas!T43,Back!$M$16:$N$20,2,0)),"")</f>
        <v/>
      </c>
      <c r="U11" s="33" t="str">
        <f>+IFERROR((VLOOKUP(Base_de_respuestas!U43,Back!$M$16:$N$20,2,0)),"")</f>
        <v/>
      </c>
      <c r="V11" s="33" t="str">
        <f>+IFERROR((VLOOKUP(Base_de_respuestas!V43,Back!$M$16:$N$20,2,0)),"")</f>
        <v/>
      </c>
      <c r="W11" s="33" t="str">
        <f>+IFERROR((VLOOKUP(Base_de_respuestas!W43,Back!$M$16:$N$20,2,0)),"")</f>
        <v/>
      </c>
      <c r="X11" s="33" t="str">
        <f>+IFERROR((VLOOKUP(Base_de_respuestas!X43,Back!$M$16:$N$20,2,0)),"")</f>
        <v/>
      </c>
      <c r="Y11" s="33" t="str">
        <f>+IFERROR((VLOOKUP(Base_de_respuestas!Y43,Back!$M$16:$N$20,2,0)),"")</f>
        <v/>
      </c>
      <c r="Z11" s="33" t="str">
        <f>+IFERROR((VLOOKUP(Base_de_respuestas!Z43,Back!$M$16:$N$20,2,0)),"")</f>
        <v/>
      </c>
      <c r="AA11" s="33" t="str">
        <f>+IFERROR((VLOOKUP(Base_de_respuestas!AA43,Back!$M$16:$N$20,2,0)),"")</f>
        <v/>
      </c>
      <c r="AB11" s="33" t="str">
        <f>+IFERROR((VLOOKUP(Base_de_respuestas!AB43,Back!$M$16:$N$20,2,0)),"")</f>
        <v/>
      </c>
      <c r="AC11" s="33" t="str">
        <f>+IFERROR((VLOOKUP(Base_de_respuestas!AC43,Back!$M$16:$N$20,2,0)),"")</f>
        <v/>
      </c>
      <c r="AD11" s="33" t="str">
        <f>+IFERROR((VLOOKUP(Base_de_respuestas!AD43,Back!$M$16:$N$20,2,0)),"")</f>
        <v/>
      </c>
      <c r="AE11" s="33" t="str">
        <f>+IFERROR((VLOOKUP(Base_de_respuestas!AE43,Back!$M$16:$N$20,2,0)),"")</f>
        <v/>
      </c>
      <c r="AF11" s="33" t="str">
        <f>+IFERROR((VLOOKUP(Base_de_respuestas!AF43,Back!$M$16:$N$20,2,0)),"")</f>
        <v/>
      </c>
      <c r="AG11" s="33" t="str">
        <f>+IFERROR((VLOOKUP(Base_de_respuestas!AG43,Back!$M$16:$N$20,2,0)),"")</f>
        <v/>
      </c>
      <c r="AH11" s="33" t="str">
        <f>+IFERROR((VLOOKUP(Base_de_respuestas!AH43,Back!$M$16:$N$20,2,0)),"")</f>
        <v/>
      </c>
      <c r="AI11" s="33" t="str">
        <f>+IFERROR((VLOOKUP(Base_de_respuestas!AI43,Back!$M$16:$N$20,2,0)),"")</f>
        <v/>
      </c>
      <c r="AJ11" s="33" t="str">
        <f>+IFERROR((VLOOKUP(Base_de_respuestas!AJ43,Back!$M$16:$N$20,2,0)),"")</f>
        <v/>
      </c>
      <c r="AK11" s="33" t="str">
        <f>+IFERROR((VLOOKUP(Base_de_respuestas!AK43,Back!$M$16:$N$20,2,0)),"")</f>
        <v/>
      </c>
      <c r="AL11" s="33" t="str">
        <f>+IFERROR((VLOOKUP(Base_de_respuestas!AL43,Back!$M$16:$N$20,2,0)),"")</f>
        <v/>
      </c>
      <c r="AM11" s="33" t="str">
        <f>+IFERROR((VLOOKUP(Base_de_respuestas!AM43,Back!$M$16:$N$20,2,0)),"")</f>
        <v/>
      </c>
      <c r="AN11" s="33" t="str">
        <f>+IFERROR((VLOOKUP(Base_de_respuestas!AN43,Back!$M$16:$N$20,2,0)),"")</f>
        <v/>
      </c>
      <c r="AO11" s="33" t="str">
        <f>+IFERROR((VLOOKUP(Base_de_respuestas!AO43,Back!$M$16:$N$20,2,0)),"")</f>
        <v/>
      </c>
      <c r="AP11" s="33" t="str">
        <f>+IFERROR((VLOOKUP(Base_de_respuestas!AP43,Back!$M$16:$N$20,2,0)),"")</f>
        <v/>
      </c>
      <c r="AQ11" s="33" t="str">
        <f>+IFERROR((VLOOKUP(Base_de_respuestas!AQ43,Back!$M$16:$N$20,2,0)),"")</f>
        <v/>
      </c>
      <c r="AR11" s="33" t="str">
        <f>+IFERROR((VLOOKUP(Base_de_respuestas!AR43,Back!$M$16:$N$20,2,0)),"")</f>
        <v/>
      </c>
      <c r="AS11" s="33" t="str">
        <f>+IFERROR((VLOOKUP(Base_de_respuestas!AS43,Back!$M$16:$N$20,2,0)),"")</f>
        <v/>
      </c>
      <c r="AT11" s="33" t="str">
        <f>+IFERROR((VLOOKUP(Base_de_respuestas!AT43,Back!$M$16:$N$20,2,0)),"")</f>
        <v/>
      </c>
      <c r="AU11" s="33" t="str">
        <f>+IFERROR((VLOOKUP(Base_de_respuestas!AU43,Back!$M$16:$N$20,2,0)),"")</f>
        <v/>
      </c>
      <c r="AV11" s="33" t="str">
        <f>+IFERROR((VLOOKUP(Base_de_respuestas!AV43,Back!$M$16:$N$20,2,0)),"")</f>
        <v/>
      </c>
      <c r="AW11" s="33" t="str">
        <f>+IFERROR((VLOOKUP(Base_de_respuestas!AW43,Back!$M$16:$N$20,2,0)),"")</f>
        <v/>
      </c>
      <c r="AX11" s="33" t="str">
        <f>+IFERROR((VLOOKUP(Base_de_respuestas!AX43,Back!$M$16:$N$20,2,0)),"")</f>
        <v/>
      </c>
      <c r="AY11" s="33" t="str">
        <f>+IFERROR((VLOOKUP(Base_de_respuestas!AY43,Back!$M$16:$N$20,2,0)),"")</f>
        <v/>
      </c>
      <c r="AZ11" s="33" t="str">
        <f>+IFERROR((VLOOKUP(Base_de_respuestas!AZ43,Back!$M$16:$N$20,2,0)),"")</f>
        <v/>
      </c>
      <c r="BA11" s="33" t="str">
        <f>+IFERROR((VLOOKUP(Base_de_respuestas!BA43,Back!$M$16:$N$20,2,0)),"")</f>
        <v/>
      </c>
      <c r="BB11" s="33" t="str">
        <f>+IFERROR((VLOOKUP(Base_de_respuestas!BB43,Back!$M$16:$N$20,2,0)),"")</f>
        <v/>
      </c>
      <c r="BC11" s="33" t="str">
        <f>+IFERROR((VLOOKUP(Base_de_respuestas!BC43,Back!$M$16:$N$20,2,0)),"")</f>
        <v/>
      </c>
      <c r="BD11" s="33" t="str">
        <f>+IFERROR((VLOOKUP(Base_de_respuestas!BD43,Back!$M$16:$N$20,2,0)),"")</f>
        <v/>
      </c>
    </row>
    <row r="12" spans="2:56" ht="25.5" customHeight="1" x14ac:dyDescent="0.3">
      <c r="B12" s="69"/>
      <c r="C12" s="69"/>
      <c r="D12" s="98" t="s">
        <v>156</v>
      </c>
      <c r="E12" s="74"/>
      <c r="F12" s="33" t="str">
        <f t="shared" si="0"/>
        <v/>
      </c>
      <c r="G12" s="33" t="str">
        <f>+IFERROR((VLOOKUP(Base_de_respuestas!G44,Back!$M$16:$N$20,2,0)),"")</f>
        <v/>
      </c>
      <c r="H12" s="33" t="str">
        <f>+IFERROR((VLOOKUP(Base_de_respuestas!H44,Back!$M$16:$N$20,2,0)),"")</f>
        <v/>
      </c>
      <c r="I12" s="33" t="str">
        <f>+IFERROR((VLOOKUP(Base_de_respuestas!I44,Back!$M$16:$N$20,2,0)),"")</f>
        <v/>
      </c>
      <c r="J12" s="33" t="str">
        <f>+IFERROR((VLOOKUP(Base_de_respuestas!J44,Back!$M$16:$N$20,2,0)),"")</f>
        <v/>
      </c>
      <c r="K12" s="33" t="str">
        <f>+IFERROR((VLOOKUP(Base_de_respuestas!K44,Back!$M$16:$N$20,2,0)),"")</f>
        <v/>
      </c>
      <c r="L12" s="33" t="str">
        <f>+IFERROR((VLOOKUP(Base_de_respuestas!L44,Back!$M$16:$N$20,2,0)),"")</f>
        <v/>
      </c>
      <c r="M12" s="33" t="str">
        <f>+IFERROR((VLOOKUP(Base_de_respuestas!M44,Back!$M$16:$N$20,2,0)),"")</f>
        <v/>
      </c>
      <c r="N12" s="33" t="str">
        <f>+IFERROR((VLOOKUP(Base_de_respuestas!N44,Back!$M$16:$N$20,2,0)),"")</f>
        <v/>
      </c>
      <c r="O12" s="33" t="str">
        <f>+IFERROR((VLOOKUP(Base_de_respuestas!O44,Back!$M$16:$N$20,2,0)),"")</f>
        <v/>
      </c>
      <c r="P12" s="33" t="str">
        <f>+IFERROR((VLOOKUP(Base_de_respuestas!P44,Back!$M$16:$N$20,2,0)),"")</f>
        <v/>
      </c>
      <c r="Q12" s="33" t="str">
        <f>+IFERROR((VLOOKUP(Base_de_respuestas!Q44,Back!$M$16:$N$20,2,0)),"")</f>
        <v/>
      </c>
      <c r="R12" s="33" t="str">
        <f>+IFERROR((VLOOKUP(Base_de_respuestas!R44,Back!$M$16:$N$20,2,0)),"")</f>
        <v/>
      </c>
      <c r="S12" s="33" t="str">
        <f>+IFERROR((VLOOKUP(Base_de_respuestas!S44,Back!$M$16:$N$20,2,0)),"")</f>
        <v/>
      </c>
      <c r="T12" s="33" t="str">
        <f>+IFERROR((VLOOKUP(Base_de_respuestas!T44,Back!$M$16:$N$20,2,0)),"")</f>
        <v/>
      </c>
      <c r="U12" s="33" t="str">
        <f>+IFERROR((VLOOKUP(Base_de_respuestas!U44,Back!$M$16:$N$20,2,0)),"")</f>
        <v/>
      </c>
      <c r="V12" s="33" t="str">
        <f>+IFERROR((VLOOKUP(Base_de_respuestas!V44,Back!$M$16:$N$20,2,0)),"")</f>
        <v/>
      </c>
      <c r="W12" s="33" t="str">
        <f>+IFERROR((VLOOKUP(Base_de_respuestas!W44,Back!$M$16:$N$20,2,0)),"")</f>
        <v/>
      </c>
      <c r="X12" s="33" t="str">
        <f>+IFERROR((VLOOKUP(Base_de_respuestas!X44,Back!$M$16:$N$20,2,0)),"")</f>
        <v/>
      </c>
      <c r="Y12" s="33" t="str">
        <f>+IFERROR((VLOOKUP(Base_de_respuestas!Y44,Back!$M$16:$N$20,2,0)),"")</f>
        <v/>
      </c>
      <c r="Z12" s="33" t="str">
        <f>+IFERROR((VLOOKUP(Base_de_respuestas!Z44,Back!$M$16:$N$20,2,0)),"")</f>
        <v/>
      </c>
      <c r="AA12" s="33" t="str">
        <f>+IFERROR((VLOOKUP(Base_de_respuestas!AA44,Back!$M$16:$N$20,2,0)),"")</f>
        <v/>
      </c>
      <c r="AB12" s="33" t="str">
        <f>+IFERROR((VLOOKUP(Base_de_respuestas!AB44,Back!$M$16:$N$20,2,0)),"")</f>
        <v/>
      </c>
      <c r="AC12" s="33" t="str">
        <f>+IFERROR((VLOOKUP(Base_de_respuestas!AC44,Back!$M$16:$N$20,2,0)),"")</f>
        <v/>
      </c>
      <c r="AD12" s="33" t="str">
        <f>+IFERROR((VLOOKUP(Base_de_respuestas!AD44,Back!$M$16:$N$20,2,0)),"")</f>
        <v/>
      </c>
      <c r="AE12" s="33" t="str">
        <f>+IFERROR((VLOOKUP(Base_de_respuestas!AE44,Back!$M$16:$N$20,2,0)),"")</f>
        <v/>
      </c>
      <c r="AF12" s="33" t="str">
        <f>+IFERROR((VLOOKUP(Base_de_respuestas!AF44,Back!$M$16:$N$20,2,0)),"")</f>
        <v/>
      </c>
      <c r="AG12" s="33" t="str">
        <f>+IFERROR((VLOOKUP(Base_de_respuestas!AG44,Back!$M$16:$N$20,2,0)),"")</f>
        <v/>
      </c>
      <c r="AH12" s="33" t="str">
        <f>+IFERROR((VLOOKUP(Base_de_respuestas!AH44,Back!$M$16:$N$20,2,0)),"")</f>
        <v/>
      </c>
      <c r="AI12" s="33" t="str">
        <f>+IFERROR((VLOOKUP(Base_de_respuestas!AI44,Back!$M$16:$N$20,2,0)),"")</f>
        <v/>
      </c>
      <c r="AJ12" s="33" t="str">
        <f>+IFERROR((VLOOKUP(Base_de_respuestas!AJ44,Back!$M$16:$N$20,2,0)),"")</f>
        <v/>
      </c>
      <c r="AK12" s="33" t="str">
        <f>+IFERROR((VLOOKUP(Base_de_respuestas!AK44,Back!$M$16:$N$20,2,0)),"")</f>
        <v/>
      </c>
      <c r="AL12" s="33" t="str">
        <f>+IFERROR((VLOOKUP(Base_de_respuestas!AL44,Back!$M$16:$N$20,2,0)),"")</f>
        <v/>
      </c>
      <c r="AM12" s="33" t="str">
        <f>+IFERROR((VLOOKUP(Base_de_respuestas!AM44,Back!$M$16:$N$20,2,0)),"")</f>
        <v/>
      </c>
      <c r="AN12" s="33" t="str">
        <f>+IFERROR((VLOOKUP(Base_de_respuestas!AN44,Back!$M$16:$N$20,2,0)),"")</f>
        <v/>
      </c>
      <c r="AO12" s="33" t="str">
        <f>+IFERROR((VLOOKUP(Base_de_respuestas!AO44,Back!$M$16:$N$20,2,0)),"")</f>
        <v/>
      </c>
      <c r="AP12" s="33" t="str">
        <f>+IFERROR((VLOOKUP(Base_de_respuestas!AP44,Back!$M$16:$N$20,2,0)),"")</f>
        <v/>
      </c>
      <c r="AQ12" s="33" t="str">
        <f>+IFERROR((VLOOKUP(Base_de_respuestas!AQ44,Back!$M$16:$N$20,2,0)),"")</f>
        <v/>
      </c>
      <c r="AR12" s="33" t="str">
        <f>+IFERROR((VLOOKUP(Base_de_respuestas!AR44,Back!$M$16:$N$20,2,0)),"")</f>
        <v/>
      </c>
      <c r="AS12" s="33" t="str">
        <f>+IFERROR((VLOOKUP(Base_de_respuestas!AS44,Back!$M$16:$N$20,2,0)),"")</f>
        <v/>
      </c>
      <c r="AT12" s="33" t="str">
        <f>+IFERROR((VLOOKUP(Base_de_respuestas!AT44,Back!$M$16:$N$20,2,0)),"")</f>
        <v/>
      </c>
      <c r="AU12" s="33" t="str">
        <f>+IFERROR((VLOOKUP(Base_de_respuestas!AU44,Back!$M$16:$N$20,2,0)),"")</f>
        <v/>
      </c>
      <c r="AV12" s="33" t="str">
        <f>+IFERROR((VLOOKUP(Base_de_respuestas!AV44,Back!$M$16:$N$20,2,0)),"")</f>
        <v/>
      </c>
      <c r="AW12" s="33" t="str">
        <f>+IFERROR((VLOOKUP(Base_de_respuestas!AW44,Back!$M$16:$N$20,2,0)),"")</f>
        <v/>
      </c>
      <c r="AX12" s="33" t="str">
        <f>+IFERROR((VLOOKUP(Base_de_respuestas!AX44,Back!$M$16:$N$20,2,0)),"")</f>
        <v/>
      </c>
      <c r="AY12" s="33" t="str">
        <f>+IFERROR((VLOOKUP(Base_de_respuestas!AY44,Back!$M$16:$N$20,2,0)),"")</f>
        <v/>
      </c>
      <c r="AZ12" s="33" t="str">
        <f>+IFERROR((VLOOKUP(Base_de_respuestas!AZ44,Back!$M$16:$N$20,2,0)),"")</f>
        <v/>
      </c>
      <c r="BA12" s="33" t="str">
        <f>+IFERROR((VLOOKUP(Base_de_respuestas!BA44,Back!$M$16:$N$20,2,0)),"")</f>
        <v/>
      </c>
      <c r="BB12" s="33" t="str">
        <f>+IFERROR((VLOOKUP(Base_de_respuestas!BB44,Back!$M$16:$N$20,2,0)),"")</f>
        <v/>
      </c>
      <c r="BC12" s="33" t="str">
        <f>+IFERROR((VLOOKUP(Base_de_respuestas!BC44,Back!$M$16:$N$20,2,0)),"")</f>
        <v/>
      </c>
      <c r="BD12" s="33" t="str">
        <f>+IFERROR((VLOOKUP(Base_de_respuestas!BD44,Back!$M$16:$N$20,2,0)),"")</f>
        <v/>
      </c>
    </row>
    <row r="13" spans="2:56" ht="25.5" customHeight="1" x14ac:dyDescent="0.3">
      <c r="B13" s="96" t="s">
        <v>150</v>
      </c>
      <c r="C13" s="97" t="s">
        <v>158</v>
      </c>
      <c r="D13" s="98" t="s">
        <v>159</v>
      </c>
      <c r="E13" s="74"/>
      <c r="F13" s="33" t="str">
        <f t="shared" si="0"/>
        <v/>
      </c>
      <c r="G13" s="33" t="str">
        <f>+IFERROR((VLOOKUP(Base_de_respuestas!G45,Back!$M$16:$N$20,2,0)),"")</f>
        <v/>
      </c>
      <c r="H13" s="33" t="str">
        <f>+IFERROR((VLOOKUP(Base_de_respuestas!H45,Back!$M$16:$N$20,2,0)),"")</f>
        <v/>
      </c>
      <c r="I13" s="33" t="str">
        <f>+IFERROR((VLOOKUP(Base_de_respuestas!I45,Back!$M$16:$N$20,2,0)),"")</f>
        <v/>
      </c>
      <c r="J13" s="33" t="str">
        <f>+IFERROR((VLOOKUP(Base_de_respuestas!J45,Back!$M$16:$N$20,2,0)),"")</f>
        <v/>
      </c>
      <c r="K13" s="33" t="str">
        <f>+IFERROR((VLOOKUP(Base_de_respuestas!K45,Back!$M$16:$N$20,2,0)),"")</f>
        <v/>
      </c>
      <c r="L13" s="33" t="str">
        <f>+IFERROR((VLOOKUP(Base_de_respuestas!L45,Back!$M$16:$N$20,2,0)),"")</f>
        <v/>
      </c>
      <c r="M13" s="33" t="str">
        <f>+IFERROR((VLOOKUP(Base_de_respuestas!M45,Back!$M$16:$N$20,2,0)),"")</f>
        <v/>
      </c>
      <c r="N13" s="33" t="str">
        <f>+IFERROR((VLOOKUP(Base_de_respuestas!N45,Back!$M$16:$N$20,2,0)),"")</f>
        <v/>
      </c>
      <c r="O13" s="33" t="str">
        <f>+IFERROR((VLOOKUP(Base_de_respuestas!O45,Back!$M$16:$N$20,2,0)),"")</f>
        <v/>
      </c>
      <c r="P13" s="33" t="str">
        <f>+IFERROR((VLOOKUP(Base_de_respuestas!P45,Back!$M$16:$N$20,2,0)),"")</f>
        <v/>
      </c>
      <c r="Q13" s="33" t="str">
        <f>+IFERROR((VLOOKUP(Base_de_respuestas!Q45,Back!$M$16:$N$20,2,0)),"")</f>
        <v/>
      </c>
      <c r="R13" s="33" t="str">
        <f>+IFERROR((VLOOKUP(Base_de_respuestas!R45,Back!$M$16:$N$20,2,0)),"")</f>
        <v/>
      </c>
      <c r="S13" s="33" t="str">
        <f>+IFERROR((VLOOKUP(Base_de_respuestas!S45,Back!$M$16:$N$20,2,0)),"")</f>
        <v/>
      </c>
      <c r="T13" s="33" t="str">
        <f>+IFERROR((VLOOKUP(Base_de_respuestas!T45,Back!$M$16:$N$20,2,0)),"")</f>
        <v/>
      </c>
      <c r="U13" s="33" t="str">
        <f>+IFERROR((VLOOKUP(Base_de_respuestas!U45,Back!$M$16:$N$20,2,0)),"")</f>
        <v/>
      </c>
      <c r="V13" s="33" t="str">
        <f>+IFERROR((VLOOKUP(Base_de_respuestas!V45,Back!$M$16:$N$20,2,0)),"")</f>
        <v/>
      </c>
      <c r="W13" s="33" t="str">
        <f>+IFERROR((VLOOKUP(Base_de_respuestas!W45,Back!$M$16:$N$20,2,0)),"")</f>
        <v/>
      </c>
      <c r="X13" s="33" t="str">
        <f>+IFERROR((VLOOKUP(Base_de_respuestas!X45,Back!$M$16:$N$20,2,0)),"")</f>
        <v/>
      </c>
      <c r="Y13" s="33" t="str">
        <f>+IFERROR((VLOOKUP(Base_de_respuestas!Y45,Back!$M$16:$N$20,2,0)),"")</f>
        <v/>
      </c>
      <c r="Z13" s="33" t="str">
        <f>+IFERROR((VLOOKUP(Base_de_respuestas!Z45,Back!$M$16:$N$20,2,0)),"")</f>
        <v/>
      </c>
      <c r="AA13" s="33" t="str">
        <f>+IFERROR((VLOOKUP(Base_de_respuestas!AA45,Back!$M$16:$N$20,2,0)),"")</f>
        <v/>
      </c>
      <c r="AB13" s="33" t="str">
        <f>+IFERROR((VLOOKUP(Base_de_respuestas!AB45,Back!$M$16:$N$20,2,0)),"")</f>
        <v/>
      </c>
      <c r="AC13" s="33" t="str">
        <f>+IFERROR((VLOOKUP(Base_de_respuestas!AC45,Back!$M$16:$N$20,2,0)),"")</f>
        <v/>
      </c>
      <c r="AD13" s="33" t="str">
        <f>+IFERROR((VLOOKUP(Base_de_respuestas!AD45,Back!$M$16:$N$20,2,0)),"")</f>
        <v/>
      </c>
      <c r="AE13" s="33" t="str">
        <f>+IFERROR((VLOOKUP(Base_de_respuestas!AE45,Back!$M$16:$N$20,2,0)),"")</f>
        <v/>
      </c>
      <c r="AF13" s="33" t="str">
        <f>+IFERROR((VLOOKUP(Base_de_respuestas!AF45,Back!$M$16:$N$20,2,0)),"")</f>
        <v/>
      </c>
      <c r="AG13" s="33" t="str">
        <f>+IFERROR((VLOOKUP(Base_de_respuestas!AG45,Back!$M$16:$N$20,2,0)),"")</f>
        <v/>
      </c>
      <c r="AH13" s="33" t="str">
        <f>+IFERROR((VLOOKUP(Base_de_respuestas!AH45,Back!$M$16:$N$20,2,0)),"")</f>
        <v/>
      </c>
      <c r="AI13" s="33" t="str">
        <f>+IFERROR((VLOOKUP(Base_de_respuestas!AI45,Back!$M$16:$N$20,2,0)),"")</f>
        <v/>
      </c>
      <c r="AJ13" s="33" t="str">
        <f>+IFERROR((VLOOKUP(Base_de_respuestas!AJ45,Back!$M$16:$N$20,2,0)),"")</f>
        <v/>
      </c>
      <c r="AK13" s="33" t="str">
        <f>+IFERROR((VLOOKUP(Base_de_respuestas!AK45,Back!$M$16:$N$20,2,0)),"")</f>
        <v/>
      </c>
      <c r="AL13" s="33" t="str">
        <f>+IFERROR((VLOOKUP(Base_de_respuestas!AL45,Back!$M$16:$N$20,2,0)),"")</f>
        <v/>
      </c>
      <c r="AM13" s="33" t="str">
        <f>+IFERROR((VLOOKUP(Base_de_respuestas!AM45,Back!$M$16:$N$20,2,0)),"")</f>
        <v/>
      </c>
      <c r="AN13" s="33" t="str">
        <f>+IFERROR((VLOOKUP(Base_de_respuestas!AN45,Back!$M$16:$N$20,2,0)),"")</f>
        <v/>
      </c>
      <c r="AO13" s="33" t="str">
        <f>+IFERROR((VLOOKUP(Base_de_respuestas!AO45,Back!$M$16:$N$20,2,0)),"")</f>
        <v/>
      </c>
      <c r="AP13" s="33" t="str">
        <f>+IFERROR((VLOOKUP(Base_de_respuestas!AP45,Back!$M$16:$N$20,2,0)),"")</f>
        <v/>
      </c>
      <c r="AQ13" s="33" t="str">
        <f>+IFERROR((VLOOKUP(Base_de_respuestas!AQ45,Back!$M$16:$N$20,2,0)),"")</f>
        <v/>
      </c>
      <c r="AR13" s="33" t="str">
        <f>+IFERROR((VLOOKUP(Base_de_respuestas!AR45,Back!$M$16:$N$20,2,0)),"")</f>
        <v/>
      </c>
      <c r="AS13" s="33" t="str">
        <f>+IFERROR((VLOOKUP(Base_de_respuestas!AS45,Back!$M$16:$N$20,2,0)),"")</f>
        <v/>
      </c>
      <c r="AT13" s="33" t="str">
        <f>+IFERROR((VLOOKUP(Base_de_respuestas!AT45,Back!$M$16:$N$20,2,0)),"")</f>
        <v/>
      </c>
      <c r="AU13" s="33" t="str">
        <f>+IFERROR((VLOOKUP(Base_de_respuestas!AU45,Back!$M$16:$N$20,2,0)),"")</f>
        <v/>
      </c>
      <c r="AV13" s="33" t="str">
        <f>+IFERROR((VLOOKUP(Base_de_respuestas!AV45,Back!$M$16:$N$20,2,0)),"")</f>
        <v/>
      </c>
      <c r="AW13" s="33" t="str">
        <f>+IFERROR((VLOOKUP(Base_de_respuestas!AW45,Back!$M$16:$N$20,2,0)),"")</f>
        <v/>
      </c>
      <c r="AX13" s="33" t="str">
        <f>+IFERROR((VLOOKUP(Base_de_respuestas!AX45,Back!$M$16:$N$20,2,0)),"")</f>
        <v/>
      </c>
      <c r="AY13" s="33" t="str">
        <f>+IFERROR((VLOOKUP(Base_de_respuestas!AY45,Back!$M$16:$N$20,2,0)),"")</f>
        <v/>
      </c>
      <c r="AZ13" s="33" t="str">
        <f>+IFERROR((VLOOKUP(Base_de_respuestas!AZ45,Back!$M$16:$N$20,2,0)),"")</f>
        <v/>
      </c>
      <c r="BA13" s="33" t="str">
        <f>+IFERROR((VLOOKUP(Base_de_respuestas!BA45,Back!$M$16:$N$20,2,0)),"")</f>
        <v/>
      </c>
      <c r="BB13" s="33" t="str">
        <f>+IFERROR((VLOOKUP(Base_de_respuestas!BB45,Back!$M$16:$N$20,2,0)),"")</f>
        <v/>
      </c>
      <c r="BC13" s="33" t="str">
        <f>+IFERROR((VLOOKUP(Base_de_respuestas!BC45,Back!$M$16:$N$20,2,0)),"")</f>
        <v/>
      </c>
      <c r="BD13" s="33" t="str">
        <f>+IFERROR((VLOOKUP(Base_de_respuestas!BD45,Back!$M$16:$N$20,2,0)),"")</f>
        <v/>
      </c>
    </row>
    <row r="14" spans="2:56" ht="25.5" customHeight="1" x14ac:dyDescent="0.3">
      <c r="B14" s="68"/>
      <c r="C14" s="68"/>
      <c r="D14" s="98" t="s">
        <v>161</v>
      </c>
      <c r="E14" s="74"/>
      <c r="F14" s="33" t="str">
        <f t="shared" si="0"/>
        <v/>
      </c>
      <c r="G14" s="33" t="str">
        <f>+IFERROR((VLOOKUP(Base_de_respuestas!G46,Back!$M$16:$N$20,2,0)),"")</f>
        <v/>
      </c>
      <c r="H14" s="33" t="str">
        <f>+IFERROR((VLOOKUP(Base_de_respuestas!H46,Back!$M$16:$N$20,2,0)),"")</f>
        <v/>
      </c>
      <c r="I14" s="33" t="str">
        <f>+IFERROR((VLOOKUP(Base_de_respuestas!I46,Back!$M$16:$N$20,2,0)),"")</f>
        <v/>
      </c>
      <c r="J14" s="33" t="str">
        <f>+IFERROR((VLOOKUP(Base_de_respuestas!J46,Back!$M$16:$N$20,2,0)),"")</f>
        <v/>
      </c>
      <c r="K14" s="33" t="str">
        <f>+IFERROR((VLOOKUP(Base_de_respuestas!K46,Back!$M$16:$N$20,2,0)),"")</f>
        <v/>
      </c>
      <c r="L14" s="33" t="str">
        <f>+IFERROR((VLOOKUP(Base_de_respuestas!L46,Back!$M$16:$N$20,2,0)),"")</f>
        <v/>
      </c>
      <c r="M14" s="33" t="str">
        <f>+IFERROR((VLOOKUP(Base_de_respuestas!M46,Back!$M$16:$N$20,2,0)),"")</f>
        <v/>
      </c>
      <c r="N14" s="33" t="str">
        <f>+IFERROR((VLOOKUP(Base_de_respuestas!N46,Back!$M$16:$N$20,2,0)),"")</f>
        <v/>
      </c>
      <c r="O14" s="33" t="str">
        <f>+IFERROR((VLOOKUP(Base_de_respuestas!O46,Back!$M$16:$N$20,2,0)),"")</f>
        <v/>
      </c>
      <c r="P14" s="33" t="str">
        <f>+IFERROR((VLOOKUP(Base_de_respuestas!P46,Back!$M$16:$N$20,2,0)),"")</f>
        <v/>
      </c>
      <c r="Q14" s="33" t="str">
        <f>+IFERROR((VLOOKUP(Base_de_respuestas!Q46,Back!$M$16:$N$20,2,0)),"")</f>
        <v/>
      </c>
      <c r="R14" s="33" t="str">
        <f>+IFERROR((VLOOKUP(Base_de_respuestas!R46,Back!$M$16:$N$20,2,0)),"")</f>
        <v/>
      </c>
      <c r="S14" s="33" t="str">
        <f>+IFERROR((VLOOKUP(Base_de_respuestas!S46,Back!$M$16:$N$20,2,0)),"")</f>
        <v/>
      </c>
      <c r="T14" s="33" t="str">
        <f>+IFERROR((VLOOKUP(Base_de_respuestas!T46,Back!$M$16:$N$20,2,0)),"")</f>
        <v/>
      </c>
      <c r="U14" s="33" t="str">
        <f>+IFERROR((VLOOKUP(Base_de_respuestas!U46,Back!$M$16:$N$20,2,0)),"")</f>
        <v/>
      </c>
      <c r="V14" s="33" t="str">
        <f>+IFERROR((VLOOKUP(Base_de_respuestas!V46,Back!$M$16:$N$20,2,0)),"")</f>
        <v/>
      </c>
      <c r="W14" s="33" t="str">
        <f>+IFERROR((VLOOKUP(Base_de_respuestas!W46,Back!$M$16:$N$20,2,0)),"")</f>
        <v/>
      </c>
      <c r="X14" s="33" t="str">
        <f>+IFERROR((VLOOKUP(Base_de_respuestas!X46,Back!$M$16:$N$20,2,0)),"")</f>
        <v/>
      </c>
      <c r="Y14" s="33" t="str">
        <f>+IFERROR((VLOOKUP(Base_de_respuestas!Y46,Back!$M$16:$N$20,2,0)),"")</f>
        <v/>
      </c>
      <c r="Z14" s="33" t="str">
        <f>+IFERROR((VLOOKUP(Base_de_respuestas!Z46,Back!$M$16:$N$20,2,0)),"")</f>
        <v/>
      </c>
      <c r="AA14" s="33" t="str">
        <f>+IFERROR((VLOOKUP(Base_de_respuestas!AA46,Back!$M$16:$N$20,2,0)),"")</f>
        <v/>
      </c>
      <c r="AB14" s="33" t="str">
        <f>+IFERROR((VLOOKUP(Base_de_respuestas!AB46,Back!$M$16:$N$20,2,0)),"")</f>
        <v/>
      </c>
      <c r="AC14" s="33" t="str">
        <f>+IFERROR((VLOOKUP(Base_de_respuestas!AC46,Back!$M$16:$N$20,2,0)),"")</f>
        <v/>
      </c>
      <c r="AD14" s="33" t="str">
        <f>+IFERROR((VLOOKUP(Base_de_respuestas!AD46,Back!$M$16:$N$20,2,0)),"")</f>
        <v/>
      </c>
      <c r="AE14" s="33" t="str">
        <f>+IFERROR((VLOOKUP(Base_de_respuestas!AE46,Back!$M$16:$N$20,2,0)),"")</f>
        <v/>
      </c>
      <c r="AF14" s="33" t="str">
        <f>+IFERROR((VLOOKUP(Base_de_respuestas!AF46,Back!$M$16:$N$20,2,0)),"")</f>
        <v/>
      </c>
      <c r="AG14" s="33" t="str">
        <f>+IFERROR((VLOOKUP(Base_de_respuestas!AG46,Back!$M$16:$N$20,2,0)),"")</f>
        <v/>
      </c>
      <c r="AH14" s="33" t="str">
        <f>+IFERROR((VLOOKUP(Base_de_respuestas!AH46,Back!$M$16:$N$20,2,0)),"")</f>
        <v/>
      </c>
      <c r="AI14" s="33" t="str">
        <f>+IFERROR((VLOOKUP(Base_de_respuestas!AI46,Back!$M$16:$N$20,2,0)),"")</f>
        <v/>
      </c>
      <c r="AJ14" s="33" t="str">
        <f>+IFERROR((VLOOKUP(Base_de_respuestas!AJ46,Back!$M$16:$N$20,2,0)),"")</f>
        <v/>
      </c>
      <c r="AK14" s="33" t="str">
        <f>+IFERROR((VLOOKUP(Base_de_respuestas!AK46,Back!$M$16:$N$20,2,0)),"")</f>
        <v/>
      </c>
      <c r="AL14" s="33" t="str">
        <f>+IFERROR((VLOOKUP(Base_de_respuestas!AL46,Back!$M$16:$N$20,2,0)),"")</f>
        <v/>
      </c>
      <c r="AM14" s="33" t="str">
        <f>+IFERROR((VLOOKUP(Base_de_respuestas!AM46,Back!$M$16:$N$20,2,0)),"")</f>
        <v/>
      </c>
      <c r="AN14" s="33" t="str">
        <f>+IFERROR((VLOOKUP(Base_de_respuestas!AN46,Back!$M$16:$N$20,2,0)),"")</f>
        <v/>
      </c>
      <c r="AO14" s="33" t="str">
        <f>+IFERROR((VLOOKUP(Base_de_respuestas!AO46,Back!$M$16:$N$20,2,0)),"")</f>
        <v/>
      </c>
      <c r="AP14" s="33" t="str">
        <f>+IFERROR((VLOOKUP(Base_de_respuestas!AP46,Back!$M$16:$N$20,2,0)),"")</f>
        <v/>
      </c>
      <c r="AQ14" s="33" t="str">
        <f>+IFERROR((VLOOKUP(Base_de_respuestas!AQ46,Back!$M$16:$N$20,2,0)),"")</f>
        <v/>
      </c>
      <c r="AR14" s="33" t="str">
        <f>+IFERROR((VLOOKUP(Base_de_respuestas!AR46,Back!$M$16:$N$20,2,0)),"")</f>
        <v/>
      </c>
      <c r="AS14" s="33" t="str">
        <f>+IFERROR((VLOOKUP(Base_de_respuestas!AS46,Back!$M$16:$N$20,2,0)),"")</f>
        <v/>
      </c>
      <c r="AT14" s="33" t="str">
        <f>+IFERROR((VLOOKUP(Base_de_respuestas!AT46,Back!$M$16:$N$20,2,0)),"")</f>
        <v/>
      </c>
      <c r="AU14" s="33" t="str">
        <f>+IFERROR((VLOOKUP(Base_de_respuestas!AU46,Back!$M$16:$N$20,2,0)),"")</f>
        <v/>
      </c>
      <c r="AV14" s="33" t="str">
        <f>+IFERROR((VLOOKUP(Base_de_respuestas!AV46,Back!$M$16:$N$20,2,0)),"")</f>
        <v/>
      </c>
      <c r="AW14" s="33" t="str">
        <f>+IFERROR((VLOOKUP(Base_de_respuestas!AW46,Back!$M$16:$N$20,2,0)),"")</f>
        <v/>
      </c>
      <c r="AX14" s="33" t="str">
        <f>+IFERROR((VLOOKUP(Base_de_respuestas!AX46,Back!$M$16:$N$20,2,0)),"")</f>
        <v/>
      </c>
      <c r="AY14" s="33" t="str">
        <f>+IFERROR((VLOOKUP(Base_de_respuestas!AY46,Back!$M$16:$N$20,2,0)),"")</f>
        <v/>
      </c>
      <c r="AZ14" s="33" t="str">
        <f>+IFERROR((VLOOKUP(Base_de_respuestas!AZ46,Back!$M$16:$N$20,2,0)),"")</f>
        <v/>
      </c>
      <c r="BA14" s="33" t="str">
        <f>+IFERROR((VLOOKUP(Base_de_respuestas!BA46,Back!$M$16:$N$20,2,0)),"")</f>
        <v/>
      </c>
      <c r="BB14" s="33" t="str">
        <f>+IFERROR((VLOOKUP(Base_de_respuestas!BB46,Back!$M$16:$N$20,2,0)),"")</f>
        <v/>
      </c>
      <c r="BC14" s="33" t="str">
        <f>+IFERROR((VLOOKUP(Base_de_respuestas!BC46,Back!$M$16:$N$20,2,0)),"")</f>
        <v/>
      </c>
      <c r="BD14" s="33" t="str">
        <f>+IFERROR((VLOOKUP(Base_de_respuestas!BD46,Back!$M$16:$N$20,2,0)),"")</f>
        <v/>
      </c>
    </row>
    <row r="15" spans="2:56" ht="25.5" customHeight="1" x14ac:dyDescent="0.3">
      <c r="B15" s="69"/>
      <c r="C15" s="69"/>
      <c r="D15" s="98" t="s">
        <v>163</v>
      </c>
      <c r="E15" s="74"/>
      <c r="F15" s="33" t="str">
        <f t="shared" si="0"/>
        <v/>
      </c>
      <c r="G15" s="33" t="str">
        <f>+IFERROR((VLOOKUP(Base_de_respuestas!G47,Back!$M$16:$N$20,2,0)),"")</f>
        <v/>
      </c>
      <c r="H15" s="33" t="str">
        <f>+IFERROR((VLOOKUP(Base_de_respuestas!H47,Back!$M$16:$N$20,2,0)),"")</f>
        <v/>
      </c>
      <c r="I15" s="33" t="str">
        <f>+IFERROR((VLOOKUP(Base_de_respuestas!I47,Back!$M$16:$N$20,2,0)),"")</f>
        <v/>
      </c>
      <c r="J15" s="33" t="str">
        <f>+IFERROR((VLOOKUP(Base_de_respuestas!J47,Back!$M$16:$N$20,2,0)),"")</f>
        <v/>
      </c>
      <c r="K15" s="33" t="str">
        <f>+IFERROR((VLOOKUP(Base_de_respuestas!K47,Back!$M$16:$N$20,2,0)),"")</f>
        <v/>
      </c>
      <c r="L15" s="33" t="str">
        <f>+IFERROR((VLOOKUP(Base_de_respuestas!L47,Back!$M$16:$N$20,2,0)),"")</f>
        <v/>
      </c>
      <c r="M15" s="33" t="str">
        <f>+IFERROR((VLOOKUP(Base_de_respuestas!M47,Back!$M$16:$N$20,2,0)),"")</f>
        <v/>
      </c>
      <c r="N15" s="33" t="str">
        <f>+IFERROR((VLOOKUP(Base_de_respuestas!N47,Back!$M$16:$N$20,2,0)),"")</f>
        <v/>
      </c>
      <c r="O15" s="33" t="str">
        <f>+IFERROR((VLOOKUP(Base_de_respuestas!O47,Back!$M$16:$N$20,2,0)),"")</f>
        <v/>
      </c>
      <c r="P15" s="33" t="str">
        <f>+IFERROR((VLOOKUP(Base_de_respuestas!P47,Back!$M$16:$N$20,2,0)),"")</f>
        <v/>
      </c>
      <c r="Q15" s="33" t="str">
        <f>+IFERROR((VLOOKUP(Base_de_respuestas!Q47,Back!$M$16:$N$20,2,0)),"")</f>
        <v/>
      </c>
      <c r="R15" s="33" t="str">
        <f>+IFERROR((VLOOKUP(Base_de_respuestas!R47,Back!$M$16:$N$20,2,0)),"")</f>
        <v/>
      </c>
      <c r="S15" s="33" t="str">
        <f>+IFERROR((VLOOKUP(Base_de_respuestas!S47,Back!$M$16:$N$20,2,0)),"")</f>
        <v/>
      </c>
      <c r="T15" s="33" t="str">
        <f>+IFERROR((VLOOKUP(Base_de_respuestas!T47,Back!$M$16:$N$20,2,0)),"")</f>
        <v/>
      </c>
      <c r="U15" s="33" t="str">
        <f>+IFERROR((VLOOKUP(Base_de_respuestas!U47,Back!$M$16:$N$20,2,0)),"")</f>
        <v/>
      </c>
      <c r="V15" s="33" t="str">
        <f>+IFERROR((VLOOKUP(Base_de_respuestas!V47,Back!$M$16:$N$20,2,0)),"")</f>
        <v/>
      </c>
      <c r="W15" s="33" t="str">
        <f>+IFERROR((VLOOKUP(Base_de_respuestas!W47,Back!$M$16:$N$20,2,0)),"")</f>
        <v/>
      </c>
      <c r="X15" s="33" t="str">
        <f>+IFERROR((VLOOKUP(Base_de_respuestas!X47,Back!$M$16:$N$20,2,0)),"")</f>
        <v/>
      </c>
      <c r="Y15" s="33" t="str">
        <f>+IFERROR((VLOOKUP(Base_de_respuestas!Y47,Back!$M$16:$N$20,2,0)),"")</f>
        <v/>
      </c>
      <c r="Z15" s="33" t="str">
        <f>+IFERROR((VLOOKUP(Base_de_respuestas!Z47,Back!$M$16:$N$20,2,0)),"")</f>
        <v/>
      </c>
      <c r="AA15" s="33" t="str">
        <f>+IFERROR((VLOOKUP(Base_de_respuestas!AA47,Back!$M$16:$N$20,2,0)),"")</f>
        <v/>
      </c>
      <c r="AB15" s="33" t="str">
        <f>+IFERROR((VLOOKUP(Base_de_respuestas!AB47,Back!$M$16:$N$20,2,0)),"")</f>
        <v/>
      </c>
      <c r="AC15" s="33" t="str">
        <f>+IFERROR((VLOOKUP(Base_de_respuestas!AC47,Back!$M$16:$N$20,2,0)),"")</f>
        <v/>
      </c>
      <c r="AD15" s="33" t="str">
        <f>+IFERROR((VLOOKUP(Base_de_respuestas!AD47,Back!$M$16:$N$20,2,0)),"")</f>
        <v/>
      </c>
      <c r="AE15" s="33" t="str">
        <f>+IFERROR((VLOOKUP(Base_de_respuestas!AE47,Back!$M$16:$N$20,2,0)),"")</f>
        <v/>
      </c>
      <c r="AF15" s="33" t="str">
        <f>+IFERROR((VLOOKUP(Base_de_respuestas!AF47,Back!$M$16:$N$20,2,0)),"")</f>
        <v/>
      </c>
      <c r="AG15" s="33" t="str">
        <f>+IFERROR((VLOOKUP(Base_de_respuestas!AG47,Back!$M$16:$N$20,2,0)),"")</f>
        <v/>
      </c>
      <c r="AH15" s="33" t="str">
        <f>+IFERROR((VLOOKUP(Base_de_respuestas!AH47,Back!$M$16:$N$20,2,0)),"")</f>
        <v/>
      </c>
      <c r="AI15" s="33" t="str">
        <f>+IFERROR((VLOOKUP(Base_de_respuestas!AI47,Back!$M$16:$N$20,2,0)),"")</f>
        <v/>
      </c>
      <c r="AJ15" s="33" t="str">
        <f>+IFERROR((VLOOKUP(Base_de_respuestas!AJ47,Back!$M$16:$N$20,2,0)),"")</f>
        <v/>
      </c>
      <c r="AK15" s="33" t="str">
        <f>+IFERROR((VLOOKUP(Base_de_respuestas!AK47,Back!$M$16:$N$20,2,0)),"")</f>
        <v/>
      </c>
      <c r="AL15" s="33" t="str">
        <f>+IFERROR((VLOOKUP(Base_de_respuestas!AL47,Back!$M$16:$N$20,2,0)),"")</f>
        <v/>
      </c>
      <c r="AM15" s="33" t="str">
        <f>+IFERROR((VLOOKUP(Base_de_respuestas!AM47,Back!$M$16:$N$20,2,0)),"")</f>
        <v/>
      </c>
      <c r="AN15" s="33" t="str">
        <f>+IFERROR((VLOOKUP(Base_de_respuestas!AN47,Back!$M$16:$N$20,2,0)),"")</f>
        <v/>
      </c>
      <c r="AO15" s="33" t="str">
        <f>+IFERROR((VLOOKUP(Base_de_respuestas!AO47,Back!$M$16:$N$20,2,0)),"")</f>
        <v/>
      </c>
      <c r="AP15" s="33" t="str">
        <f>+IFERROR((VLOOKUP(Base_de_respuestas!AP47,Back!$M$16:$N$20,2,0)),"")</f>
        <v/>
      </c>
      <c r="AQ15" s="33" t="str">
        <f>+IFERROR((VLOOKUP(Base_de_respuestas!AQ47,Back!$M$16:$N$20,2,0)),"")</f>
        <v/>
      </c>
      <c r="AR15" s="33" t="str">
        <f>+IFERROR((VLOOKUP(Base_de_respuestas!AR47,Back!$M$16:$N$20,2,0)),"")</f>
        <v/>
      </c>
      <c r="AS15" s="33" t="str">
        <f>+IFERROR((VLOOKUP(Base_de_respuestas!AS47,Back!$M$16:$N$20,2,0)),"")</f>
        <v/>
      </c>
      <c r="AT15" s="33" t="str">
        <f>+IFERROR((VLOOKUP(Base_de_respuestas!AT47,Back!$M$16:$N$20,2,0)),"")</f>
        <v/>
      </c>
      <c r="AU15" s="33" t="str">
        <f>+IFERROR((VLOOKUP(Base_de_respuestas!AU47,Back!$M$16:$N$20,2,0)),"")</f>
        <v/>
      </c>
      <c r="AV15" s="33" t="str">
        <f>+IFERROR((VLOOKUP(Base_de_respuestas!AV47,Back!$M$16:$N$20,2,0)),"")</f>
        <v/>
      </c>
      <c r="AW15" s="33" t="str">
        <f>+IFERROR((VLOOKUP(Base_de_respuestas!AW47,Back!$M$16:$N$20,2,0)),"")</f>
        <v/>
      </c>
      <c r="AX15" s="33" t="str">
        <f>+IFERROR((VLOOKUP(Base_de_respuestas!AX47,Back!$M$16:$N$20,2,0)),"")</f>
        <v/>
      </c>
      <c r="AY15" s="33" t="str">
        <f>+IFERROR((VLOOKUP(Base_de_respuestas!AY47,Back!$M$16:$N$20,2,0)),"")</f>
        <v/>
      </c>
      <c r="AZ15" s="33" t="str">
        <f>+IFERROR((VLOOKUP(Base_de_respuestas!AZ47,Back!$M$16:$N$20,2,0)),"")</f>
        <v/>
      </c>
      <c r="BA15" s="33" t="str">
        <f>+IFERROR((VLOOKUP(Base_de_respuestas!BA47,Back!$M$16:$N$20,2,0)),"")</f>
        <v/>
      </c>
      <c r="BB15" s="33" t="str">
        <f>+IFERROR((VLOOKUP(Base_de_respuestas!BB47,Back!$M$16:$N$20,2,0)),"")</f>
        <v/>
      </c>
      <c r="BC15" s="33" t="str">
        <f>+IFERROR((VLOOKUP(Base_de_respuestas!BC47,Back!$M$16:$N$20,2,0)),"")</f>
        <v/>
      </c>
      <c r="BD15" s="33" t="str">
        <f>+IFERROR((VLOOKUP(Base_de_respuestas!BD47,Back!$M$16:$N$20,2,0)),"")</f>
        <v/>
      </c>
    </row>
    <row r="16" spans="2:56" ht="25.5" customHeight="1" x14ac:dyDescent="0.3">
      <c r="B16" s="96" t="s">
        <v>150</v>
      </c>
      <c r="C16" s="97" t="s">
        <v>165</v>
      </c>
      <c r="D16" s="98" t="s">
        <v>166</v>
      </c>
      <c r="E16" s="74"/>
      <c r="F16" s="33" t="str">
        <f t="shared" si="0"/>
        <v/>
      </c>
      <c r="G16" s="33" t="str">
        <f>+IFERROR((VLOOKUP(Base_de_respuestas!G48,Back!$M$16:$N$20,2,0)),"")</f>
        <v/>
      </c>
      <c r="H16" s="33" t="str">
        <f>+IFERROR((VLOOKUP(Base_de_respuestas!H48,Back!$M$16:$N$20,2,0)),"")</f>
        <v/>
      </c>
      <c r="I16" s="33" t="str">
        <f>+IFERROR((VLOOKUP(Base_de_respuestas!I48,Back!$M$16:$N$20,2,0)),"")</f>
        <v/>
      </c>
      <c r="J16" s="33" t="str">
        <f>+IFERROR((VLOOKUP(Base_de_respuestas!J48,Back!$M$16:$N$20,2,0)),"")</f>
        <v/>
      </c>
      <c r="K16" s="33" t="str">
        <f>+IFERROR((VLOOKUP(Base_de_respuestas!K48,Back!$M$16:$N$20,2,0)),"")</f>
        <v/>
      </c>
      <c r="L16" s="33" t="str">
        <f>+IFERROR((VLOOKUP(Base_de_respuestas!L48,Back!$M$16:$N$20,2,0)),"")</f>
        <v/>
      </c>
      <c r="M16" s="33" t="str">
        <f>+IFERROR((VLOOKUP(Base_de_respuestas!M48,Back!$M$16:$N$20,2,0)),"")</f>
        <v/>
      </c>
      <c r="N16" s="33" t="str">
        <f>+IFERROR((VLOOKUP(Base_de_respuestas!N48,Back!$M$16:$N$20,2,0)),"")</f>
        <v/>
      </c>
      <c r="O16" s="33" t="str">
        <f>+IFERROR((VLOOKUP(Base_de_respuestas!O48,Back!$M$16:$N$20,2,0)),"")</f>
        <v/>
      </c>
      <c r="P16" s="33" t="str">
        <f>+IFERROR((VLOOKUP(Base_de_respuestas!P48,Back!$M$16:$N$20,2,0)),"")</f>
        <v/>
      </c>
      <c r="Q16" s="33" t="str">
        <f>+IFERROR((VLOOKUP(Base_de_respuestas!Q48,Back!$M$16:$N$20,2,0)),"")</f>
        <v/>
      </c>
      <c r="R16" s="33" t="str">
        <f>+IFERROR((VLOOKUP(Base_de_respuestas!R48,Back!$M$16:$N$20,2,0)),"")</f>
        <v/>
      </c>
      <c r="S16" s="33" t="str">
        <f>+IFERROR((VLOOKUP(Base_de_respuestas!S48,Back!$M$16:$N$20,2,0)),"")</f>
        <v/>
      </c>
      <c r="T16" s="33" t="str">
        <f>+IFERROR((VLOOKUP(Base_de_respuestas!T48,Back!$M$16:$N$20,2,0)),"")</f>
        <v/>
      </c>
      <c r="U16" s="33" t="str">
        <f>+IFERROR((VLOOKUP(Base_de_respuestas!U48,Back!$M$16:$N$20,2,0)),"")</f>
        <v/>
      </c>
      <c r="V16" s="33" t="str">
        <f>+IFERROR((VLOOKUP(Base_de_respuestas!V48,Back!$M$16:$N$20,2,0)),"")</f>
        <v/>
      </c>
      <c r="W16" s="33" t="str">
        <f>+IFERROR((VLOOKUP(Base_de_respuestas!W48,Back!$M$16:$N$20,2,0)),"")</f>
        <v/>
      </c>
      <c r="X16" s="33" t="str">
        <f>+IFERROR((VLOOKUP(Base_de_respuestas!X48,Back!$M$16:$N$20,2,0)),"")</f>
        <v/>
      </c>
      <c r="Y16" s="33" t="str">
        <f>+IFERROR((VLOOKUP(Base_de_respuestas!Y48,Back!$M$16:$N$20,2,0)),"")</f>
        <v/>
      </c>
      <c r="Z16" s="33" t="str">
        <f>+IFERROR((VLOOKUP(Base_de_respuestas!Z48,Back!$M$16:$N$20,2,0)),"")</f>
        <v/>
      </c>
      <c r="AA16" s="33" t="str">
        <f>+IFERROR((VLOOKUP(Base_de_respuestas!AA48,Back!$M$16:$N$20,2,0)),"")</f>
        <v/>
      </c>
      <c r="AB16" s="33" t="str">
        <f>+IFERROR((VLOOKUP(Base_de_respuestas!AB48,Back!$M$16:$N$20,2,0)),"")</f>
        <v/>
      </c>
      <c r="AC16" s="33" t="str">
        <f>+IFERROR((VLOOKUP(Base_de_respuestas!AC48,Back!$M$16:$N$20,2,0)),"")</f>
        <v/>
      </c>
      <c r="AD16" s="33" t="str">
        <f>+IFERROR((VLOOKUP(Base_de_respuestas!AD48,Back!$M$16:$N$20,2,0)),"")</f>
        <v/>
      </c>
      <c r="AE16" s="33" t="str">
        <f>+IFERROR((VLOOKUP(Base_de_respuestas!AE48,Back!$M$16:$N$20,2,0)),"")</f>
        <v/>
      </c>
      <c r="AF16" s="33" t="str">
        <f>+IFERROR((VLOOKUP(Base_de_respuestas!AF48,Back!$M$16:$N$20,2,0)),"")</f>
        <v/>
      </c>
      <c r="AG16" s="33" t="str">
        <f>+IFERROR((VLOOKUP(Base_de_respuestas!AG48,Back!$M$16:$N$20,2,0)),"")</f>
        <v/>
      </c>
      <c r="AH16" s="33" t="str">
        <f>+IFERROR((VLOOKUP(Base_de_respuestas!AH48,Back!$M$16:$N$20,2,0)),"")</f>
        <v/>
      </c>
      <c r="AI16" s="33" t="str">
        <f>+IFERROR((VLOOKUP(Base_de_respuestas!AI48,Back!$M$16:$N$20,2,0)),"")</f>
        <v/>
      </c>
      <c r="AJ16" s="33" t="str">
        <f>+IFERROR((VLOOKUP(Base_de_respuestas!AJ48,Back!$M$16:$N$20,2,0)),"")</f>
        <v/>
      </c>
      <c r="AK16" s="33" t="str">
        <f>+IFERROR((VLOOKUP(Base_de_respuestas!AK48,Back!$M$16:$N$20,2,0)),"")</f>
        <v/>
      </c>
      <c r="AL16" s="33" t="str">
        <f>+IFERROR((VLOOKUP(Base_de_respuestas!AL48,Back!$M$16:$N$20,2,0)),"")</f>
        <v/>
      </c>
      <c r="AM16" s="33" t="str">
        <f>+IFERROR((VLOOKUP(Base_de_respuestas!AM48,Back!$M$16:$N$20,2,0)),"")</f>
        <v/>
      </c>
      <c r="AN16" s="33" t="str">
        <f>+IFERROR((VLOOKUP(Base_de_respuestas!AN48,Back!$M$16:$N$20,2,0)),"")</f>
        <v/>
      </c>
      <c r="AO16" s="33" t="str">
        <f>+IFERROR((VLOOKUP(Base_de_respuestas!AO48,Back!$M$16:$N$20,2,0)),"")</f>
        <v/>
      </c>
      <c r="AP16" s="33" t="str">
        <f>+IFERROR((VLOOKUP(Base_de_respuestas!AP48,Back!$M$16:$N$20,2,0)),"")</f>
        <v/>
      </c>
      <c r="AQ16" s="33" t="str">
        <f>+IFERROR((VLOOKUP(Base_de_respuestas!AQ48,Back!$M$16:$N$20,2,0)),"")</f>
        <v/>
      </c>
      <c r="AR16" s="33" t="str">
        <f>+IFERROR((VLOOKUP(Base_de_respuestas!AR48,Back!$M$16:$N$20,2,0)),"")</f>
        <v/>
      </c>
      <c r="AS16" s="33" t="str">
        <f>+IFERROR((VLOOKUP(Base_de_respuestas!AS48,Back!$M$16:$N$20,2,0)),"")</f>
        <v/>
      </c>
      <c r="AT16" s="33" t="str">
        <f>+IFERROR((VLOOKUP(Base_de_respuestas!AT48,Back!$M$16:$N$20,2,0)),"")</f>
        <v/>
      </c>
      <c r="AU16" s="33" t="str">
        <f>+IFERROR((VLOOKUP(Base_de_respuestas!AU48,Back!$M$16:$N$20,2,0)),"")</f>
        <v/>
      </c>
      <c r="AV16" s="33" t="str">
        <f>+IFERROR((VLOOKUP(Base_de_respuestas!AV48,Back!$M$16:$N$20,2,0)),"")</f>
        <v/>
      </c>
      <c r="AW16" s="33" t="str">
        <f>+IFERROR((VLOOKUP(Base_de_respuestas!AW48,Back!$M$16:$N$20,2,0)),"")</f>
        <v/>
      </c>
      <c r="AX16" s="33" t="str">
        <f>+IFERROR((VLOOKUP(Base_de_respuestas!AX48,Back!$M$16:$N$20,2,0)),"")</f>
        <v/>
      </c>
      <c r="AY16" s="33" t="str">
        <f>+IFERROR((VLOOKUP(Base_de_respuestas!AY48,Back!$M$16:$N$20,2,0)),"")</f>
        <v/>
      </c>
      <c r="AZ16" s="33" t="str">
        <f>+IFERROR((VLOOKUP(Base_de_respuestas!AZ48,Back!$M$16:$N$20,2,0)),"")</f>
        <v/>
      </c>
      <c r="BA16" s="33" t="str">
        <f>+IFERROR((VLOOKUP(Base_de_respuestas!BA48,Back!$M$16:$N$20,2,0)),"")</f>
        <v/>
      </c>
      <c r="BB16" s="33" t="str">
        <f>+IFERROR((VLOOKUP(Base_de_respuestas!BB48,Back!$M$16:$N$20,2,0)),"")</f>
        <v/>
      </c>
      <c r="BC16" s="33" t="str">
        <f>+IFERROR((VLOOKUP(Base_de_respuestas!BC48,Back!$M$16:$N$20,2,0)),"")</f>
        <v/>
      </c>
      <c r="BD16" s="33" t="str">
        <f>+IFERROR((VLOOKUP(Base_de_respuestas!BD48,Back!$M$16:$N$20,2,0)),"")</f>
        <v/>
      </c>
    </row>
    <row r="17" spans="2:56" ht="25.5" customHeight="1" x14ac:dyDescent="0.3">
      <c r="B17" s="69"/>
      <c r="C17" s="69"/>
      <c r="D17" s="98" t="s">
        <v>168</v>
      </c>
      <c r="E17" s="74"/>
      <c r="F17" s="33" t="str">
        <f t="shared" si="0"/>
        <v/>
      </c>
      <c r="G17" s="33" t="str">
        <f>+IFERROR((VLOOKUP(Base_de_respuestas!G49,Back!$M$16:$N$20,2,0)),"")</f>
        <v/>
      </c>
      <c r="H17" s="33" t="str">
        <f>+IFERROR((VLOOKUP(Base_de_respuestas!H49,Back!$M$16:$N$20,2,0)),"")</f>
        <v/>
      </c>
      <c r="I17" s="33" t="str">
        <f>+IFERROR((VLOOKUP(Base_de_respuestas!I49,Back!$M$16:$N$20,2,0)),"")</f>
        <v/>
      </c>
      <c r="J17" s="33" t="str">
        <f>+IFERROR((VLOOKUP(Base_de_respuestas!J49,Back!$M$16:$N$20,2,0)),"")</f>
        <v/>
      </c>
      <c r="K17" s="33" t="str">
        <f>+IFERROR((VLOOKUP(Base_de_respuestas!K49,Back!$M$16:$N$20,2,0)),"")</f>
        <v/>
      </c>
      <c r="L17" s="33" t="str">
        <f>+IFERROR((VLOOKUP(Base_de_respuestas!L49,Back!$M$16:$N$20,2,0)),"")</f>
        <v/>
      </c>
      <c r="M17" s="33" t="str">
        <f>+IFERROR((VLOOKUP(Base_de_respuestas!M49,Back!$M$16:$N$20,2,0)),"")</f>
        <v/>
      </c>
      <c r="N17" s="33" t="str">
        <f>+IFERROR((VLOOKUP(Base_de_respuestas!N49,Back!$M$16:$N$20,2,0)),"")</f>
        <v/>
      </c>
      <c r="O17" s="33" t="str">
        <f>+IFERROR((VLOOKUP(Base_de_respuestas!O49,Back!$M$16:$N$20,2,0)),"")</f>
        <v/>
      </c>
      <c r="P17" s="33" t="str">
        <f>+IFERROR((VLOOKUP(Base_de_respuestas!P49,Back!$M$16:$N$20,2,0)),"")</f>
        <v/>
      </c>
      <c r="Q17" s="33" t="str">
        <f>+IFERROR((VLOOKUP(Base_de_respuestas!Q49,Back!$M$16:$N$20,2,0)),"")</f>
        <v/>
      </c>
      <c r="R17" s="33" t="str">
        <f>+IFERROR((VLOOKUP(Base_de_respuestas!R49,Back!$M$16:$N$20,2,0)),"")</f>
        <v/>
      </c>
      <c r="S17" s="33" t="str">
        <f>+IFERROR((VLOOKUP(Base_de_respuestas!S49,Back!$M$16:$N$20,2,0)),"")</f>
        <v/>
      </c>
      <c r="T17" s="33" t="str">
        <f>+IFERROR((VLOOKUP(Base_de_respuestas!T49,Back!$M$16:$N$20,2,0)),"")</f>
        <v/>
      </c>
      <c r="U17" s="33" t="str">
        <f>+IFERROR((VLOOKUP(Base_de_respuestas!U49,Back!$M$16:$N$20,2,0)),"")</f>
        <v/>
      </c>
      <c r="V17" s="33" t="str">
        <f>+IFERROR((VLOOKUP(Base_de_respuestas!V49,Back!$M$16:$N$20,2,0)),"")</f>
        <v/>
      </c>
      <c r="W17" s="33" t="str">
        <f>+IFERROR((VLOOKUP(Base_de_respuestas!W49,Back!$M$16:$N$20,2,0)),"")</f>
        <v/>
      </c>
      <c r="X17" s="33" t="str">
        <f>+IFERROR((VLOOKUP(Base_de_respuestas!X49,Back!$M$16:$N$20,2,0)),"")</f>
        <v/>
      </c>
      <c r="Y17" s="33" t="str">
        <f>+IFERROR((VLOOKUP(Base_de_respuestas!Y49,Back!$M$16:$N$20,2,0)),"")</f>
        <v/>
      </c>
      <c r="Z17" s="33" t="str">
        <f>+IFERROR((VLOOKUP(Base_de_respuestas!Z49,Back!$M$16:$N$20,2,0)),"")</f>
        <v/>
      </c>
      <c r="AA17" s="33" t="str">
        <f>+IFERROR((VLOOKUP(Base_de_respuestas!AA49,Back!$M$16:$N$20,2,0)),"")</f>
        <v/>
      </c>
      <c r="AB17" s="33" t="str">
        <f>+IFERROR((VLOOKUP(Base_de_respuestas!AB49,Back!$M$16:$N$20,2,0)),"")</f>
        <v/>
      </c>
      <c r="AC17" s="33" t="str">
        <f>+IFERROR((VLOOKUP(Base_de_respuestas!AC49,Back!$M$16:$N$20,2,0)),"")</f>
        <v/>
      </c>
      <c r="AD17" s="33" t="str">
        <f>+IFERROR((VLOOKUP(Base_de_respuestas!AD49,Back!$M$16:$N$20,2,0)),"")</f>
        <v/>
      </c>
      <c r="AE17" s="33" t="str">
        <f>+IFERROR((VLOOKUP(Base_de_respuestas!AE49,Back!$M$16:$N$20,2,0)),"")</f>
        <v/>
      </c>
      <c r="AF17" s="33" t="str">
        <f>+IFERROR((VLOOKUP(Base_de_respuestas!AF49,Back!$M$16:$N$20,2,0)),"")</f>
        <v/>
      </c>
      <c r="AG17" s="33" t="str">
        <f>+IFERROR((VLOOKUP(Base_de_respuestas!AG49,Back!$M$16:$N$20,2,0)),"")</f>
        <v/>
      </c>
      <c r="AH17" s="33" t="str">
        <f>+IFERROR((VLOOKUP(Base_de_respuestas!AH49,Back!$M$16:$N$20,2,0)),"")</f>
        <v/>
      </c>
      <c r="AI17" s="33" t="str">
        <f>+IFERROR((VLOOKUP(Base_de_respuestas!AI49,Back!$M$16:$N$20,2,0)),"")</f>
        <v/>
      </c>
      <c r="AJ17" s="33" t="str">
        <f>+IFERROR((VLOOKUP(Base_de_respuestas!AJ49,Back!$M$16:$N$20,2,0)),"")</f>
        <v/>
      </c>
      <c r="AK17" s="33" t="str">
        <f>+IFERROR((VLOOKUP(Base_de_respuestas!AK49,Back!$M$16:$N$20,2,0)),"")</f>
        <v/>
      </c>
      <c r="AL17" s="33" t="str">
        <f>+IFERROR((VLOOKUP(Base_de_respuestas!AL49,Back!$M$16:$N$20,2,0)),"")</f>
        <v/>
      </c>
      <c r="AM17" s="33" t="str">
        <f>+IFERROR((VLOOKUP(Base_de_respuestas!AM49,Back!$M$16:$N$20,2,0)),"")</f>
        <v/>
      </c>
      <c r="AN17" s="33" t="str">
        <f>+IFERROR((VLOOKUP(Base_de_respuestas!AN49,Back!$M$16:$N$20,2,0)),"")</f>
        <v/>
      </c>
      <c r="AO17" s="33" t="str">
        <f>+IFERROR((VLOOKUP(Base_de_respuestas!AO49,Back!$M$16:$N$20,2,0)),"")</f>
        <v/>
      </c>
      <c r="AP17" s="33" t="str">
        <f>+IFERROR((VLOOKUP(Base_de_respuestas!AP49,Back!$M$16:$N$20,2,0)),"")</f>
        <v/>
      </c>
      <c r="AQ17" s="33" t="str">
        <f>+IFERROR((VLOOKUP(Base_de_respuestas!AQ49,Back!$M$16:$N$20,2,0)),"")</f>
        <v/>
      </c>
      <c r="AR17" s="33" t="str">
        <f>+IFERROR((VLOOKUP(Base_de_respuestas!AR49,Back!$M$16:$N$20,2,0)),"")</f>
        <v/>
      </c>
      <c r="AS17" s="33" t="str">
        <f>+IFERROR((VLOOKUP(Base_de_respuestas!AS49,Back!$M$16:$N$20,2,0)),"")</f>
        <v/>
      </c>
      <c r="AT17" s="33" t="str">
        <f>+IFERROR((VLOOKUP(Base_de_respuestas!AT49,Back!$M$16:$N$20,2,0)),"")</f>
        <v/>
      </c>
      <c r="AU17" s="33" t="str">
        <f>+IFERROR((VLOOKUP(Base_de_respuestas!AU49,Back!$M$16:$N$20,2,0)),"")</f>
        <v/>
      </c>
      <c r="AV17" s="33" t="str">
        <f>+IFERROR((VLOOKUP(Base_de_respuestas!AV49,Back!$M$16:$N$20,2,0)),"")</f>
        <v/>
      </c>
      <c r="AW17" s="33" t="str">
        <f>+IFERROR((VLOOKUP(Base_de_respuestas!AW49,Back!$M$16:$N$20,2,0)),"")</f>
        <v/>
      </c>
      <c r="AX17" s="33" t="str">
        <f>+IFERROR((VLOOKUP(Base_de_respuestas!AX49,Back!$M$16:$N$20,2,0)),"")</f>
        <v/>
      </c>
      <c r="AY17" s="33" t="str">
        <f>+IFERROR((VLOOKUP(Base_de_respuestas!AY49,Back!$M$16:$N$20,2,0)),"")</f>
        <v/>
      </c>
      <c r="AZ17" s="33" t="str">
        <f>+IFERROR((VLOOKUP(Base_de_respuestas!AZ49,Back!$M$16:$N$20,2,0)),"")</f>
        <v/>
      </c>
      <c r="BA17" s="33" t="str">
        <f>+IFERROR((VLOOKUP(Base_de_respuestas!BA49,Back!$M$16:$N$20,2,0)),"")</f>
        <v/>
      </c>
      <c r="BB17" s="33" t="str">
        <f>+IFERROR((VLOOKUP(Base_de_respuestas!BB49,Back!$M$16:$N$20,2,0)),"")</f>
        <v/>
      </c>
      <c r="BC17" s="33" t="str">
        <f>+IFERROR((VLOOKUP(Base_de_respuestas!BC49,Back!$M$16:$N$20,2,0)),"")</f>
        <v/>
      </c>
      <c r="BD17" s="33" t="str">
        <f>+IFERROR((VLOOKUP(Base_de_respuestas!BD49,Back!$M$16:$N$20,2,0)),"")</f>
        <v/>
      </c>
    </row>
    <row r="18" spans="2:56" ht="25.5" customHeight="1" x14ac:dyDescent="0.3">
      <c r="B18" s="96" t="s">
        <v>150</v>
      </c>
      <c r="C18" s="97" t="s">
        <v>170</v>
      </c>
      <c r="D18" s="98" t="s">
        <v>171</v>
      </c>
      <c r="E18" s="74"/>
      <c r="F18" s="33" t="str">
        <f t="shared" si="0"/>
        <v/>
      </c>
      <c r="G18" s="33" t="str">
        <f>+IFERROR((VLOOKUP(Base_de_respuestas!G50,Back!$M$16:$N$20,2,0)),"")</f>
        <v/>
      </c>
      <c r="H18" s="33" t="str">
        <f>+IFERROR((VLOOKUP(Base_de_respuestas!H50,Back!$M$16:$N$20,2,0)),"")</f>
        <v/>
      </c>
      <c r="I18" s="33" t="str">
        <f>+IFERROR((VLOOKUP(Base_de_respuestas!I50,Back!$M$16:$N$20,2,0)),"")</f>
        <v/>
      </c>
      <c r="J18" s="33" t="str">
        <f>+IFERROR((VLOOKUP(Base_de_respuestas!J50,Back!$M$16:$N$20,2,0)),"")</f>
        <v/>
      </c>
      <c r="K18" s="33" t="str">
        <f>+IFERROR((VLOOKUP(Base_de_respuestas!K50,Back!$M$16:$N$20,2,0)),"")</f>
        <v/>
      </c>
      <c r="L18" s="33" t="str">
        <f>+IFERROR((VLOOKUP(Base_de_respuestas!L50,Back!$M$16:$N$20,2,0)),"")</f>
        <v/>
      </c>
      <c r="M18" s="33" t="str">
        <f>+IFERROR((VLOOKUP(Base_de_respuestas!M50,Back!$M$16:$N$20,2,0)),"")</f>
        <v/>
      </c>
      <c r="N18" s="33" t="str">
        <f>+IFERROR((VLOOKUP(Base_de_respuestas!N50,Back!$M$16:$N$20,2,0)),"")</f>
        <v/>
      </c>
      <c r="O18" s="33" t="str">
        <f>+IFERROR((VLOOKUP(Base_de_respuestas!O50,Back!$M$16:$N$20,2,0)),"")</f>
        <v/>
      </c>
      <c r="P18" s="33" t="str">
        <f>+IFERROR((VLOOKUP(Base_de_respuestas!P50,Back!$M$16:$N$20,2,0)),"")</f>
        <v/>
      </c>
      <c r="Q18" s="33" t="str">
        <f>+IFERROR((VLOOKUP(Base_de_respuestas!Q50,Back!$M$16:$N$20,2,0)),"")</f>
        <v/>
      </c>
      <c r="R18" s="33" t="str">
        <f>+IFERROR((VLOOKUP(Base_de_respuestas!R50,Back!$M$16:$N$20,2,0)),"")</f>
        <v/>
      </c>
      <c r="S18" s="33" t="str">
        <f>+IFERROR((VLOOKUP(Base_de_respuestas!S50,Back!$M$16:$N$20,2,0)),"")</f>
        <v/>
      </c>
      <c r="T18" s="33" t="str">
        <f>+IFERROR((VLOOKUP(Base_de_respuestas!T50,Back!$M$16:$N$20,2,0)),"")</f>
        <v/>
      </c>
      <c r="U18" s="33" t="str">
        <f>+IFERROR((VLOOKUP(Base_de_respuestas!U50,Back!$M$16:$N$20,2,0)),"")</f>
        <v/>
      </c>
      <c r="V18" s="33" t="str">
        <f>+IFERROR((VLOOKUP(Base_de_respuestas!V50,Back!$M$16:$N$20,2,0)),"")</f>
        <v/>
      </c>
      <c r="W18" s="33" t="str">
        <f>+IFERROR((VLOOKUP(Base_de_respuestas!W50,Back!$M$16:$N$20,2,0)),"")</f>
        <v/>
      </c>
      <c r="X18" s="33" t="str">
        <f>+IFERROR((VLOOKUP(Base_de_respuestas!X50,Back!$M$16:$N$20,2,0)),"")</f>
        <v/>
      </c>
      <c r="Y18" s="33" t="str">
        <f>+IFERROR((VLOOKUP(Base_de_respuestas!Y50,Back!$M$16:$N$20,2,0)),"")</f>
        <v/>
      </c>
      <c r="Z18" s="33" t="str">
        <f>+IFERROR((VLOOKUP(Base_de_respuestas!Z50,Back!$M$16:$N$20,2,0)),"")</f>
        <v/>
      </c>
      <c r="AA18" s="33" t="str">
        <f>+IFERROR((VLOOKUP(Base_de_respuestas!AA50,Back!$M$16:$N$20,2,0)),"")</f>
        <v/>
      </c>
      <c r="AB18" s="33" t="str">
        <f>+IFERROR((VLOOKUP(Base_de_respuestas!AB50,Back!$M$16:$N$20,2,0)),"")</f>
        <v/>
      </c>
      <c r="AC18" s="33" t="str">
        <f>+IFERROR((VLOOKUP(Base_de_respuestas!AC50,Back!$M$16:$N$20,2,0)),"")</f>
        <v/>
      </c>
      <c r="AD18" s="33" t="str">
        <f>+IFERROR((VLOOKUP(Base_de_respuestas!AD50,Back!$M$16:$N$20,2,0)),"")</f>
        <v/>
      </c>
      <c r="AE18" s="33" t="str">
        <f>+IFERROR((VLOOKUP(Base_de_respuestas!AE50,Back!$M$16:$N$20,2,0)),"")</f>
        <v/>
      </c>
      <c r="AF18" s="33" t="str">
        <f>+IFERROR((VLOOKUP(Base_de_respuestas!AF50,Back!$M$16:$N$20,2,0)),"")</f>
        <v/>
      </c>
      <c r="AG18" s="33" t="str">
        <f>+IFERROR((VLOOKUP(Base_de_respuestas!AG50,Back!$M$16:$N$20,2,0)),"")</f>
        <v/>
      </c>
      <c r="AH18" s="33" t="str">
        <f>+IFERROR((VLOOKUP(Base_de_respuestas!AH50,Back!$M$16:$N$20,2,0)),"")</f>
        <v/>
      </c>
      <c r="AI18" s="33" t="str">
        <f>+IFERROR((VLOOKUP(Base_de_respuestas!AI50,Back!$M$16:$N$20,2,0)),"")</f>
        <v/>
      </c>
      <c r="AJ18" s="33" t="str">
        <f>+IFERROR((VLOOKUP(Base_de_respuestas!AJ50,Back!$M$16:$N$20,2,0)),"")</f>
        <v/>
      </c>
      <c r="AK18" s="33" t="str">
        <f>+IFERROR((VLOOKUP(Base_de_respuestas!AK50,Back!$M$16:$N$20,2,0)),"")</f>
        <v/>
      </c>
      <c r="AL18" s="33" t="str">
        <f>+IFERROR((VLOOKUP(Base_de_respuestas!AL50,Back!$M$16:$N$20,2,0)),"")</f>
        <v/>
      </c>
      <c r="AM18" s="33" t="str">
        <f>+IFERROR((VLOOKUP(Base_de_respuestas!AM50,Back!$M$16:$N$20,2,0)),"")</f>
        <v/>
      </c>
      <c r="AN18" s="33" t="str">
        <f>+IFERROR((VLOOKUP(Base_de_respuestas!AN50,Back!$M$16:$N$20,2,0)),"")</f>
        <v/>
      </c>
      <c r="AO18" s="33" t="str">
        <f>+IFERROR((VLOOKUP(Base_de_respuestas!AO50,Back!$M$16:$N$20,2,0)),"")</f>
        <v/>
      </c>
      <c r="AP18" s="33" t="str">
        <f>+IFERROR((VLOOKUP(Base_de_respuestas!AP50,Back!$M$16:$N$20,2,0)),"")</f>
        <v/>
      </c>
      <c r="AQ18" s="33" t="str">
        <f>+IFERROR((VLOOKUP(Base_de_respuestas!AQ50,Back!$M$16:$N$20,2,0)),"")</f>
        <v/>
      </c>
      <c r="AR18" s="33" t="str">
        <f>+IFERROR((VLOOKUP(Base_de_respuestas!AR50,Back!$M$16:$N$20,2,0)),"")</f>
        <v/>
      </c>
      <c r="AS18" s="33" t="str">
        <f>+IFERROR((VLOOKUP(Base_de_respuestas!AS50,Back!$M$16:$N$20,2,0)),"")</f>
        <v/>
      </c>
      <c r="AT18" s="33" t="str">
        <f>+IFERROR((VLOOKUP(Base_de_respuestas!AT50,Back!$M$16:$N$20,2,0)),"")</f>
        <v/>
      </c>
      <c r="AU18" s="33" t="str">
        <f>+IFERROR((VLOOKUP(Base_de_respuestas!AU50,Back!$M$16:$N$20,2,0)),"")</f>
        <v/>
      </c>
      <c r="AV18" s="33" t="str">
        <f>+IFERROR((VLOOKUP(Base_de_respuestas!AV50,Back!$M$16:$N$20,2,0)),"")</f>
        <v/>
      </c>
      <c r="AW18" s="33" t="str">
        <f>+IFERROR((VLOOKUP(Base_de_respuestas!AW50,Back!$M$16:$N$20,2,0)),"")</f>
        <v/>
      </c>
      <c r="AX18" s="33" t="str">
        <f>+IFERROR((VLOOKUP(Base_de_respuestas!AX50,Back!$M$16:$N$20,2,0)),"")</f>
        <v/>
      </c>
      <c r="AY18" s="33" t="str">
        <f>+IFERROR((VLOOKUP(Base_de_respuestas!AY50,Back!$M$16:$N$20,2,0)),"")</f>
        <v/>
      </c>
      <c r="AZ18" s="33" t="str">
        <f>+IFERROR((VLOOKUP(Base_de_respuestas!AZ50,Back!$M$16:$N$20,2,0)),"")</f>
        <v/>
      </c>
      <c r="BA18" s="33" t="str">
        <f>+IFERROR((VLOOKUP(Base_de_respuestas!BA50,Back!$M$16:$N$20,2,0)),"")</f>
        <v/>
      </c>
      <c r="BB18" s="33" t="str">
        <f>+IFERROR((VLOOKUP(Base_de_respuestas!BB50,Back!$M$16:$N$20,2,0)),"")</f>
        <v/>
      </c>
      <c r="BC18" s="33" t="str">
        <f>+IFERROR((VLOOKUP(Base_de_respuestas!BC50,Back!$M$16:$N$20,2,0)),"")</f>
        <v/>
      </c>
      <c r="BD18" s="33" t="str">
        <f>+IFERROR((VLOOKUP(Base_de_respuestas!BD50,Back!$M$16:$N$20,2,0)),"")</f>
        <v/>
      </c>
    </row>
    <row r="19" spans="2:56" ht="25.5" customHeight="1" x14ac:dyDescent="0.3">
      <c r="B19" s="68"/>
      <c r="C19" s="68"/>
      <c r="D19" s="98" t="s">
        <v>173</v>
      </c>
      <c r="E19" s="74"/>
      <c r="F19" s="33" t="str">
        <f t="shared" si="0"/>
        <v/>
      </c>
      <c r="G19" s="33" t="str">
        <f>+IFERROR((VLOOKUP(Base_de_respuestas!G51,Back!$M$16:$N$20,2,0)),"")</f>
        <v/>
      </c>
      <c r="H19" s="33" t="str">
        <f>+IFERROR((VLOOKUP(Base_de_respuestas!H51,Back!$M$16:$N$20,2,0)),"")</f>
        <v/>
      </c>
      <c r="I19" s="33" t="str">
        <f>+IFERROR((VLOOKUP(Base_de_respuestas!I51,Back!$M$16:$N$20,2,0)),"")</f>
        <v/>
      </c>
      <c r="J19" s="33" t="str">
        <f>+IFERROR((VLOOKUP(Base_de_respuestas!J51,Back!$M$16:$N$20,2,0)),"")</f>
        <v/>
      </c>
      <c r="K19" s="33" t="str">
        <f>+IFERROR((VLOOKUP(Base_de_respuestas!K51,Back!$M$16:$N$20,2,0)),"")</f>
        <v/>
      </c>
      <c r="L19" s="33" t="str">
        <f>+IFERROR((VLOOKUP(Base_de_respuestas!L51,Back!$M$16:$N$20,2,0)),"")</f>
        <v/>
      </c>
      <c r="M19" s="33" t="str">
        <f>+IFERROR((VLOOKUP(Base_de_respuestas!M51,Back!$M$16:$N$20,2,0)),"")</f>
        <v/>
      </c>
      <c r="N19" s="33" t="str">
        <f>+IFERROR((VLOOKUP(Base_de_respuestas!N51,Back!$M$16:$N$20,2,0)),"")</f>
        <v/>
      </c>
      <c r="O19" s="33" t="str">
        <f>+IFERROR((VLOOKUP(Base_de_respuestas!O51,Back!$M$16:$N$20,2,0)),"")</f>
        <v/>
      </c>
      <c r="P19" s="33" t="str">
        <f>+IFERROR((VLOOKUP(Base_de_respuestas!P51,Back!$M$16:$N$20,2,0)),"")</f>
        <v/>
      </c>
      <c r="Q19" s="33" t="str">
        <f>+IFERROR((VLOOKUP(Base_de_respuestas!Q51,Back!$M$16:$N$20,2,0)),"")</f>
        <v/>
      </c>
      <c r="R19" s="33" t="str">
        <f>+IFERROR((VLOOKUP(Base_de_respuestas!R51,Back!$M$16:$N$20,2,0)),"")</f>
        <v/>
      </c>
      <c r="S19" s="33" t="str">
        <f>+IFERROR((VLOOKUP(Base_de_respuestas!S51,Back!$M$16:$N$20,2,0)),"")</f>
        <v/>
      </c>
      <c r="T19" s="33" t="str">
        <f>+IFERROR((VLOOKUP(Base_de_respuestas!T51,Back!$M$16:$N$20,2,0)),"")</f>
        <v/>
      </c>
      <c r="U19" s="33" t="str">
        <f>+IFERROR((VLOOKUP(Base_de_respuestas!U51,Back!$M$16:$N$20,2,0)),"")</f>
        <v/>
      </c>
      <c r="V19" s="33" t="str">
        <f>+IFERROR((VLOOKUP(Base_de_respuestas!V51,Back!$M$16:$N$20,2,0)),"")</f>
        <v/>
      </c>
      <c r="W19" s="33" t="str">
        <f>+IFERROR((VLOOKUP(Base_de_respuestas!W51,Back!$M$16:$N$20,2,0)),"")</f>
        <v/>
      </c>
      <c r="X19" s="33" t="str">
        <f>+IFERROR((VLOOKUP(Base_de_respuestas!X51,Back!$M$16:$N$20,2,0)),"")</f>
        <v/>
      </c>
      <c r="Y19" s="33" t="str">
        <f>+IFERROR((VLOOKUP(Base_de_respuestas!Y51,Back!$M$16:$N$20,2,0)),"")</f>
        <v/>
      </c>
      <c r="Z19" s="33" t="str">
        <f>+IFERROR((VLOOKUP(Base_de_respuestas!Z51,Back!$M$16:$N$20,2,0)),"")</f>
        <v/>
      </c>
      <c r="AA19" s="33" t="str">
        <f>+IFERROR((VLOOKUP(Base_de_respuestas!AA51,Back!$M$16:$N$20,2,0)),"")</f>
        <v/>
      </c>
      <c r="AB19" s="33" t="str">
        <f>+IFERROR((VLOOKUP(Base_de_respuestas!AB51,Back!$M$16:$N$20,2,0)),"")</f>
        <v/>
      </c>
      <c r="AC19" s="33" t="str">
        <f>+IFERROR((VLOOKUP(Base_de_respuestas!AC51,Back!$M$16:$N$20,2,0)),"")</f>
        <v/>
      </c>
      <c r="AD19" s="33" t="str">
        <f>+IFERROR((VLOOKUP(Base_de_respuestas!AD51,Back!$M$16:$N$20,2,0)),"")</f>
        <v/>
      </c>
      <c r="AE19" s="33" t="str">
        <f>+IFERROR((VLOOKUP(Base_de_respuestas!AE51,Back!$M$16:$N$20,2,0)),"")</f>
        <v/>
      </c>
      <c r="AF19" s="33" t="str">
        <f>+IFERROR((VLOOKUP(Base_de_respuestas!AF51,Back!$M$16:$N$20,2,0)),"")</f>
        <v/>
      </c>
      <c r="AG19" s="33" t="str">
        <f>+IFERROR((VLOOKUP(Base_de_respuestas!AG51,Back!$M$16:$N$20,2,0)),"")</f>
        <v/>
      </c>
      <c r="AH19" s="33" t="str">
        <f>+IFERROR((VLOOKUP(Base_de_respuestas!AH51,Back!$M$16:$N$20,2,0)),"")</f>
        <v/>
      </c>
      <c r="AI19" s="33" t="str">
        <f>+IFERROR((VLOOKUP(Base_de_respuestas!AI51,Back!$M$16:$N$20,2,0)),"")</f>
        <v/>
      </c>
      <c r="AJ19" s="33" t="str">
        <f>+IFERROR((VLOOKUP(Base_de_respuestas!AJ51,Back!$M$16:$N$20,2,0)),"")</f>
        <v/>
      </c>
      <c r="AK19" s="33" t="str">
        <f>+IFERROR((VLOOKUP(Base_de_respuestas!AK51,Back!$M$16:$N$20,2,0)),"")</f>
        <v/>
      </c>
      <c r="AL19" s="33" t="str">
        <f>+IFERROR((VLOOKUP(Base_de_respuestas!AL51,Back!$M$16:$N$20,2,0)),"")</f>
        <v/>
      </c>
      <c r="AM19" s="33" t="str">
        <f>+IFERROR((VLOOKUP(Base_de_respuestas!AM51,Back!$M$16:$N$20,2,0)),"")</f>
        <v/>
      </c>
      <c r="AN19" s="33" t="str">
        <f>+IFERROR((VLOOKUP(Base_de_respuestas!AN51,Back!$M$16:$N$20,2,0)),"")</f>
        <v/>
      </c>
      <c r="AO19" s="33" t="str">
        <f>+IFERROR((VLOOKUP(Base_de_respuestas!AO51,Back!$M$16:$N$20,2,0)),"")</f>
        <v/>
      </c>
      <c r="AP19" s="33" t="str">
        <f>+IFERROR((VLOOKUP(Base_de_respuestas!AP51,Back!$M$16:$N$20,2,0)),"")</f>
        <v/>
      </c>
      <c r="AQ19" s="33" t="str">
        <f>+IFERROR((VLOOKUP(Base_de_respuestas!AQ51,Back!$M$16:$N$20,2,0)),"")</f>
        <v/>
      </c>
      <c r="AR19" s="33" t="str">
        <f>+IFERROR((VLOOKUP(Base_de_respuestas!AR51,Back!$M$16:$N$20,2,0)),"")</f>
        <v/>
      </c>
      <c r="AS19" s="33" t="str">
        <f>+IFERROR((VLOOKUP(Base_de_respuestas!AS51,Back!$M$16:$N$20,2,0)),"")</f>
        <v/>
      </c>
      <c r="AT19" s="33" t="str">
        <f>+IFERROR((VLOOKUP(Base_de_respuestas!AT51,Back!$M$16:$N$20,2,0)),"")</f>
        <v/>
      </c>
      <c r="AU19" s="33" t="str">
        <f>+IFERROR((VLOOKUP(Base_de_respuestas!AU51,Back!$M$16:$N$20,2,0)),"")</f>
        <v/>
      </c>
      <c r="AV19" s="33" t="str">
        <f>+IFERROR((VLOOKUP(Base_de_respuestas!AV51,Back!$M$16:$N$20,2,0)),"")</f>
        <v/>
      </c>
      <c r="AW19" s="33" t="str">
        <f>+IFERROR((VLOOKUP(Base_de_respuestas!AW51,Back!$M$16:$N$20,2,0)),"")</f>
        <v/>
      </c>
      <c r="AX19" s="33" t="str">
        <f>+IFERROR((VLOOKUP(Base_de_respuestas!AX51,Back!$M$16:$N$20,2,0)),"")</f>
        <v/>
      </c>
      <c r="AY19" s="33" t="str">
        <f>+IFERROR((VLOOKUP(Base_de_respuestas!AY51,Back!$M$16:$N$20,2,0)),"")</f>
        <v/>
      </c>
      <c r="AZ19" s="33" t="str">
        <f>+IFERROR((VLOOKUP(Base_de_respuestas!AZ51,Back!$M$16:$N$20,2,0)),"")</f>
        <v/>
      </c>
      <c r="BA19" s="33" t="str">
        <f>+IFERROR((VLOOKUP(Base_de_respuestas!BA51,Back!$M$16:$N$20,2,0)),"")</f>
        <v/>
      </c>
      <c r="BB19" s="33" t="str">
        <f>+IFERROR((VLOOKUP(Base_de_respuestas!BB51,Back!$M$16:$N$20,2,0)),"")</f>
        <v/>
      </c>
      <c r="BC19" s="33" t="str">
        <f>+IFERROR((VLOOKUP(Base_de_respuestas!BC51,Back!$M$16:$N$20,2,0)),"")</f>
        <v/>
      </c>
      <c r="BD19" s="33" t="str">
        <f>+IFERROR((VLOOKUP(Base_de_respuestas!BD51,Back!$M$16:$N$20,2,0)),"")</f>
        <v/>
      </c>
    </row>
    <row r="20" spans="2:56" ht="25.5" customHeight="1" x14ac:dyDescent="0.3">
      <c r="B20" s="69"/>
      <c r="C20" s="69"/>
      <c r="D20" s="98" t="s">
        <v>175</v>
      </c>
      <c r="E20" s="74"/>
      <c r="F20" s="33" t="str">
        <f t="shared" si="0"/>
        <v/>
      </c>
      <c r="G20" s="33" t="str">
        <f>+IFERROR((VLOOKUP(Base_de_respuestas!G52,Back!$M$16:$N$20,2,0)),"")</f>
        <v/>
      </c>
      <c r="H20" s="33" t="str">
        <f>+IFERROR((VLOOKUP(Base_de_respuestas!H52,Back!$M$16:$N$20,2,0)),"")</f>
        <v/>
      </c>
      <c r="I20" s="33" t="str">
        <f>+IFERROR((VLOOKUP(Base_de_respuestas!I52,Back!$M$16:$N$20,2,0)),"")</f>
        <v/>
      </c>
      <c r="J20" s="33" t="str">
        <f>+IFERROR((VLOOKUP(Base_de_respuestas!J52,Back!$M$16:$N$20,2,0)),"")</f>
        <v/>
      </c>
      <c r="K20" s="33" t="str">
        <f>+IFERROR((VLOOKUP(Base_de_respuestas!K52,Back!$M$16:$N$20,2,0)),"")</f>
        <v/>
      </c>
      <c r="L20" s="33" t="str">
        <f>+IFERROR((VLOOKUP(Base_de_respuestas!L52,Back!$M$16:$N$20,2,0)),"")</f>
        <v/>
      </c>
      <c r="M20" s="33" t="str">
        <f>+IFERROR((VLOOKUP(Base_de_respuestas!M52,Back!$M$16:$N$20,2,0)),"")</f>
        <v/>
      </c>
      <c r="N20" s="33" t="str">
        <f>+IFERROR((VLOOKUP(Base_de_respuestas!N52,Back!$M$16:$N$20,2,0)),"")</f>
        <v/>
      </c>
      <c r="O20" s="33" t="str">
        <f>+IFERROR((VLOOKUP(Base_de_respuestas!O52,Back!$M$16:$N$20,2,0)),"")</f>
        <v/>
      </c>
      <c r="P20" s="33" t="str">
        <f>+IFERROR((VLOOKUP(Base_de_respuestas!P52,Back!$M$16:$N$20,2,0)),"")</f>
        <v/>
      </c>
      <c r="Q20" s="33" t="str">
        <f>+IFERROR((VLOOKUP(Base_de_respuestas!Q52,Back!$M$16:$N$20,2,0)),"")</f>
        <v/>
      </c>
      <c r="R20" s="33" t="str">
        <f>+IFERROR((VLOOKUP(Base_de_respuestas!R52,Back!$M$16:$N$20,2,0)),"")</f>
        <v/>
      </c>
      <c r="S20" s="33" t="str">
        <f>+IFERROR((VLOOKUP(Base_de_respuestas!S52,Back!$M$16:$N$20,2,0)),"")</f>
        <v/>
      </c>
      <c r="T20" s="33" t="str">
        <f>+IFERROR((VLOOKUP(Base_de_respuestas!T52,Back!$M$16:$N$20,2,0)),"")</f>
        <v/>
      </c>
      <c r="U20" s="33" t="str">
        <f>+IFERROR((VLOOKUP(Base_de_respuestas!U52,Back!$M$16:$N$20,2,0)),"")</f>
        <v/>
      </c>
      <c r="V20" s="33" t="str">
        <f>+IFERROR((VLOOKUP(Base_de_respuestas!V52,Back!$M$16:$N$20,2,0)),"")</f>
        <v/>
      </c>
      <c r="W20" s="33" t="str">
        <f>+IFERROR((VLOOKUP(Base_de_respuestas!W52,Back!$M$16:$N$20,2,0)),"")</f>
        <v/>
      </c>
      <c r="X20" s="33" t="str">
        <f>+IFERROR((VLOOKUP(Base_de_respuestas!X52,Back!$M$16:$N$20,2,0)),"")</f>
        <v/>
      </c>
      <c r="Y20" s="33" t="str">
        <f>+IFERROR((VLOOKUP(Base_de_respuestas!Y52,Back!$M$16:$N$20,2,0)),"")</f>
        <v/>
      </c>
      <c r="Z20" s="33" t="str">
        <f>+IFERROR((VLOOKUP(Base_de_respuestas!Z52,Back!$M$16:$N$20,2,0)),"")</f>
        <v/>
      </c>
      <c r="AA20" s="33" t="str">
        <f>+IFERROR((VLOOKUP(Base_de_respuestas!AA52,Back!$M$16:$N$20,2,0)),"")</f>
        <v/>
      </c>
      <c r="AB20" s="33" t="str">
        <f>+IFERROR((VLOOKUP(Base_de_respuestas!AB52,Back!$M$16:$N$20,2,0)),"")</f>
        <v/>
      </c>
      <c r="AC20" s="33" t="str">
        <f>+IFERROR((VLOOKUP(Base_de_respuestas!AC52,Back!$M$16:$N$20,2,0)),"")</f>
        <v/>
      </c>
      <c r="AD20" s="33" t="str">
        <f>+IFERROR((VLOOKUP(Base_de_respuestas!AD52,Back!$M$16:$N$20,2,0)),"")</f>
        <v/>
      </c>
      <c r="AE20" s="33" t="str">
        <f>+IFERROR((VLOOKUP(Base_de_respuestas!AE52,Back!$M$16:$N$20,2,0)),"")</f>
        <v/>
      </c>
      <c r="AF20" s="33" t="str">
        <f>+IFERROR((VLOOKUP(Base_de_respuestas!AF52,Back!$M$16:$N$20,2,0)),"")</f>
        <v/>
      </c>
      <c r="AG20" s="33" t="str">
        <f>+IFERROR((VLOOKUP(Base_de_respuestas!AG52,Back!$M$16:$N$20,2,0)),"")</f>
        <v/>
      </c>
      <c r="AH20" s="33" t="str">
        <f>+IFERROR((VLOOKUP(Base_de_respuestas!AH52,Back!$M$16:$N$20,2,0)),"")</f>
        <v/>
      </c>
      <c r="AI20" s="33" t="str">
        <f>+IFERROR((VLOOKUP(Base_de_respuestas!AI52,Back!$M$16:$N$20,2,0)),"")</f>
        <v/>
      </c>
      <c r="AJ20" s="33" t="str">
        <f>+IFERROR((VLOOKUP(Base_de_respuestas!AJ52,Back!$M$16:$N$20,2,0)),"")</f>
        <v/>
      </c>
      <c r="AK20" s="33" t="str">
        <f>+IFERROR((VLOOKUP(Base_de_respuestas!AK52,Back!$M$16:$N$20,2,0)),"")</f>
        <v/>
      </c>
      <c r="AL20" s="33" t="str">
        <f>+IFERROR((VLOOKUP(Base_de_respuestas!AL52,Back!$M$16:$N$20,2,0)),"")</f>
        <v/>
      </c>
      <c r="AM20" s="33" t="str">
        <f>+IFERROR((VLOOKUP(Base_de_respuestas!AM52,Back!$M$16:$N$20,2,0)),"")</f>
        <v/>
      </c>
      <c r="AN20" s="33" t="str">
        <f>+IFERROR((VLOOKUP(Base_de_respuestas!AN52,Back!$M$16:$N$20,2,0)),"")</f>
        <v/>
      </c>
      <c r="AO20" s="33" t="str">
        <f>+IFERROR((VLOOKUP(Base_de_respuestas!AO52,Back!$M$16:$N$20,2,0)),"")</f>
        <v/>
      </c>
      <c r="AP20" s="33" t="str">
        <f>+IFERROR((VLOOKUP(Base_de_respuestas!AP52,Back!$M$16:$N$20,2,0)),"")</f>
        <v/>
      </c>
      <c r="AQ20" s="33" t="str">
        <f>+IFERROR((VLOOKUP(Base_de_respuestas!AQ52,Back!$M$16:$N$20,2,0)),"")</f>
        <v/>
      </c>
      <c r="AR20" s="33" t="str">
        <f>+IFERROR((VLOOKUP(Base_de_respuestas!AR52,Back!$M$16:$N$20,2,0)),"")</f>
        <v/>
      </c>
      <c r="AS20" s="33" t="str">
        <f>+IFERROR((VLOOKUP(Base_de_respuestas!AS52,Back!$M$16:$N$20,2,0)),"")</f>
        <v/>
      </c>
      <c r="AT20" s="33" t="str">
        <f>+IFERROR((VLOOKUP(Base_de_respuestas!AT52,Back!$M$16:$N$20,2,0)),"")</f>
        <v/>
      </c>
      <c r="AU20" s="33" t="str">
        <f>+IFERROR((VLOOKUP(Base_de_respuestas!AU52,Back!$M$16:$N$20,2,0)),"")</f>
        <v/>
      </c>
      <c r="AV20" s="33" t="str">
        <f>+IFERROR((VLOOKUP(Base_de_respuestas!AV52,Back!$M$16:$N$20,2,0)),"")</f>
        <v/>
      </c>
      <c r="AW20" s="33" t="str">
        <f>+IFERROR((VLOOKUP(Base_de_respuestas!AW52,Back!$M$16:$N$20,2,0)),"")</f>
        <v/>
      </c>
      <c r="AX20" s="33" t="str">
        <f>+IFERROR((VLOOKUP(Base_de_respuestas!AX52,Back!$M$16:$N$20,2,0)),"")</f>
        <v/>
      </c>
      <c r="AY20" s="33" t="str">
        <f>+IFERROR((VLOOKUP(Base_de_respuestas!AY52,Back!$M$16:$N$20,2,0)),"")</f>
        <v/>
      </c>
      <c r="AZ20" s="33" t="str">
        <f>+IFERROR((VLOOKUP(Base_de_respuestas!AZ52,Back!$M$16:$N$20,2,0)),"")</f>
        <v/>
      </c>
      <c r="BA20" s="33" t="str">
        <f>+IFERROR((VLOOKUP(Base_de_respuestas!BA52,Back!$M$16:$N$20,2,0)),"")</f>
        <v/>
      </c>
      <c r="BB20" s="33" t="str">
        <f>+IFERROR((VLOOKUP(Base_de_respuestas!BB52,Back!$M$16:$N$20,2,0)),"")</f>
        <v/>
      </c>
      <c r="BC20" s="33" t="str">
        <f>+IFERROR((VLOOKUP(Base_de_respuestas!BC52,Back!$M$16:$N$20,2,0)),"")</f>
        <v/>
      </c>
      <c r="BD20" s="33" t="str">
        <f>+IFERROR((VLOOKUP(Base_de_respuestas!BD52,Back!$M$16:$N$20,2,0)),"")</f>
        <v/>
      </c>
    </row>
    <row r="21" spans="2:56" ht="25.5" customHeight="1" x14ac:dyDescent="0.3">
      <c r="B21" s="96" t="s">
        <v>150</v>
      </c>
      <c r="C21" s="97" t="s">
        <v>177</v>
      </c>
      <c r="D21" s="98" t="s">
        <v>178</v>
      </c>
      <c r="E21" s="74"/>
      <c r="F21" s="33" t="str">
        <f t="shared" si="0"/>
        <v/>
      </c>
      <c r="G21" s="33" t="str">
        <f>+IFERROR((VLOOKUP(Base_de_respuestas!G53,Back!$M$16:$N$20,2,0)),"")</f>
        <v/>
      </c>
      <c r="H21" s="33" t="str">
        <f>+IFERROR((VLOOKUP(Base_de_respuestas!H53,Back!$M$16:$N$20,2,0)),"")</f>
        <v/>
      </c>
      <c r="I21" s="33" t="str">
        <f>+IFERROR((VLOOKUP(Base_de_respuestas!I53,Back!$M$16:$N$20,2,0)),"")</f>
        <v/>
      </c>
      <c r="J21" s="33" t="str">
        <f>+IFERROR((VLOOKUP(Base_de_respuestas!J53,Back!$M$16:$N$20,2,0)),"")</f>
        <v/>
      </c>
      <c r="K21" s="33" t="str">
        <f>+IFERROR((VLOOKUP(Base_de_respuestas!K53,Back!$M$16:$N$20,2,0)),"")</f>
        <v/>
      </c>
      <c r="L21" s="33" t="str">
        <f>+IFERROR((VLOOKUP(Base_de_respuestas!L53,Back!$M$16:$N$20,2,0)),"")</f>
        <v/>
      </c>
      <c r="M21" s="33" t="str">
        <f>+IFERROR((VLOOKUP(Base_de_respuestas!M53,Back!$M$16:$N$20,2,0)),"")</f>
        <v/>
      </c>
      <c r="N21" s="33" t="str">
        <f>+IFERROR((VLOOKUP(Base_de_respuestas!N53,Back!$M$16:$N$20,2,0)),"")</f>
        <v/>
      </c>
      <c r="O21" s="33" t="str">
        <f>+IFERROR((VLOOKUP(Base_de_respuestas!O53,Back!$M$16:$N$20,2,0)),"")</f>
        <v/>
      </c>
      <c r="P21" s="33" t="str">
        <f>+IFERROR((VLOOKUP(Base_de_respuestas!P53,Back!$M$16:$N$20,2,0)),"")</f>
        <v/>
      </c>
      <c r="Q21" s="33" t="str">
        <f>+IFERROR((VLOOKUP(Base_de_respuestas!Q53,Back!$M$16:$N$20,2,0)),"")</f>
        <v/>
      </c>
      <c r="R21" s="33" t="str">
        <f>+IFERROR((VLOOKUP(Base_de_respuestas!R53,Back!$M$16:$N$20,2,0)),"")</f>
        <v/>
      </c>
      <c r="S21" s="33" t="str">
        <f>+IFERROR((VLOOKUP(Base_de_respuestas!S53,Back!$M$16:$N$20,2,0)),"")</f>
        <v/>
      </c>
      <c r="T21" s="33" t="str">
        <f>+IFERROR((VLOOKUP(Base_de_respuestas!T53,Back!$M$16:$N$20,2,0)),"")</f>
        <v/>
      </c>
      <c r="U21" s="33" t="str">
        <f>+IFERROR((VLOOKUP(Base_de_respuestas!U53,Back!$M$16:$N$20,2,0)),"")</f>
        <v/>
      </c>
      <c r="V21" s="33" t="str">
        <f>+IFERROR((VLOOKUP(Base_de_respuestas!V53,Back!$M$16:$N$20,2,0)),"")</f>
        <v/>
      </c>
      <c r="W21" s="33" t="str">
        <f>+IFERROR((VLOOKUP(Base_de_respuestas!W53,Back!$M$16:$N$20,2,0)),"")</f>
        <v/>
      </c>
      <c r="X21" s="33" t="str">
        <f>+IFERROR((VLOOKUP(Base_de_respuestas!X53,Back!$M$16:$N$20,2,0)),"")</f>
        <v/>
      </c>
      <c r="Y21" s="33" t="str">
        <f>+IFERROR((VLOOKUP(Base_de_respuestas!Y53,Back!$M$16:$N$20,2,0)),"")</f>
        <v/>
      </c>
      <c r="Z21" s="33" t="str">
        <f>+IFERROR((VLOOKUP(Base_de_respuestas!Z53,Back!$M$16:$N$20,2,0)),"")</f>
        <v/>
      </c>
      <c r="AA21" s="33" t="str">
        <f>+IFERROR((VLOOKUP(Base_de_respuestas!AA53,Back!$M$16:$N$20,2,0)),"")</f>
        <v/>
      </c>
      <c r="AB21" s="33" t="str">
        <f>+IFERROR((VLOOKUP(Base_de_respuestas!AB53,Back!$M$16:$N$20,2,0)),"")</f>
        <v/>
      </c>
      <c r="AC21" s="33" t="str">
        <f>+IFERROR((VLOOKUP(Base_de_respuestas!AC53,Back!$M$16:$N$20,2,0)),"")</f>
        <v/>
      </c>
      <c r="AD21" s="33" t="str">
        <f>+IFERROR((VLOOKUP(Base_de_respuestas!AD53,Back!$M$16:$N$20,2,0)),"")</f>
        <v/>
      </c>
      <c r="AE21" s="33" t="str">
        <f>+IFERROR((VLOOKUP(Base_de_respuestas!AE53,Back!$M$16:$N$20,2,0)),"")</f>
        <v/>
      </c>
      <c r="AF21" s="33" t="str">
        <f>+IFERROR((VLOOKUP(Base_de_respuestas!AF53,Back!$M$16:$N$20,2,0)),"")</f>
        <v/>
      </c>
      <c r="AG21" s="33" t="str">
        <f>+IFERROR((VLOOKUP(Base_de_respuestas!AG53,Back!$M$16:$N$20,2,0)),"")</f>
        <v/>
      </c>
      <c r="AH21" s="33" t="str">
        <f>+IFERROR((VLOOKUP(Base_de_respuestas!AH53,Back!$M$16:$N$20,2,0)),"")</f>
        <v/>
      </c>
      <c r="AI21" s="33" t="str">
        <f>+IFERROR((VLOOKUP(Base_de_respuestas!AI53,Back!$M$16:$N$20,2,0)),"")</f>
        <v/>
      </c>
      <c r="AJ21" s="33" t="str">
        <f>+IFERROR((VLOOKUP(Base_de_respuestas!AJ53,Back!$M$16:$N$20,2,0)),"")</f>
        <v/>
      </c>
      <c r="AK21" s="33" t="str">
        <f>+IFERROR((VLOOKUP(Base_de_respuestas!AK53,Back!$M$16:$N$20,2,0)),"")</f>
        <v/>
      </c>
      <c r="AL21" s="33" t="str">
        <f>+IFERROR((VLOOKUP(Base_de_respuestas!AL53,Back!$M$16:$N$20,2,0)),"")</f>
        <v/>
      </c>
      <c r="AM21" s="33" t="str">
        <f>+IFERROR((VLOOKUP(Base_de_respuestas!AM53,Back!$M$16:$N$20,2,0)),"")</f>
        <v/>
      </c>
      <c r="AN21" s="33" t="str">
        <f>+IFERROR((VLOOKUP(Base_de_respuestas!AN53,Back!$M$16:$N$20,2,0)),"")</f>
        <v/>
      </c>
      <c r="AO21" s="33" t="str">
        <f>+IFERROR((VLOOKUP(Base_de_respuestas!AO53,Back!$M$16:$N$20,2,0)),"")</f>
        <v/>
      </c>
      <c r="AP21" s="33" t="str">
        <f>+IFERROR((VLOOKUP(Base_de_respuestas!AP53,Back!$M$16:$N$20,2,0)),"")</f>
        <v/>
      </c>
      <c r="AQ21" s="33" t="str">
        <f>+IFERROR((VLOOKUP(Base_de_respuestas!AQ53,Back!$M$16:$N$20,2,0)),"")</f>
        <v/>
      </c>
      <c r="AR21" s="33" t="str">
        <f>+IFERROR((VLOOKUP(Base_de_respuestas!AR53,Back!$M$16:$N$20,2,0)),"")</f>
        <v/>
      </c>
      <c r="AS21" s="33" t="str">
        <f>+IFERROR((VLOOKUP(Base_de_respuestas!AS53,Back!$M$16:$N$20,2,0)),"")</f>
        <v/>
      </c>
      <c r="AT21" s="33" t="str">
        <f>+IFERROR((VLOOKUP(Base_de_respuestas!AT53,Back!$M$16:$N$20,2,0)),"")</f>
        <v/>
      </c>
      <c r="AU21" s="33" t="str">
        <f>+IFERROR((VLOOKUP(Base_de_respuestas!AU53,Back!$M$16:$N$20,2,0)),"")</f>
        <v/>
      </c>
      <c r="AV21" s="33" t="str">
        <f>+IFERROR((VLOOKUP(Base_de_respuestas!AV53,Back!$M$16:$N$20,2,0)),"")</f>
        <v/>
      </c>
      <c r="AW21" s="33" t="str">
        <f>+IFERROR((VLOOKUP(Base_de_respuestas!AW53,Back!$M$16:$N$20,2,0)),"")</f>
        <v/>
      </c>
      <c r="AX21" s="33" t="str">
        <f>+IFERROR((VLOOKUP(Base_de_respuestas!AX53,Back!$M$16:$N$20,2,0)),"")</f>
        <v/>
      </c>
      <c r="AY21" s="33" t="str">
        <f>+IFERROR((VLOOKUP(Base_de_respuestas!AY53,Back!$M$16:$N$20,2,0)),"")</f>
        <v/>
      </c>
      <c r="AZ21" s="33" t="str">
        <f>+IFERROR((VLOOKUP(Base_de_respuestas!AZ53,Back!$M$16:$N$20,2,0)),"")</f>
        <v/>
      </c>
      <c r="BA21" s="33" t="str">
        <f>+IFERROR((VLOOKUP(Base_de_respuestas!BA53,Back!$M$16:$N$20,2,0)),"")</f>
        <v/>
      </c>
      <c r="BB21" s="33" t="str">
        <f>+IFERROR((VLOOKUP(Base_de_respuestas!BB53,Back!$M$16:$N$20,2,0)),"")</f>
        <v/>
      </c>
      <c r="BC21" s="33" t="str">
        <f>+IFERROR((VLOOKUP(Base_de_respuestas!BC53,Back!$M$16:$N$20,2,0)),"")</f>
        <v/>
      </c>
      <c r="BD21" s="33" t="str">
        <f>+IFERROR((VLOOKUP(Base_de_respuestas!BD53,Back!$M$16:$N$20,2,0)),"")</f>
        <v/>
      </c>
    </row>
    <row r="22" spans="2:56" ht="25.5" customHeight="1" x14ac:dyDescent="0.3">
      <c r="B22" s="68"/>
      <c r="C22" s="68"/>
      <c r="D22" s="98" t="s">
        <v>180</v>
      </c>
      <c r="E22" s="74"/>
      <c r="F22" s="33" t="str">
        <f t="shared" si="0"/>
        <v/>
      </c>
      <c r="G22" s="33" t="str">
        <f>+IFERROR((VLOOKUP(Base_de_respuestas!G54,Back!$M$16:$N$20,2,0)),"")</f>
        <v/>
      </c>
      <c r="H22" s="33" t="str">
        <f>+IFERROR((VLOOKUP(Base_de_respuestas!H54,Back!$M$16:$N$20,2,0)),"")</f>
        <v/>
      </c>
      <c r="I22" s="33" t="str">
        <f>+IFERROR((VLOOKUP(Base_de_respuestas!I54,Back!$M$16:$N$20,2,0)),"")</f>
        <v/>
      </c>
      <c r="J22" s="33" t="str">
        <f>+IFERROR((VLOOKUP(Base_de_respuestas!J54,Back!$M$16:$N$20,2,0)),"")</f>
        <v/>
      </c>
      <c r="K22" s="33" t="str">
        <f>+IFERROR((VLOOKUP(Base_de_respuestas!K54,Back!$M$16:$N$20,2,0)),"")</f>
        <v/>
      </c>
      <c r="L22" s="33" t="str">
        <f>+IFERROR((VLOOKUP(Base_de_respuestas!L54,Back!$M$16:$N$20,2,0)),"")</f>
        <v/>
      </c>
      <c r="M22" s="33" t="str">
        <f>+IFERROR((VLOOKUP(Base_de_respuestas!M54,Back!$M$16:$N$20,2,0)),"")</f>
        <v/>
      </c>
      <c r="N22" s="33" t="str">
        <f>+IFERROR((VLOOKUP(Base_de_respuestas!N54,Back!$M$16:$N$20,2,0)),"")</f>
        <v/>
      </c>
      <c r="O22" s="33" t="str">
        <f>+IFERROR((VLOOKUP(Base_de_respuestas!O54,Back!$M$16:$N$20,2,0)),"")</f>
        <v/>
      </c>
      <c r="P22" s="33" t="str">
        <f>+IFERROR((VLOOKUP(Base_de_respuestas!P54,Back!$M$16:$N$20,2,0)),"")</f>
        <v/>
      </c>
      <c r="Q22" s="33" t="str">
        <f>+IFERROR((VLOOKUP(Base_de_respuestas!Q54,Back!$M$16:$N$20,2,0)),"")</f>
        <v/>
      </c>
      <c r="R22" s="33" t="str">
        <f>+IFERROR((VLOOKUP(Base_de_respuestas!R54,Back!$M$16:$N$20,2,0)),"")</f>
        <v/>
      </c>
      <c r="S22" s="33" t="str">
        <f>+IFERROR((VLOOKUP(Base_de_respuestas!S54,Back!$M$16:$N$20,2,0)),"")</f>
        <v/>
      </c>
      <c r="T22" s="33" t="str">
        <f>+IFERROR((VLOOKUP(Base_de_respuestas!T54,Back!$M$16:$N$20,2,0)),"")</f>
        <v/>
      </c>
      <c r="U22" s="33" t="str">
        <f>+IFERROR((VLOOKUP(Base_de_respuestas!U54,Back!$M$16:$N$20,2,0)),"")</f>
        <v/>
      </c>
      <c r="V22" s="33" t="str">
        <f>+IFERROR((VLOOKUP(Base_de_respuestas!V54,Back!$M$16:$N$20,2,0)),"")</f>
        <v/>
      </c>
      <c r="W22" s="33" t="str">
        <f>+IFERROR((VLOOKUP(Base_de_respuestas!W54,Back!$M$16:$N$20,2,0)),"")</f>
        <v/>
      </c>
      <c r="X22" s="33" t="str">
        <f>+IFERROR((VLOOKUP(Base_de_respuestas!X54,Back!$M$16:$N$20,2,0)),"")</f>
        <v/>
      </c>
      <c r="Y22" s="33" t="str">
        <f>+IFERROR((VLOOKUP(Base_de_respuestas!Y54,Back!$M$16:$N$20,2,0)),"")</f>
        <v/>
      </c>
      <c r="Z22" s="33" t="str">
        <f>+IFERROR((VLOOKUP(Base_de_respuestas!Z54,Back!$M$16:$N$20,2,0)),"")</f>
        <v/>
      </c>
      <c r="AA22" s="33" t="str">
        <f>+IFERROR((VLOOKUP(Base_de_respuestas!AA54,Back!$M$16:$N$20,2,0)),"")</f>
        <v/>
      </c>
      <c r="AB22" s="33" t="str">
        <f>+IFERROR((VLOOKUP(Base_de_respuestas!AB54,Back!$M$16:$N$20,2,0)),"")</f>
        <v/>
      </c>
      <c r="AC22" s="33" t="str">
        <f>+IFERROR((VLOOKUP(Base_de_respuestas!AC54,Back!$M$16:$N$20,2,0)),"")</f>
        <v/>
      </c>
      <c r="AD22" s="33" t="str">
        <f>+IFERROR((VLOOKUP(Base_de_respuestas!AD54,Back!$M$16:$N$20,2,0)),"")</f>
        <v/>
      </c>
      <c r="AE22" s="33" t="str">
        <f>+IFERROR((VLOOKUP(Base_de_respuestas!AE54,Back!$M$16:$N$20,2,0)),"")</f>
        <v/>
      </c>
      <c r="AF22" s="33" t="str">
        <f>+IFERROR((VLOOKUP(Base_de_respuestas!AF54,Back!$M$16:$N$20,2,0)),"")</f>
        <v/>
      </c>
      <c r="AG22" s="33" t="str">
        <f>+IFERROR((VLOOKUP(Base_de_respuestas!AG54,Back!$M$16:$N$20,2,0)),"")</f>
        <v/>
      </c>
      <c r="AH22" s="33" t="str">
        <f>+IFERROR((VLOOKUP(Base_de_respuestas!AH54,Back!$M$16:$N$20,2,0)),"")</f>
        <v/>
      </c>
      <c r="AI22" s="33" t="str">
        <f>+IFERROR((VLOOKUP(Base_de_respuestas!AI54,Back!$M$16:$N$20,2,0)),"")</f>
        <v/>
      </c>
      <c r="AJ22" s="33" t="str">
        <f>+IFERROR((VLOOKUP(Base_de_respuestas!AJ54,Back!$M$16:$N$20,2,0)),"")</f>
        <v/>
      </c>
      <c r="AK22" s="33" t="str">
        <f>+IFERROR((VLOOKUP(Base_de_respuestas!AK54,Back!$M$16:$N$20,2,0)),"")</f>
        <v/>
      </c>
      <c r="AL22" s="33" t="str">
        <f>+IFERROR((VLOOKUP(Base_de_respuestas!AL54,Back!$M$16:$N$20,2,0)),"")</f>
        <v/>
      </c>
      <c r="AM22" s="33" t="str">
        <f>+IFERROR((VLOOKUP(Base_de_respuestas!AM54,Back!$M$16:$N$20,2,0)),"")</f>
        <v/>
      </c>
      <c r="AN22" s="33" t="str">
        <f>+IFERROR((VLOOKUP(Base_de_respuestas!AN54,Back!$M$16:$N$20,2,0)),"")</f>
        <v/>
      </c>
      <c r="AO22" s="33" t="str">
        <f>+IFERROR((VLOOKUP(Base_de_respuestas!AO54,Back!$M$16:$N$20,2,0)),"")</f>
        <v/>
      </c>
      <c r="AP22" s="33" t="str">
        <f>+IFERROR((VLOOKUP(Base_de_respuestas!AP54,Back!$M$16:$N$20,2,0)),"")</f>
        <v/>
      </c>
      <c r="AQ22" s="33" t="str">
        <f>+IFERROR((VLOOKUP(Base_de_respuestas!AQ54,Back!$M$16:$N$20,2,0)),"")</f>
        <v/>
      </c>
      <c r="AR22" s="33" t="str">
        <f>+IFERROR((VLOOKUP(Base_de_respuestas!AR54,Back!$M$16:$N$20,2,0)),"")</f>
        <v/>
      </c>
      <c r="AS22" s="33" t="str">
        <f>+IFERROR((VLOOKUP(Base_de_respuestas!AS54,Back!$M$16:$N$20,2,0)),"")</f>
        <v/>
      </c>
      <c r="AT22" s="33" t="str">
        <f>+IFERROR((VLOOKUP(Base_de_respuestas!AT54,Back!$M$16:$N$20,2,0)),"")</f>
        <v/>
      </c>
      <c r="AU22" s="33" t="str">
        <f>+IFERROR((VLOOKUP(Base_de_respuestas!AU54,Back!$M$16:$N$20,2,0)),"")</f>
        <v/>
      </c>
      <c r="AV22" s="33" t="str">
        <f>+IFERROR((VLOOKUP(Base_de_respuestas!AV54,Back!$M$16:$N$20,2,0)),"")</f>
        <v/>
      </c>
      <c r="AW22" s="33" t="str">
        <f>+IFERROR((VLOOKUP(Base_de_respuestas!AW54,Back!$M$16:$N$20,2,0)),"")</f>
        <v/>
      </c>
      <c r="AX22" s="33" t="str">
        <f>+IFERROR((VLOOKUP(Base_de_respuestas!AX54,Back!$M$16:$N$20,2,0)),"")</f>
        <v/>
      </c>
      <c r="AY22" s="33" t="str">
        <f>+IFERROR((VLOOKUP(Base_de_respuestas!AY54,Back!$M$16:$N$20,2,0)),"")</f>
        <v/>
      </c>
      <c r="AZ22" s="33" t="str">
        <f>+IFERROR((VLOOKUP(Base_de_respuestas!AZ54,Back!$M$16:$N$20,2,0)),"")</f>
        <v/>
      </c>
      <c r="BA22" s="33" t="str">
        <f>+IFERROR((VLOOKUP(Base_de_respuestas!BA54,Back!$M$16:$N$20,2,0)),"")</f>
        <v/>
      </c>
      <c r="BB22" s="33" t="str">
        <f>+IFERROR((VLOOKUP(Base_de_respuestas!BB54,Back!$M$16:$N$20,2,0)),"")</f>
        <v/>
      </c>
      <c r="BC22" s="33" t="str">
        <f>+IFERROR((VLOOKUP(Base_de_respuestas!BC54,Back!$M$16:$N$20,2,0)),"")</f>
        <v/>
      </c>
      <c r="BD22" s="33" t="str">
        <f>+IFERROR((VLOOKUP(Base_de_respuestas!BD54,Back!$M$16:$N$20,2,0)),"")</f>
        <v/>
      </c>
    </row>
    <row r="23" spans="2:56" ht="25.5" customHeight="1" x14ac:dyDescent="0.3">
      <c r="B23" s="68"/>
      <c r="C23" s="68"/>
      <c r="D23" s="98" t="s">
        <v>182</v>
      </c>
      <c r="E23" s="74"/>
      <c r="F23" s="33" t="str">
        <f t="shared" si="0"/>
        <v/>
      </c>
      <c r="G23" s="33" t="str">
        <f>+IFERROR((VLOOKUP(Base_de_respuestas!G55,Back!$M$16:$N$20,2,0)),"")</f>
        <v/>
      </c>
      <c r="H23" s="33" t="str">
        <f>+IFERROR((VLOOKUP(Base_de_respuestas!H55,Back!$M$16:$N$20,2,0)),"")</f>
        <v/>
      </c>
      <c r="I23" s="33" t="str">
        <f>+IFERROR((VLOOKUP(Base_de_respuestas!I55,Back!$M$16:$N$20,2,0)),"")</f>
        <v/>
      </c>
      <c r="J23" s="33" t="str">
        <f>+IFERROR((VLOOKUP(Base_de_respuestas!J55,Back!$M$16:$N$20,2,0)),"")</f>
        <v/>
      </c>
      <c r="K23" s="33" t="str">
        <f>+IFERROR((VLOOKUP(Base_de_respuestas!K55,Back!$M$16:$N$20,2,0)),"")</f>
        <v/>
      </c>
      <c r="L23" s="33" t="str">
        <f>+IFERROR((VLOOKUP(Base_de_respuestas!L55,Back!$M$16:$N$20,2,0)),"")</f>
        <v/>
      </c>
      <c r="M23" s="33" t="str">
        <f>+IFERROR((VLOOKUP(Base_de_respuestas!M55,Back!$M$16:$N$20,2,0)),"")</f>
        <v/>
      </c>
      <c r="N23" s="33" t="str">
        <f>+IFERROR((VLOOKUP(Base_de_respuestas!N55,Back!$M$16:$N$20,2,0)),"")</f>
        <v/>
      </c>
      <c r="O23" s="33" t="str">
        <f>+IFERROR((VLOOKUP(Base_de_respuestas!O55,Back!$M$16:$N$20,2,0)),"")</f>
        <v/>
      </c>
      <c r="P23" s="33" t="str">
        <f>+IFERROR((VLOOKUP(Base_de_respuestas!P55,Back!$M$16:$N$20,2,0)),"")</f>
        <v/>
      </c>
      <c r="Q23" s="33" t="str">
        <f>+IFERROR((VLOOKUP(Base_de_respuestas!Q55,Back!$M$16:$N$20,2,0)),"")</f>
        <v/>
      </c>
      <c r="R23" s="33" t="str">
        <f>+IFERROR((VLOOKUP(Base_de_respuestas!R55,Back!$M$16:$N$20,2,0)),"")</f>
        <v/>
      </c>
      <c r="S23" s="33" t="str">
        <f>+IFERROR((VLOOKUP(Base_de_respuestas!S55,Back!$M$16:$N$20,2,0)),"")</f>
        <v/>
      </c>
      <c r="T23" s="33" t="str">
        <f>+IFERROR((VLOOKUP(Base_de_respuestas!T55,Back!$M$16:$N$20,2,0)),"")</f>
        <v/>
      </c>
      <c r="U23" s="33" t="str">
        <f>+IFERROR((VLOOKUP(Base_de_respuestas!U55,Back!$M$16:$N$20,2,0)),"")</f>
        <v/>
      </c>
      <c r="V23" s="33" t="str">
        <f>+IFERROR((VLOOKUP(Base_de_respuestas!V55,Back!$M$16:$N$20,2,0)),"")</f>
        <v/>
      </c>
      <c r="W23" s="33" t="str">
        <f>+IFERROR((VLOOKUP(Base_de_respuestas!W55,Back!$M$16:$N$20,2,0)),"")</f>
        <v/>
      </c>
      <c r="X23" s="33" t="str">
        <f>+IFERROR((VLOOKUP(Base_de_respuestas!X55,Back!$M$16:$N$20,2,0)),"")</f>
        <v/>
      </c>
      <c r="Y23" s="33" t="str">
        <f>+IFERROR((VLOOKUP(Base_de_respuestas!Y55,Back!$M$16:$N$20,2,0)),"")</f>
        <v/>
      </c>
      <c r="Z23" s="33" t="str">
        <f>+IFERROR((VLOOKUP(Base_de_respuestas!Z55,Back!$M$16:$N$20,2,0)),"")</f>
        <v/>
      </c>
      <c r="AA23" s="33" t="str">
        <f>+IFERROR((VLOOKUP(Base_de_respuestas!AA55,Back!$M$16:$N$20,2,0)),"")</f>
        <v/>
      </c>
      <c r="AB23" s="33" t="str">
        <f>+IFERROR((VLOOKUP(Base_de_respuestas!AB55,Back!$M$16:$N$20,2,0)),"")</f>
        <v/>
      </c>
      <c r="AC23" s="33" t="str">
        <f>+IFERROR((VLOOKUP(Base_de_respuestas!AC55,Back!$M$16:$N$20,2,0)),"")</f>
        <v/>
      </c>
      <c r="AD23" s="33" t="str">
        <f>+IFERROR((VLOOKUP(Base_de_respuestas!AD55,Back!$M$16:$N$20,2,0)),"")</f>
        <v/>
      </c>
      <c r="AE23" s="33" t="str">
        <f>+IFERROR((VLOOKUP(Base_de_respuestas!AE55,Back!$M$16:$N$20,2,0)),"")</f>
        <v/>
      </c>
      <c r="AF23" s="33" t="str">
        <f>+IFERROR((VLOOKUP(Base_de_respuestas!AF55,Back!$M$16:$N$20,2,0)),"")</f>
        <v/>
      </c>
      <c r="AG23" s="33" t="str">
        <f>+IFERROR((VLOOKUP(Base_de_respuestas!AG55,Back!$M$16:$N$20,2,0)),"")</f>
        <v/>
      </c>
      <c r="AH23" s="33" t="str">
        <f>+IFERROR((VLOOKUP(Base_de_respuestas!AH55,Back!$M$16:$N$20,2,0)),"")</f>
        <v/>
      </c>
      <c r="AI23" s="33" t="str">
        <f>+IFERROR((VLOOKUP(Base_de_respuestas!AI55,Back!$M$16:$N$20,2,0)),"")</f>
        <v/>
      </c>
      <c r="AJ23" s="33" t="str">
        <f>+IFERROR((VLOOKUP(Base_de_respuestas!AJ55,Back!$M$16:$N$20,2,0)),"")</f>
        <v/>
      </c>
      <c r="AK23" s="33" t="str">
        <f>+IFERROR((VLOOKUP(Base_de_respuestas!AK55,Back!$M$16:$N$20,2,0)),"")</f>
        <v/>
      </c>
      <c r="AL23" s="33" t="str">
        <f>+IFERROR((VLOOKUP(Base_de_respuestas!AL55,Back!$M$16:$N$20,2,0)),"")</f>
        <v/>
      </c>
      <c r="AM23" s="33" t="str">
        <f>+IFERROR((VLOOKUP(Base_de_respuestas!AM55,Back!$M$16:$N$20,2,0)),"")</f>
        <v/>
      </c>
      <c r="AN23" s="33" t="str">
        <f>+IFERROR((VLOOKUP(Base_de_respuestas!AN55,Back!$M$16:$N$20,2,0)),"")</f>
        <v/>
      </c>
      <c r="AO23" s="33" t="str">
        <f>+IFERROR((VLOOKUP(Base_de_respuestas!AO55,Back!$M$16:$N$20,2,0)),"")</f>
        <v/>
      </c>
      <c r="AP23" s="33" t="str">
        <f>+IFERROR((VLOOKUP(Base_de_respuestas!AP55,Back!$M$16:$N$20,2,0)),"")</f>
        <v/>
      </c>
      <c r="AQ23" s="33" t="str">
        <f>+IFERROR((VLOOKUP(Base_de_respuestas!AQ55,Back!$M$16:$N$20,2,0)),"")</f>
        <v/>
      </c>
      <c r="AR23" s="33" t="str">
        <f>+IFERROR((VLOOKUP(Base_de_respuestas!AR55,Back!$M$16:$N$20,2,0)),"")</f>
        <v/>
      </c>
      <c r="AS23" s="33" t="str">
        <f>+IFERROR((VLOOKUP(Base_de_respuestas!AS55,Back!$M$16:$N$20,2,0)),"")</f>
        <v/>
      </c>
      <c r="AT23" s="33" t="str">
        <f>+IFERROR((VLOOKUP(Base_de_respuestas!AT55,Back!$M$16:$N$20,2,0)),"")</f>
        <v/>
      </c>
      <c r="AU23" s="33" t="str">
        <f>+IFERROR((VLOOKUP(Base_de_respuestas!AU55,Back!$M$16:$N$20,2,0)),"")</f>
        <v/>
      </c>
      <c r="AV23" s="33" t="str">
        <f>+IFERROR((VLOOKUP(Base_de_respuestas!AV55,Back!$M$16:$N$20,2,0)),"")</f>
        <v/>
      </c>
      <c r="AW23" s="33" t="str">
        <f>+IFERROR((VLOOKUP(Base_de_respuestas!AW55,Back!$M$16:$N$20,2,0)),"")</f>
        <v/>
      </c>
      <c r="AX23" s="33" t="str">
        <f>+IFERROR((VLOOKUP(Base_de_respuestas!AX55,Back!$M$16:$N$20,2,0)),"")</f>
        <v/>
      </c>
      <c r="AY23" s="33" t="str">
        <f>+IFERROR((VLOOKUP(Base_de_respuestas!AY55,Back!$M$16:$N$20,2,0)),"")</f>
        <v/>
      </c>
      <c r="AZ23" s="33" t="str">
        <f>+IFERROR((VLOOKUP(Base_de_respuestas!AZ55,Back!$M$16:$N$20,2,0)),"")</f>
        <v/>
      </c>
      <c r="BA23" s="33" t="str">
        <f>+IFERROR((VLOOKUP(Base_de_respuestas!BA55,Back!$M$16:$N$20,2,0)),"")</f>
        <v/>
      </c>
      <c r="BB23" s="33" t="str">
        <f>+IFERROR((VLOOKUP(Base_de_respuestas!BB55,Back!$M$16:$N$20,2,0)),"")</f>
        <v/>
      </c>
      <c r="BC23" s="33" t="str">
        <f>+IFERROR((VLOOKUP(Base_de_respuestas!BC55,Back!$M$16:$N$20,2,0)),"")</f>
        <v/>
      </c>
      <c r="BD23" s="33" t="str">
        <f>+IFERROR((VLOOKUP(Base_de_respuestas!BD55,Back!$M$16:$N$20,2,0)),"")</f>
        <v/>
      </c>
    </row>
    <row r="24" spans="2:56" ht="25.5" customHeight="1" x14ac:dyDescent="0.3">
      <c r="B24" s="69"/>
      <c r="C24" s="69"/>
      <c r="D24" s="98" t="s">
        <v>184</v>
      </c>
      <c r="E24" s="74"/>
      <c r="F24" s="33" t="str">
        <f t="shared" si="0"/>
        <v/>
      </c>
      <c r="G24" s="33" t="str">
        <f>+IFERROR((VLOOKUP(Base_de_respuestas!G56,Back!$M$16:$N$20,2,0)),"")</f>
        <v/>
      </c>
      <c r="H24" s="33" t="str">
        <f>+IFERROR((VLOOKUP(Base_de_respuestas!H56,Back!$M$16:$N$20,2,0)),"")</f>
        <v/>
      </c>
      <c r="I24" s="33" t="str">
        <f>+IFERROR((VLOOKUP(Base_de_respuestas!I56,Back!$M$16:$N$20,2,0)),"")</f>
        <v/>
      </c>
      <c r="J24" s="33" t="str">
        <f>+IFERROR((VLOOKUP(Base_de_respuestas!J56,Back!$M$16:$N$20,2,0)),"")</f>
        <v/>
      </c>
      <c r="K24" s="33" t="str">
        <f>+IFERROR((VLOOKUP(Base_de_respuestas!K56,Back!$M$16:$N$20,2,0)),"")</f>
        <v/>
      </c>
      <c r="L24" s="33" t="str">
        <f>+IFERROR((VLOOKUP(Base_de_respuestas!L56,Back!$M$16:$N$20,2,0)),"")</f>
        <v/>
      </c>
      <c r="M24" s="33" t="str">
        <f>+IFERROR((VLOOKUP(Base_de_respuestas!M56,Back!$M$16:$N$20,2,0)),"")</f>
        <v/>
      </c>
      <c r="N24" s="33" t="str">
        <f>+IFERROR((VLOOKUP(Base_de_respuestas!N56,Back!$M$16:$N$20,2,0)),"")</f>
        <v/>
      </c>
      <c r="O24" s="33" t="str">
        <f>+IFERROR((VLOOKUP(Base_de_respuestas!O56,Back!$M$16:$N$20,2,0)),"")</f>
        <v/>
      </c>
      <c r="P24" s="33" t="str">
        <f>+IFERROR((VLOOKUP(Base_de_respuestas!P56,Back!$M$16:$N$20,2,0)),"")</f>
        <v/>
      </c>
      <c r="Q24" s="33" t="str">
        <f>+IFERROR((VLOOKUP(Base_de_respuestas!Q56,Back!$M$16:$N$20,2,0)),"")</f>
        <v/>
      </c>
      <c r="R24" s="33" t="str">
        <f>+IFERROR((VLOOKUP(Base_de_respuestas!R56,Back!$M$16:$N$20,2,0)),"")</f>
        <v/>
      </c>
      <c r="S24" s="33" t="str">
        <f>+IFERROR((VLOOKUP(Base_de_respuestas!S56,Back!$M$16:$N$20,2,0)),"")</f>
        <v/>
      </c>
      <c r="T24" s="33" t="str">
        <f>+IFERROR((VLOOKUP(Base_de_respuestas!T56,Back!$M$16:$N$20,2,0)),"")</f>
        <v/>
      </c>
      <c r="U24" s="33" t="str">
        <f>+IFERROR((VLOOKUP(Base_de_respuestas!U56,Back!$M$16:$N$20,2,0)),"")</f>
        <v/>
      </c>
      <c r="V24" s="33" t="str">
        <f>+IFERROR((VLOOKUP(Base_de_respuestas!V56,Back!$M$16:$N$20,2,0)),"")</f>
        <v/>
      </c>
      <c r="W24" s="33" t="str">
        <f>+IFERROR((VLOOKUP(Base_de_respuestas!W56,Back!$M$16:$N$20,2,0)),"")</f>
        <v/>
      </c>
      <c r="X24" s="33" t="str">
        <f>+IFERROR((VLOOKUP(Base_de_respuestas!X56,Back!$M$16:$N$20,2,0)),"")</f>
        <v/>
      </c>
      <c r="Y24" s="33" t="str">
        <f>+IFERROR((VLOOKUP(Base_de_respuestas!Y56,Back!$M$16:$N$20,2,0)),"")</f>
        <v/>
      </c>
      <c r="Z24" s="33" t="str">
        <f>+IFERROR((VLOOKUP(Base_de_respuestas!Z56,Back!$M$16:$N$20,2,0)),"")</f>
        <v/>
      </c>
      <c r="AA24" s="33" t="str">
        <f>+IFERROR((VLOOKUP(Base_de_respuestas!AA56,Back!$M$16:$N$20,2,0)),"")</f>
        <v/>
      </c>
      <c r="AB24" s="33" t="str">
        <f>+IFERROR((VLOOKUP(Base_de_respuestas!AB56,Back!$M$16:$N$20,2,0)),"")</f>
        <v/>
      </c>
      <c r="AC24" s="33" t="str">
        <f>+IFERROR((VLOOKUP(Base_de_respuestas!AC56,Back!$M$16:$N$20,2,0)),"")</f>
        <v/>
      </c>
      <c r="AD24" s="33" t="str">
        <f>+IFERROR((VLOOKUP(Base_de_respuestas!AD56,Back!$M$16:$N$20,2,0)),"")</f>
        <v/>
      </c>
      <c r="AE24" s="33" t="str">
        <f>+IFERROR((VLOOKUP(Base_de_respuestas!AE56,Back!$M$16:$N$20,2,0)),"")</f>
        <v/>
      </c>
      <c r="AF24" s="33" t="str">
        <f>+IFERROR((VLOOKUP(Base_de_respuestas!AF56,Back!$M$16:$N$20,2,0)),"")</f>
        <v/>
      </c>
      <c r="AG24" s="33" t="str">
        <f>+IFERROR((VLOOKUP(Base_de_respuestas!AG56,Back!$M$16:$N$20,2,0)),"")</f>
        <v/>
      </c>
      <c r="AH24" s="33" t="str">
        <f>+IFERROR((VLOOKUP(Base_de_respuestas!AH56,Back!$M$16:$N$20,2,0)),"")</f>
        <v/>
      </c>
      <c r="AI24" s="33" t="str">
        <f>+IFERROR((VLOOKUP(Base_de_respuestas!AI56,Back!$M$16:$N$20,2,0)),"")</f>
        <v/>
      </c>
      <c r="AJ24" s="33" t="str">
        <f>+IFERROR((VLOOKUP(Base_de_respuestas!AJ56,Back!$M$16:$N$20,2,0)),"")</f>
        <v/>
      </c>
      <c r="AK24" s="33" t="str">
        <f>+IFERROR((VLOOKUP(Base_de_respuestas!AK56,Back!$M$16:$N$20,2,0)),"")</f>
        <v/>
      </c>
      <c r="AL24" s="33" t="str">
        <f>+IFERROR((VLOOKUP(Base_de_respuestas!AL56,Back!$M$16:$N$20,2,0)),"")</f>
        <v/>
      </c>
      <c r="AM24" s="33" t="str">
        <f>+IFERROR((VLOOKUP(Base_de_respuestas!AM56,Back!$M$16:$N$20,2,0)),"")</f>
        <v/>
      </c>
      <c r="AN24" s="33" t="str">
        <f>+IFERROR((VLOOKUP(Base_de_respuestas!AN56,Back!$M$16:$N$20,2,0)),"")</f>
        <v/>
      </c>
      <c r="AO24" s="33" t="str">
        <f>+IFERROR((VLOOKUP(Base_de_respuestas!AO56,Back!$M$16:$N$20,2,0)),"")</f>
        <v/>
      </c>
      <c r="AP24" s="33" t="str">
        <f>+IFERROR((VLOOKUP(Base_de_respuestas!AP56,Back!$M$16:$N$20,2,0)),"")</f>
        <v/>
      </c>
      <c r="AQ24" s="33" t="str">
        <f>+IFERROR((VLOOKUP(Base_de_respuestas!AQ56,Back!$M$16:$N$20,2,0)),"")</f>
        <v/>
      </c>
      <c r="AR24" s="33" t="str">
        <f>+IFERROR((VLOOKUP(Base_de_respuestas!AR56,Back!$M$16:$N$20,2,0)),"")</f>
        <v/>
      </c>
      <c r="AS24" s="33" t="str">
        <f>+IFERROR((VLOOKUP(Base_de_respuestas!AS56,Back!$M$16:$N$20,2,0)),"")</f>
        <v/>
      </c>
      <c r="AT24" s="33" t="str">
        <f>+IFERROR((VLOOKUP(Base_de_respuestas!AT56,Back!$M$16:$N$20,2,0)),"")</f>
        <v/>
      </c>
      <c r="AU24" s="33" t="str">
        <f>+IFERROR((VLOOKUP(Base_de_respuestas!AU56,Back!$M$16:$N$20,2,0)),"")</f>
        <v/>
      </c>
      <c r="AV24" s="33" t="str">
        <f>+IFERROR((VLOOKUP(Base_de_respuestas!AV56,Back!$M$16:$N$20,2,0)),"")</f>
        <v/>
      </c>
      <c r="AW24" s="33" t="str">
        <f>+IFERROR((VLOOKUP(Base_de_respuestas!AW56,Back!$M$16:$N$20,2,0)),"")</f>
        <v/>
      </c>
      <c r="AX24" s="33" t="str">
        <f>+IFERROR((VLOOKUP(Base_de_respuestas!AX56,Back!$M$16:$N$20,2,0)),"")</f>
        <v/>
      </c>
      <c r="AY24" s="33" t="str">
        <f>+IFERROR((VLOOKUP(Base_de_respuestas!AY56,Back!$M$16:$N$20,2,0)),"")</f>
        <v/>
      </c>
      <c r="AZ24" s="33" t="str">
        <f>+IFERROR((VLOOKUP(Base_de_respuestas!AZ56,Back!$M$16:$N$20,2,0)),"")</f>
        <v/>
      </c>
      <c r="BA24" s="33" t="str">
        <f>+IFERROR((VLOOKUP(Base_de_respuestas!BA56,Back!$M$16:$N$20,2,0)),"")</f>
        <v/>
      </c>
      <c r="BB24" s="33" t="str">
        <f>+IFERROR((VLOOKUP(Base_de_respuestas!BB56,Back!$M$16:$N$20,2,0)),"")</f>
        <v/>
      </c>
      <c r="BC24" s="33" t="str">
        <f>+IFERROR((VLOOKUP(Base_de_respuestas!BC56,Back!$M$16:$N$20,2,0)),"")</f>
        <v/>
      </c>
      <c r="BD24" s="33" t="str">
        <f>+IFERROR((VLOOKUP(Base_de_respuestas!BD56,Back!$M$16:$N$20,2,0)),"")</f>
        <v/>
      </c>
    </row>
    <row r="25" spans="2:56" ht="25.5" customHeight="1" x14ac:dyDescent="0.3">
      <c r="B25" s="96" t="s">
        <v>150</v>
      </c>
      <c r="C25" s="97" t="s">
        <v>186</v>
      </c>
      <c r="D25" s="98" t="s">
        <v>187</v>
      </c>
      <c r="E25" s="74"/>
      <c r="F25" s="33" t="str">
        <f t="shared" si="0"/>
        <v/>
      </c>
      <c r="G25" s="33" t="str">
        <f>+IFERROR((VLOOKUP(Base_de_respuestas!G57,Back!$M$16:$N$20,2,0)),"")</f>
        <v/>
      </c>
      <c r="H25" s="33" t="str">
        <f>+IFERROR((VLOOKUP(Base_de_respuestas!H57,Back!$M$16:$N$20,2,0)),"")</f>
        <v/>
      </c>
      <c r="I25" s="33" t="str">
        <f>+IFERROR((VLOOKUP(Base_de_respuestas!I57,Back!$M$16:$N$20,2,0)),"")</f>
        <v/>
      </c>
      <c r="J25" s="33" t="str">
        <f>+IFERROR((VLOOKUP(Base_de_respuestas!J57,Back!$M$16:$N$20,2,0)),"")</f>
        <v/>
      </c>
      <c r="K25" s="33" t="str">
        <f>+IFERROR((VLOOKUP(Base_de_respuestas!K57,Back!$M$16:$N$20,2,0)),"")</f>
        <v/>
      </c>
      <c r="L25" s="33" t="str">
        <f>+IFERROR((VLOOKUP(Base_de_respuestas!L57,Back!$M$16:$N$20,2,0)),"")</f>
        <v/>
      </c>
      <c r="M25" s="33" t="str">
        <f>+IFERROR((VLOOKUP(Base_de_respuestas!M57,Back!$M$16:$N$20,2,0)),"")</f>
        <v/>
      </c>
      <c r="N25" s="33" t="str">
        <f>+IFERROR((VLOOKUP(Base_de_respuestas!N57,Back!$M$16:$N$20,2,0)),"")</f>
        <v/>
      </c>
      <c r="O25" s="33" t="str">
        <f>+IFERROR((VLOOKUP(Base_de_respuestas!O57,Back!$M$16:$N$20,2,0)),"")</f>
        <v/>
      </c>
      <c r="P25" s="33" t="str">
        <f>+IFERROR((VLOOKUP(Base_de_respuestas!P57,Back!$M$16:$N$20,2,0)),"")</f>
        <v/>
      </c>
      <c r="Q25" s="33" t="str">
        <f>+IFERROR((VLOOKUP(Base_de_respuestas!Q57,Back!$M$16:$N$20,2,0)),"")</f>
        <v/>
      </c>
      <c r="R25" s="33" t="str">
        <f>+IFERROR((VLOOKUP(Base_de_respuestas!R57,Back!$M$16:$N$20,2,0)),"")</f>
        <v/>
      </c>
      <c r="S25" s="33" t="str">
        <f>+IFERROR((VLOOKUP(Base_de_respuestas!S57,Back!$M$16:$N$20,2,0)),"")</f>
        <v/>
      </c>
      <c r="T25" s="33" t="str">
        <f>+IFERROR((VLOOKUP(Base_de_respuestas!T57,Back!$M$16:$N$20,2,0)),"")</f>
        <v/>
      </c>
      <c r="U25" s="33" t="str">
        <f>+IFERROR((VLOOKUP(Base_de_respuestas!U57,Back!$M$16:$N$20,2,0)),"")</f>
        <v/>
      </c>
      <c r="V25" s="33" t="str">
        <f>+IFERROR((VLOOKUP(Base_de_respuestas!V57,Back!$M$16:$N$20,2,0)),"")</f>
        <v/>
      </c>
      <c r="W25" s="33" t="str">
        <f>+IFERROR((VLOOKUP(Base_de_respuestas!W57,Back!$M$16:$N$20,2,0)),"")</f>
        <v/>
      </c>
      <c r="X25" s="33" t="str">
        <f>+IFERROR((VLOOKUP(Base_de_respuestas!X57,Back!$M$16:$N$20,2,0)),"")</f>
        <v/>
      </c>
      <c r="Y25" s="33" t="str">
        <f>+IFERROR((VLOOKUP(Base_de_respuestas!Y57,Back!$M$16:$N$20,2,0)),"")</f>
        <v/>
      </c>
      <c r="Z25" s="33" t="str">
        <f>+IFERROR((VLOOKUP(Base_de_respuestas!Z57,Back!$M$16:$N$20,2,0)),"")</f>
        <v/>
      </c>
      <c r="AA25" s="33" t="str">
        <f>+IFERROR((VLOOKUP(Base_de_respuestas!AA57,Back!$M$16:$N$20,2,0)),"")</f>
        <v/>
      </c>
      <c r="AB25" s="33" t="str">
        <f>+IFERROR((VLOOKUP(Base_de_respuestas!AB57,Back!$M$16:$N$20,2,0)),"")</f>
        <v/>
      </c>
      <c r="AC25" s="33" t="str">
        <f>+IFERROR((VLOOKUP(Base_de_respuestas!AC57,Back!$M$16:$N$20,2,0)),"")</f>
        <v/>
      </c>
      <c r="AD25" s="33" t="str">
        <f>+IFERROR((VLOOKUP(Base_de_respuestas!AD57,Back!$M$16:$N$20,2,0)),"")</f>
        <v/>
      </c>
      <c r="AE25" s="33" t="str">
        <f>+IFERROR((VLOOKUP(Base_de_respuestas!AE57,Back!$M$16:$N$20,2,0)),"")</f>
        <v/>
      </c>
      <c r="AF25" s="33" t="str">
        <f>+IFERROR((VLOOKUP(Base_de_respuestas!AF57,Back!$M$16:$N$20,2,0)),"")</f>
        <v/>
      </c>
      <c r="AG25" s="33" t="str">
        <f>+IFERROR((VLOOKUP(Base_de_respuestas!AG57,Back!$M$16:$N$20,2,0)),"")</f>
        <v/>
      </c>
      <c r="AH25" s="33" t="str">
        <f>+IFERROR((VLOOKUP(Base_de_respuestas!AH57,Back!$M$16:$N$20,2,0)),"")</f>
        <v/>
      </c>
      <c r="AI25" s="33" t="str">
        <f>+IFERROR((VLOOKUP(Base_de_respuestas!AI57,Back!$M$16:$N$20,2,0)),"")</f>
        <v/>
      </c>
      <c r="AJ25" s="33" t="str">
        <f>+IFERROR((VLOOKUP(Base_de_respuestas!AJ57,Back!$M$16:$N$20,2,0)),"")</f>
        <v/>
      </c>
      <c r="AK25" s="33" t="str">
        <f>+IFERROR((VLOOKUP(Base_de_respuestas!AK57,Back!$M$16:$N$20,2,0)),"")</f>
        <v/>
      </c>
      <c r="AL25" s="33" t="str">
        <f>+IFERROR((VLOOKUP(Base_de_respuestas!AL57,Back!$M$16:$N$20,2,0)),"")</f>
        <v/>
      </c>
      <c r="AM25" s="33" t="str">
        <f>+IFERROR((VLOOKUP(Base_de_respuestas!AM57,Back!$M$16:$N$20,2,0)),"")</f>
        <v/>
      </c>
      <c r="AN25" s="33" t="str">
        <f>+IFERROR((VLOOKUP(Base_de_respuestas!AN57,Back!$M$16:$N$20,2,0)),"")</f>
        <v/>
      </c>
      <c r="AO25" s="33" t="str">
        <f>+IFERROR((VLOOKUP(Base_de_respuestas!AO57,Back!$M$16:$N$20,2,0)),"")</f>
        <v/>
      </c>
      <c r="AP25" s="33" t="str">
        <f>+IFERROR((VLOOKUP(Base_de_respuestas!AP57,Back!$M$16:$N$20,2,0)),"")</f>
        <v/>
      </c>
      <c r="AQ25" s="33" t="str">
        <f>+IFERROR((VLOOKUP(Base_de_respuestas!AQ57,Back!$M$16:$N$20,2,0)),"")</f>
        <v/>
      </c>
      <c r="AR25" s="33" t="str">
        <f>+IFERROR((VLOOKUP(Base_de_respuestas!AR57,Back!$M$16:$N$20,2,0)),"")</f>
        <v/>
      </c>
      <c r="AS25" s="33" t="str">
        <f>+IFERROR((VLOOKUP(Base_de_respuestas!AS57,Back!$M$16:$N$20,2,0)),"")</f>
        <v/>
      </c>
      <c r="AT25" s="33" t="str">
        <f>+IFERROR((VLOOKUP(Base_de_respuestas!AT57,Back!$M$16:$N$20,2,0)),"")</f>
        <v/>
      </c>
      <c r="AU25" s="33" t="str">
        <f>+IFERROR((VLOOKUP(Base_de_respuestas!AU57,Back!$M$16:$N$20,2,0)),"")</f>
        <v/>
      </c>
      <c r="AV25" s="33" t="str">
        <f>+IFERROR((VLOOKUP(Base_de_respuestas!AV57,Back!$M$16:$N$20,2,0)),"")</f>
        <v/>
      </c>
      <c r="AW25" s="33" t="str">
        <f>+IFERROR((VLOOKUP(Base_de_respuestas!AW57,Back!$M$16:$N$20,2,0)),"")</f>
        <v/>
      </c>
      <c r="AX25" s="33" t="str">
        <f>+IFERROR((VLOOKUP(Base_de_respuestas!AX57,Back!$M$16:$N$20,2,0)),"")</f>
        <v/>
      </c>
      <c r="AY25" s="33" t="str">
        <f>+IFERROR((VLOOKUP(Base_de_respuestas!AY57,Back!$M$16:$N$20,2,0)),"")</f>
        <v/>
      </c>
      <c r="AZ25" s="33" t="str">
        <f>+IFERROR((VLOOKUP(Base_de_respuestas!AZ57,Back!$M$16:$N$20,2,0)),"")</f>
        <v/>
      </c>
      <c r="BA25" s="33" t="str">
        <f>+IFERROR((VLOOKUP(Base_de_respuestas!BA57,Back!$M$16:$N$20,2,0)),"")</f>
        <v/>
      </c>
      <c r="BB25" s="33" t="str">
        <f>+IFERROR((VLOOKUP(Base_de_respuestas!BB57,Back!$M$16:$N$20,2,0)),"")</f>
        <v/>
      </c>
      <c r="BC25" s="33" t="str">
        <f>+IFERROR((VLOOKUP(Base_de_respuestas!BC57,Back!$M$16:$N$20,2,0)),"")</f>
        <v/>
      </c>
      <c r="BD25" s="33" t="str">
        <f>+IFERROR((VLOOKUP(Base_de_respuestas!BD57,Back!$M$16:$N$20,2,0)),"")</f>
        <v/>
      </c>
    </row>
    <row r="26" spans="2:56" ht="25.5" customHeight="1" x14ac:dyDescent="0.3">
      <c r="B26" s="68"/>
      <c r="C26" s="68"/>
      <c r="D26" s="98" t="s">
        <v>189</v>
      </c>
      <c r="E26" s="74"/>
      <c r="F26" s="33" t="str">
        <f t="shared" si="0"/>
        <v/>
      </c>
      <c r="G26" s="33" t="str">
        <f>+IFERROR((VLOOKUP(Base_de_respuestas!G58,Back!$M$16:$N$20,2,0)),"")</f>
        <v/>
      </c>
      <c r="H26" s="33" t="str">
        <f>+IFERROR((VLOOKUP(Base_de_respuestas!H58,Back!$M$16:$N$20,2,0)),"")</f>
        <v/>
      </c>
      <c r="I26" s="33" t="str">
        <f>+IFERROR((VLOOKUP(Base_de_respuestas!I58,Back!$M$16:$N$20,2,0)),"")</f>
        <v/>
      </c>
      <c r="J26" s="33" t="str">
        <f>+IFERROR((VLOOKUP(Base_de_respuestas!J58,Back!$M$16:$N$20,2,0)),"")</f>
        <v/>
      </c>
      <c r="K26" s="33" t="str">
        <f>+IFERROR((VLOOKUP(Base_de_respuestas!K58,Back!$M$16:$N$20,2,0)),"")</f>
        <v/>
      </c>
      <c r="L26" s="33" t="str">
        <f>+IFERROR((VLOOKUP(Base_de_respuestas!L58,Back!$M$16:$N$20,2,0)),"")</f>
        <v/>
      </c>
      <c r="M26" s="33" t="str">
        <f>+IFERROR((VLOOKUP(Base_de_respuestas!M58,Back!$M$16:$N$20,2,0)),"")</f>
        <v/>
      </c>
      <c r="N26" s="33" t="str">
        <f>+IFERROR((VLOOKUP(Base_de_respuestas!N58,Back!$M$16:$N$20,2,0)),"")</f>
        <v/>
      </c>
      <c r="O26" s="33" t="str">
        <f>+IFERROR((VLOOKUP(Base_de_respuestas!O58,Back!$M$16:$N$20,2,0)),"")</f>
        <v/>
      </c>
      <c r="P26" s="33" t="str">
        <f>+IFERROR((VLOOKUP(Base_de_respuestas!P58,Back!$M$16:$N$20,2,0)),"")</f>
        <v/>
      </c>
      <c r="Q26" s="33" t="str">
        <f>+IFERROR((VLOOKUP(Base_de_respuestas!Q58,Back!$M$16:$N$20,2,0)),"")</f>
        <v/>
      </c>
      <c r="R26" s="33" t="str">
        <f>+IFERROR((VLOOKUP(Base_de_respuestas!R58,Back!$M$16:$N$20,2,0)),"")</f>
        <v/>
      </c>
      <c r="S26" s="33" t="str">
        <f>+IFERROR((VLOOKUP(Base_de_respuestas!S58,Back!$M$16:$N$20,2,0)),"")</f>
        <v/>
      </c>
      <c r="T26" s="33" t="str">
        <f>+IFERROR((VLOOKUP(Base_de_respuestas!T58,Back!$M$16:$N$20,2,0)),"")</f>
        <v/>
      </c>
      <c r="U26" s="33" t="str">
        <f>+IFERROR((VLOOKUP(Base_de_respuestas!U58,Back!$M$16:$N$20,2,0)),"")</f>
        <v/>
      </c>
      <c r="V26" s="33" t="str">
        <f>+IFERROR((VLOOKUP(Base_de_respuestas!V58,Back!$M$16:$N$20,2,0)),"")</f>
        <v/>
      </c>
      <c r="W26" s="33" t="str">
        <f>+IFERROR((VLOOKUP(Base_de_respuestas!W58,Back!$M$16:$N$20,2,0)),"")</f>
        <v/>
      </c>
      <c r="X26" s="33" t="str">
        <f>+IFERROR((VLOOKUP(Base_de_respuestas!X58,Back!$M$16:$N$20,2,0)),"")</f>
        <v/>
      </c>
      <c r="Y26" s="33" t="str">
        <f>+IFERROR((VLOOKUP(Base_de_respuestas!Y58,Back!$M$16:$N$20,2,0)),"")</f>
        <v/>
      </c>
      <c r="Z26" s="33" t="str">
        <f>+IFERROR((VLOOKUP(Base_de_respuestas!Z58,Back!$M$16:$N$20,2,0)),"")</f>
        <v/>
      </c>
      <c r="AA26" s="33" t="str">
        <f>+IFERROR((VLOOKUP(Base_de_respuestas!AA58,Back!$M$16:$N$20,2,0)),"")</f>
        <v/>
      </c>
      <c r="AB26" s="33" t="str">
        <f>+IFERROR((VLOOKUP(Base_de_respuestas!AB58,Back!$M$16:$N$20,2,0)),"")</f>
        <v/>
      </c>
      <c r="AC26" s="33" t="str">
        <f>+IFERROR((VLOOKUP(Base_de_respuestas!AC58,Back!$M$16:$N$20,2,0)),"")</f>
        <v/>
      </c>
      <c r="AD26" s="33" t="str">
        <f>+IFERROR((VLOOKUP(Base_de_respuestas!AD58,Back!$M$16:$N$20,2,0)),"")</f>
        <v/>
      </c>
      <c r="AE26" s="33" t="str">
        <f>+IFERROR((VLOOKUP(Base_de_respuestas!AE58,Back!$M$16:$N$20,2,0)),"")</f>
        <v/>
      </c>
      <c r="AF26" s="33" t="str">
        <f>+IFERROR((VLOOKUP(Base_de_respuestas!AF58,Back!$M$16:$N$20,2,0)),"")</f>
        <v/>
      </c>
      <c r="AG26" s="33" t="str">
        <f>+IFERROR((VLOOKUP(Base_de_respuestas!AG58,Back!$M$16:$N$20,2,0)),"")</f>
        <v/>
      </c>
      <c r="AH26" s="33" t="str">
        <f>+IFERROR((VLOOKUP(Base_de_respuestas!AH58,Back!$M$16:$N$20,2,0)),"")</f>
        <v/>
      </c>
      <c r="AI26" s="33" t="str">
        <f>+IFERROR((VLOOKUP(Base_de_respuestas!AI58,Back!$M$16:$N$20,2,0)),"")</f>
        <v/>
      </c>
      <c r="AJ26" s="33" t="str">
        <f>+IFERROR((VLOOKUP(Base_de_respuestas!AJ58,Back!$M$16:$N$20,2,0)),"")</f>
        <v/>
      </c>
      <c r="AK26" s="33" t="str">
        <f>+IFERROR((VLOOKUP(Base_de_respuestas!AK58,Back!$M$16:$N$20,2,0)),"")</f>
        <v/>
      </c>
      <c r="AL26" s="33" t="str">
        <f>+IFERROR((VLOOKUP(Base_de_respuestas!AL58,Back!$M$16:$N$20,2,0)),"")</f>
        <v/>
      </c>
      <c r="AM26" s="33" t="str">
        <f>+IFERROR((VLOOKUP(Base_de_respuestas!AM58,Back!$M$16:$N$20,2,0)),"")</f>
        <v/>
      </c>
      <c r="AN26" s="33" t="str">
        <f>+IFERROR((VLOOKUP(Base_de_respuestas!AN58,Back!$M$16:$N$20,2,0)),"")</f>
        <v/>
      </c>
      <c r="AO26" s="33" t="str">
        <f>+IFERROR((VLOOKUP(Base_de_respuestas!AO58,Back!$M$16:$N$20,2,0)),"")</f>
        <v/>
      </c>
      <c r="AP26" s="33" t="str">
        <f>+IFERROR((VLOOKUP(Base_de_respuestas!AP58,Back!$M$16:$N$20,2,0)),"")</f>
        <v/>
      </c>
      <c r="AQ26" s="33" t="str">
        <f>+IFERROR((VLOOKUP(Base_de_respuestas!AQ58,Back!$M$16:$N$20,2,0)),"")</f>
        <v/>
      </c>
      <c r="AR26" s="33" t="str">
        <f>+IFERROR((VLOOKUP(Base_de_respuestas!AR58,Back!$M$16:$N$20,2,0)),"")</f>
        <v/>
      </c>
      <c r="AS26" s="33" t="str">
        <f>+IFERROR((VLOOKUP(Base_de_respuestas!AS58,Back!$M$16:$N$20,2,0)),"")</f>
        <v/>
      </c>
      <c r="AT26" s="33" t="str">
        <f>+IFERROR((VLOOKUP(Base_de_respuestas!AT58,Back!$M$16:$N$20,2,0)),"")</f>
        <v/>
      </c>
      <c r="AU26" s="33" t="str">
        <f>+IFERROR((VLOOKUP(Base_de_respuestas!AU58,Back!$M$16:$N$20,2,0)),"")</f>
        <v/>
      </c>
      <c r="AV26" s="33" t="str">
        <f>+IFERROR((VLOOKUP(Base_de_respuestas!AV58,Back!$M$16:$N$20,2,0)),"")</f>
        <v/>
      </c>
      <c r="AW26" s="33" t="str">
        <f>+IFERROR((VLOOKUP(Base_de_respuestas!AW58,Back!$M$16:$N$20,2,0)),"")</f>
        <v/>
      </c>
      <c r="AX26" s="33" t="str">
        <f>+IFERROR((VLOOKUP(Base_de_respuestas!AX58,Back!$M$16:$N$20,2,0)),"")</f>
        <v/>
      </c>
      <c r="AY26" s="33" t="str">
        <f>+IFERROR((VLOOKUP(Base_de_respuestas!AY58,Back!$M$16:$N$20,2,0)),"")</f>
        <v/>
      </c>
      <c r="AZ26" s="33" t="str">
        <f>+IFERROR((VLOOKUP(Base_de_respuestas!AZ58,Back!$M$16:$N$20,2,0)),"")</f>
        <v/>
      </c>
      <c r="BA26" s="33" t="str">
        <f>+IFERROR((VLOOKUP(Base_de_respuestas!BA58,Back!$M$16:$N$20,2,0)),"")</f>
        <v/>
      </c>
      <c r="BB26" s="33" t="str">
        <f>+IFERROR((VLOOKUP(Base_de_respuestas!BB58,Back!$M$16:$N$20,2,0)),"")</f>
        <v/>
      </c>
      <c r="BC26" s="33" t="str">
        <f>+IFERROR((VLOOKUP(Base_de_respuestas!BC58,Back!$M$16:$N$20,2,0)),"")</f>
        <v/>
      </c>
      <c r="BD26" s="33" t="str">
        <f>+IFERROR((VLOOKUP(Base_de_respuestas!BD58,Back!$M$16:$N$20,2,0)),"")</f>
        <v/>
      </c>
    </row>
    <row r="27" spans="2:56" ht="25.5" customHeight="1" x14ac:dyDescent="0.3">
      <c r="B27" s="69"/>
      <c r="C27" s="69"/>
      <c r="D27" s="98" t="s">
        <v>191</v>
      </c>
      <c r="E27" s="74"/>
      <c r="F27" s="33" t="str">
        <f t="shared" si="0"/>
        <v/>
      </c>
      <c r="G27" s="33" t="str">
        <f>+IFERROR((VLOOKUP(Base_de_respuestas!G59,Back!$M$16:$N$20,2,0)),"")</f>
        <v/>
      </c>
      <c r="H27" s="33" t="str">
        <f>+IFERROR((VLOOKUP(Base_de_respuestas!H59,Back!$M$16:$N$20,2,0)),"")</f>
        <v/>
      </c>
      <c r="I27" s="33" t="str">
        <f>+IFERROR((VLOOKUP(Base_de_respuestas!I59,Back!$M$16:$N$20,2,0)),"")</f>
        <v/>
      </c>
      <c r="J27" s="33" t="str">
        <f>+IFERROR((VLOOKUP(Base_de_respuestas!J59,Back!$M$16:$N$20,2,0)),"")</f>
        <v/>
      </c>
      <c r="K27" s="33" t="str">
        <f>+IFERROR((VLOOKUP(Base_de_respuestas!K59,Back!$M$16:$N$20,2,0)),"")</f>
        <v/>
      </c>
      <c r="L27" s="33" t="str">
        <f>+IFERROR((VLOOKUP(Base_de_respuestas!L59,Back!$M$16:$N$20,2,0)),"")</f>
        <v/>
      </c>
      <c r="M27" s="33" t="str">
        <f>+IFERROR((VLOOKUP(Base_de_respuestas!M59,Back!$M$16:$N$20,2,0)),"")</f>
        <v/>
      </c>
      <c r="N27" s="33" t="str">
        <f>+IFERROR((VLOOKUP(Base_de_respuestas!N59,Back!$M$16:$N$20,2,0)),"")</f>
        <v/>
      </c>
      <c r="O27" s="33" t="str">
        <f>+IFERROR((VLOOKUP(Base_de_respuestas!O59,Back!$M$16:$N$20,2,0)),"")</f>
        <v/>
      </c>
      <c r="P27" s="33" t="str">
        <f>+IFERROR((VLOOKUP(Base_de_respuestas!P59,Back!$M$16:$N$20,2,0)),"")</f>
        <v/>
      </c>
      <c r="Q27" s="33" t="str">
        <f>+IFERROR((VLOOKUP(Base_de_respuestas!Q59,Back!$M$16:$N$20,2,0)),"")</f>
        <v/>
      </c>
      <c r="R27" s="33" t="str">
        <f>+IFERROR((VLOOKUP(Base_de_respuestas!R59,Back!$M$16:$N$20,2,0)),"")</f>
        <v/>
      </c>
      <c r="S27" s="33" t="str">
        <f>+IFERROR((VLOOKUP(Base_de_respuestas!S59,Back!$M$16:$N$20,2,0)),"")</f>
        <v/>
      </c>
      <c r="T27" s="33" t="str">
        <f>+IFERROR((VLOOKUP(Base_de_respuestas!T59,Back!$M$16:$N$20,2,0)),"")</f>
        <v/>
      </c>
      <c r="U27" s="33" t="str">
        <f>+IFERROR((VLOOKUP(Base_de_respuestas!U59,Back!$M$16:$N$20,2,0)),"")</f>
        <v/>
      </c>
      <c r="V27" s="33" t="str">
        <f>+IFERROR((VLOOKUP(Base_de_respuestas!V59,Back!$M$16:$N$20,2,0)),"")</f>
        <v/>
      </c>
      <c r="W27" s="33" t="str">
        <f>+IFERROR((VLOOKUP(Base_de_respuestas!W59,Back!$M$16:$N$20,2,0)),"")</f>
        <v/>
      </c>
      <c r="X27" s="33" t="str">
        <f>+IFERROR((VLOOKUP(Base_de_respuestas!X59,Back!$M$16:$N$20,2,0)),"")</f>
        <v/>
      </c>
      <c r="Y27" s="33" t="str">
        <f>+IFERROR((VLOOKUP(Base_de_respuestas!Y59,Back!$M$16:$N$20,2,0)),"")</f>
        <v/>
      </c>
      <c r="Z27" s="33" t="str">
        <f>+IFERROR((VLOOKUP(Base_de_respuestas!Z59,Back!$M$16:$N$20,2,0)),"")</f>
        <v/>
      </c>
      <c r="AA27" s="33" t="str">
        <f>+IFERROR((VLOOKUP(Base_de_respuestas!AA59,Back!$M$16:$N$20,2,0)),"")</f>
        <v/>
      </c>
      <c r="AB27" s="33" t="str">
        <f>+IFERROR((VLOOKUP(Base_de_respuestas!AB59,Back!$M$16:$N$20,2,0)),"")</f>
        <v/>
      </c>
      <c r="AC27" s="33" t="str">
        <f>+IFERROR((VLOOKUP(Base_de_respuestas!AC59,Back!$M$16:$N$20,2,0)),"")</f>
        <v/>
      </c>
      <c r="AD27" s="33" t="str">
        <f>+IFERROR((VLOOKUP(Base_de_respuestas!AD59,Back!$M$16:$N$20,2,0)),"")</f>
        <v/>
      </c>
      <c r="AE27" s="33" t="str">
        <f>+IFERROR((VLOOKUP(Base_de_respuestas!AE59,Back!$M$16:$N$20,2,0)),"")</f>
        <v/>
      </c>
      <c r="AF27" s="33" t="str">
        <f>+IFERROR((VLOOKUP(Base_de_respuestas!AF59,Back!$M$16:$N$20,2,0)),"")</f>
        <v/>
      </c>
      <c r="AG27" s="33" t="str">
        <f>+IFERROR((VLOOKUP(Base_de_respuestas!AG59,Back!$M$16:$N$20,2,0)),"")</f>
        <v/>
      </c>
      <c r="AH27" s="33" t="str">
        <f>+IFERROR((VLOOKUP(Base_de_respuestas!AH59,Back!$M$16:$N$20,2,0)),"")</f>
        <v/>
      </c>
      <c r="AI27" s="33" t="str">
        <f>+IFERROR((VLOOKUP(Base_de_respuestas!AI59,Back!$M$16:$N$20,2,0)),"")</f>
        <v/>
      </c>
      <c r="AJ27" s="33" t="str">
        <f>+IFERROR((VLOOKUP(Base_de_respuestas!AJ59,Back!$M$16:$N$20,2,0)),"")</f>
        <v/>
      </c>
      <c r="AK27" s="33" t="str">
        <f>+IFERROR((VLOOKUP(Base_de_respuestas!AK59,Back!$M$16:$N$20,2,0)),"")</f>
        <v/>
      </c>
      <c r="AL27" s="33" t="str">
        <f>+IFERROR((VLOOKUP(Base_de_respuestas!AL59,Back!$M$16:$N$20,2,0)),"")</f>
        <v/>
      </c>
      <c r="AM27" s="33" t="str">
        <f>+IFERROR((VLOOKUP(Base_de_respuestas!AM59,Back!$M$16:$N$20,2,0)),"")</f>
        <v/>
      </c>
      <c r="AN27" s="33" t="str">
        <f>+IFERROR((VLOOKUP(Base_de_respuestas!AN59,Back!$M$16:$N$20,2,0)),"")</f>
        <v/>
      </c>
      <c r="AO27" s="33" t="str">
        <f>+IFERROR((VLOOKUP(Base_de_respuestas!AO59,Back!$M$16:$N$20,2,0)),"")</f>
        <v/>
      </c>
      <c r="AP27" s="33" t="str">
        <f>+IFERROR((VLOOKUP(Base_de_respuestas!AP59,Back!$M$16:$N$20,2,0)),"")</f>
        <v/>
      </c>
      <c r="AQ27" s="33" t="str">
        <f>+IFERROR((VLOOKUP(Base_de_respuestas!AQ59,Back!$M$16:$N$20,2,0)),"")</f>
        <v/>
      </c>
      <c r="AR27" s="33" t="str">
        <f>+IFERROR((VLOOKUP(Base_de_respuestas!AR59,Back!$M$16:$N$20,2,0)),"")</f>
        <v/>
      </c>
      <c r="AS27" s="33" t="str">
        <f>+IFERROR((VLOOKUP(Base_de_respuestas!AS59,Back!$M$16:$N$20,2,0)),"")</f>
        <v/>
      </c>
      <c r="AT27" s="33" t="str">
        <f>+IFERROR((VLOOKUP(Base_de_respuestas!AT59,Back!$M$16:$N$20,2,0)),"")</f>
        <v/>
      </c>
      <c r="AU27" s="33" t="str">
        <f>+IFERROR((VLOOKUP(Base_de_respuestas!AU59,Back!$M$16:$N$20,2,0)),"")</f>
        <v/>
      </c>
      <c r="AV27" s="33" t="str">
        <f>+IFERROR((VLOOKUP(Base_de_respuestas!AV59,Back!$M$16:$N$20,2,0)),"")</f>
        <v/>
      </c>
      <c r="AW27" s="33" t="str">
        <f>+IFERROR((VLOOKUP(Base_de_respuestas!AW59,Back!$M$16:$N$20,2,0)),"")</f>
        <v/>
      </c>
      <c r="AX27" s="33" t="str">
        <f>+IFERROR((VLOOKUP(Base_de_respuestas!AX59,Back!$M$16:$N$20,2,0)),"")</f>
        <v/>
      </c>
      <c r="AY27" s="33" t="str">
        <f>+IFERROR((VLOOKUP(Base_de_respuestas!AY59,Back!$M$16:$N$20,2,0)),"")</f>
        <v/>
      </c>
      <c r="AZ27" s="33" t="str">
        <f>+IFERROR((VLOOKUP(Base_de_respuestas!AZ59,Back!$M$16:$N$20,2,0)),"")</f>
        <v/>
      </c>
      <c r="BA27" s="33" t="str">
        <f>+IFERROR((VLOOKUP(Base_de_respuestas!BA59,Back!$M$16:$N$20,2,0)),"")</f>
        <v/>
      </c>
      <c r="BB27" s="33" t="str">
        <f>+IFERROR((VLOOKUP(Base_de_respuestas!BB59,Back!$M$16:$N$20,2,0)),"")</f>
        <v/>
      </c>
      <c r="BC27" s="33" t="str">
        <f>+IFERROR((VLOOKUP(Base_de_respuestas!BC59,Back!$M$16:$N$20,2,0)),"")</f>
        <v/>
      </c>
      <c r="BD27" s="33" t="str">
        <f>+IFERROR((VLOOKUP(Base_de_respuestas!BD59,Back!$M$16:$N$20,2,0)),"")</f>
        <v/>
      </c>
    </row>
    <row r="28" spans="2:56" ht="15.75" customHeight="1" x14ac:dyDescent="0.3">
      <c r="B28" s="13" t="s">
        <v>150</v>
      </c>
      <c r="C28" s="15" t="s">
        <v>193</v>
      </c>
      <c r="D28" s="98" t="s">
        <v>194</v>
      </c>
      <c r="E28" s="74"/>
      <c r="F28" s="33" t="str">
        <f t="shared" si="0"/>
        <v/>
      </c>
      <c r="G28" s="33" t="str">
        <f>+IFERROR((VLOOKUP(Base_de_respuestas!G60,Back!$M$16:$N$20,2,0)),"")</f>
        <v/>
      </c>
      <c r="H28" s="33" t="str">
        <f>+IFERROR((VLOOKUP(Base_de_respuestas!H60,Back!$M$16:$N$20,2,0)),"")</f>
        <v/>
      </c>
      <c r="I28" s="33" t="str">
        <f>+IFERROR((VLOOKUP(Base_de_respuestas!I60,Back!$M$16:$N$20,2,0)),"")</f>
        <v/>
      </c>
      <c r="J28" s="33" t="str">
        <f>+IFERROR((VLOOKUP(Base_de_respuestas!J60,Back!$M$16:$N$20,2,0)),"")</f>
        <v/>
      </c>
      <c r="K28" s="33" t="str">
        <f>+IFERROR((VLOOKUP(Base_de_respuestas!K60,Back!$M$16:$N$20,2,0)),"")</f>
        <v/>
      </c>
      <c r="L28" s="33" t="str">
        <f>+IFERROR((VLOOKUP(Base_de_respuestas!L60,Back!$M$16:$N$20,2,0)),"")</f>
        <v/>
      </c>
      <c r="M28" s="33" t="str">
        <f>+IFERROR((VLOOKUP(Base_de_respuestas!M60,Back!$M$16:$N$20,2,0)),"")</f>
        <v/>
      </c>
      <c r="N28" s="33" t="str">
        <f>+IFERROR((VLOOKUP(Base_de_respuestas!N60,Back!$M$16:$N$20,2,0)),"")</f>
        <v/>
      </c>
      <c r="O28" s="33" t="str">
        <f>+IFERROR((VLOOKUP(Base_de_respuestas!O60,Back!$M$16:$N$20,2,0)),"")</f>
        <v/>
      </c>
      <c r="P28" s="33" t="str">
        <f>+IFERROR((VLOOKUP(Base_de_respuestas!P60,Back!$M$16:$N$20,2,0)),"")</f>
        <v/>
      </c>
      <c r="Q28" s="33" t="str">
        <f>+IFERROR((VLOOKUP(Base_de_respuestas!Q60,Back!$M$16:$N$20,2,0)),"")</f>
        <v/>
      </c>
      <c r="R28" s="33" t="str">
        <f>+IFERROR((VLOOKUP(Base_de_respuestas!R60,Back!$M$16:$N$20,2,0)),"")</f>
        <v/>
      </c>
      <c r="S28" s="33" t="str">
        <f>+IFERROR((VLOOKUP(Base_de_respuestas!S60,Back!$M$16:$N$20,2,0)),"")</f>
        <v/>
      </c>
      <c r="T28" s="33" t="str">
        <f>+IFERROR((VLOOKUP(Base_de_respuestas!T60,Back!$M$16:$N$20,2,0)),"")</f>
        <v/>
      </c>
      <c r="U28" s="33" t="str">
        <f>+IFERROR((VLOOKUP(Base_de_respuestas!U60,Back!$M$16:$N$20,2,0)),"")</f>
        <v/>
      </c>
      <c r="V28" s="33" t="str">
        <f>+IFERROR((VLOOKUP(Base_de_respuestas!V60,Back!$M$16:$N$20,2,0)),"")</f>
        <v/>
      </c>
      <c r="W28" s="33" t="str">
        <f>+IFERROR((VLOOKUP(Base_de_respuestas!W60,Back!$M$16:$N$20,2,0)),"")</f>
        <v/>
      </c>
      <c r="X28" s="33" t="str">
        <f>+IFERROR((VLOOKUP(Base_de_respuestas!X60,Back!$M$16:$N$20,2,0)),"")</f>
        <v/>
      </c>
      <c r="Y28" s="33" t="str">
        <f>+IFERROR((VLOOKUP(Base_de_respuestas!Y60,Back!$M$16:$N$20,2,0)),"")</f>
        <v/>
      </c>
      <c r="Z28" s="33" t="str">
        <f>+IFERROR((VLOOKUP(Base_de_respuestas!Z60,Back!$M$16:$N$20,2,0)),"")</f>
        <v/>
      </c>
      <c r="AA28" s="33" t="str">
        <f>+IFERROR((VLOOKUP(Base_de_respuestas!AA60,Back!$M$16:$N$20,2,0)),"")</f>
        <v/>
      </c>
      <c r="AB28" s="33" t="str">
        <f>+IFERROR((VLOOKUP(Base_de_respuestas!AB60,Back!$M$16:$N$20,2,0)),"")</f>
        <v/>
      </c>
      <c r="AC28" s="33" t="str">
        <f>+IFERROR((VLOOKUP(Base_de_respuestas!AC60,Back!$M$16:$N$20,2,0)),"")</f>
        <v/>
      </c>
      <c r="AD28" s="33" t="str">
        <f>+IFERROR((VLOOKUP(Base_de_respuestas!AD60,Back!$M$16:$N$20,2,0)),"")</f>
        <v/>
      </c>
      <c r="AE28" s="33" t="str">
        <f>+IFERROR((VLOOKUP(Base_de_respuestas!AE60,Back!$M$16:$N$20,2,0)),"")</f>
        <v/>
      </c>
      <c r="AF28" s="33" t="str">
        <f>+IFERROR((VLOOKUP(Base_de_respuestas!AF60,Back!$M$16:$N$20,2,0)),"")</f>
        <v/>
      </c>
      <c r="AG28" s="33" t="str">
        <f>+IFERROR((VLOOKUP(Base_de_respuestas!AG60,Back!$M$16:$N$20,2,0)),"")</f>
        <v/>
      </c>
      <c r="AH28" s="33" t="str">
        <f>+IFERROR((VLOOKUP(Base_de_respuestas!AH60,Back!$M$16:$N$20,2,0)),"")</f>
        <v/>
      </c>
      <c r="AI28" s="33" t="str">
        <f>+IFERROR((VLOOKUP(Base_de_respuestas!AI60,Back!$M$16:$N$20,2,0)),"")</f>
        <v/>
      </c>
      <c r="AJ28" s="33" t="str">
        <f>+IFERROR((VLOOKUP(Base_de_respuestas!AJ60,Back!$M$16:$N$20,2,0)),"")</f>
        <v/>
      </c>
      <c r="AK28" s="33" t="str">
        <f>+IFERROR((VLOOKUP(Base_de_respuestas!AK60,Back!$M$16:$N$20,2,0)),"")</f>
        <v/>
      </c>
      <c r="AL28" s="33" t="str">
        <f>+IFERROR((VLOOKUP(Base_de_respuestas!AL60,Back!$M$16:$N$20,2,0)),"")</f>
        <v/>
      </c>
      <c r="AM28" s="33" t="str">
        <f>+IFERROR((VLOOKUP(Base_de_respuestas!AM60,Back!$M$16:$N$20,2,0)),"")</f>
        <v/>
      </c>
      <c r="AN28" s="33" t="str">
        <f>+IFERROR((VLOOKUP(Base_de_respuestas!AN60,Back!$M$16:$N$20,2,0)),"")</f>
        <v/>
      </c>
      <c r="AO28" s="33" t="str">
        <f>+IFERROR((VLOOKUP(Base_de_respuestas!AO60,Back!$M$16:$N$20,2,0)),"")</f>
        <v/>
      </c>
      <c r="AP28" s="33" t="str">
        <f>+IFERROR((VLOOKUP(Base_de_respuestas!AP60,Back!$M$16:$N$20,2,0)),"")</f>
        <v/>
      </c>
      <c r="AQ28" s="33" t="str">
        <f>+IFERROR((VLOOKUP(Base_de_respuestas!AQ60,Back!$M$16:$N$20,2,0)),"")</f>
        <v/>
      </c>
      <c r="AR28" s="33" t="str">
        <f>+IFERROR((VLOOKUP(Base_de_respuestas!AR60,Back!$M$16:$N$20,2,0)),"")</f>
        <v/>
      </c>
      <c r="AS28" s="33" t="str">
        <f>+IFERROR((VLOOKUP(Base_de_respuestas!AS60,Back!$M$16:$N$20,2,0)),"")</f>
        <v/>
      </c>
      <c r="AT28" s="33" t="str">
        <f>+IFERROR((VLOOKUP(Base_de_respuestas!AT60,Back!$M$16:$N$20,2,0)),"")</f>
        <v/>
      </c>
      <c r="AU28" s="33" t="str">
        <f>+IFERROR((VLOOKUP(Base_de_respuestas!AU60,Back!$M$16:$N$20,2,0)),"")</f>
        <v/>
      </c>
      <c r="AV28" s="33" t="str">
        <f>+IFERROR((VLOOKUP(Base_de_respuestas!AV60,Back!$M$16:$N$20,2,0)),"")</f>
        <v/>
      </c>
      <c r="AW28" s="33" t="str">
        <f>+IFERROR((VLOOKUP(Base_de_respuestas!AW60,Back!$M$16:$N$20,2,0)),"")</f>
        <v/>
      </c>
      <c r="AX28" s="33" t="str">
        <f>+IFERROR((VLOOKUP(Base_de_respuestas!AX60,Back!$M$16:$N$20,2,0)),"")</f>
        <v/>
      </c>
      <c r="AY28" s="33" t="str">
        <f>+IFERROR((VLOOKUP(Base_de_respuestas!AY60,Back!$M$16:$N$20,2,0)),"")</f>
        <v/>
      </c>
      <c r="AZ28" s="33" t="str">
        <f>+IFERROR((VLOOKUP(Base_de_respuestas!AZ60,Back!$M$16:$N$20,2,0)),"")</f>
        <v/>
      </c>
      <c r="BA28" s="33" t="str">
        <f>+IFERROR((VLOOKUP(Base_de_respuestas!BA60,Back!$M$16:$N$20,2,0)),"")</f>
        <v/>
      </c>
      <c r="BB28" s="33" t="str">
        <f>+IFERROR((VLOOKUP(Base_de_respuestas!BB60,Back!$M$16:$N$20,2,0)),"")</f>
        <v/>
      </c>
      <c r="BC28" s="33" t="str">
        <f>+IFERROR((VLOOKUP(Base_de_respuestas!BC60,Back!$M$16:$N$20,2,0)),"")</f>
        <v/>
      </c>
      <c r="BD28" s="33" t="str">
        <f>+IFERROR((VLOOKUP(Base_de_respuestas!BD60,Back!$M$16:$N$20,2,0)),"")</f>
        <v/>
      </c>
    </row>
    <row r="29" spans="2:56" ht="25.5" customHeight="1" x14ac:dyDescent="0.3">
      <c r="B29" s="96" t="s">
        <v>150</v>
      </c>
      <c r="C29" s="97" t="s">
        <v>196</v>
      </c>
      <c r="D29" s="98" t="s">
        <v>197</v>
      </c>
      <c r="E29" s="74"/>
      <c r="F29" s="33" t="str">
        <f t="shared" si="0"/>
        <v/>
      </c>
      <c r="G29" s="33" t="str">
        <f>+IFERROR((VLOOKUP(Base_de_respuestas!G61,Back!$M$16:$N$20,2,0)),"")</f>
        <v/>
      </c>
      <c r="H29" s="33" t="str">
        <f>+IFERROR((VLOOKUP(Base_de_respuestas!H61,Back!$M$16:$N$20,2,0)),"")</f>
        <v/>
      </c>
      <c r="I29" s="33" t="str">
        <f>+IFERROR((VLOOKUP(Base_de_respuestas!I61,Back!$M$16:$N$20,2,0)),"")</f>
        <v/>
      </c>
      <c r="J29" s="33" t="str">
        <f>+IFERROR((VLOOKUP(Base_de_respuestas!J61,Back!$M$16:$N$20,2,0)),"")</f>
        <v/>
      </c>
      <c r="K29" s="33" t="str">
        <f>+IFERROR((VLOOKUP(Base_de_respuestas!K61,Back!$M$16:$N$20,2,0)),"")</f>
        <v/>
      </c>
      <c r="L29" s="33" t="str">
        <f>+IFERROR((VLOOKUP(Base_de_respuestas!L61,Back!$M$16:$N$20,2,0)),"")</f>
        <v/>
      </c>
      <c r="M29" s="33" t="str">
        <f>+IFERROR((VLOOKUP(Base_de_respuestas!M61,Back!$M$16:$N$20,2,0)),"")</f>
        <v/>
      </c>
      <c r="N29" s="33" t="str">
        <f>+IFERROR((VLOOKUP(Base_de_respuestas!N61,Back!$M$16:$N$20,2,0)),"")</f>
        <v/>
      </c>
      <c r="O29" s="33" t="str">
        <f>+IFERROR((VLOOKUP(Base_de_respuestas!O61,Back!$M$16:$N$20,2,0)),"")</f>
        <v/>
      </c>
      <c r="P29" s="33" t="str">
        <f>+IFERROR((VLOOKUP(Base_de_respuestas!P61,Back!$M$16:$N$20,2,0)),"")</f>
        <v/>
      </c>
      <c r="Q29" s="33" t="str">
        <f>+IFERROR((VLOOKUP(Base_de_respuestas!Q61,Back!$M$16:$N$20,2,0)),"")</f>
        <v/>
      </c>
      <c r="R29" s="33" t="str">
        <f>+IFERROR((VLOOKUP(Base_de_respuestas!R61,Back!$M$16:$N$20,2,0)),"")</f>
        <v/>
      </c>
      <c r="S29" s="33" t="str">
        <f>+IFERROR((VLOOKUP(Base_de_respuestas!S61,Back!$M$16:$N$20,2,0)),"")</f>
        <v/>
      </c>
      <c r="T29" s="33" t="str">
        <f>+IFERROR((VLOOKUP(Base_de_respuestas!T61,Back!$M$16:$N$20,2,0)),"")</f>
        <v/>
      </c>
      <c r="U29" s="33" t="str">
        <f>+IFERROR((VLOOKUP(Base_de_respuestas!U61,Back!$M$16:$N$20,2,0)),"")</f>
        <v/>
      </c>
      <c r="V29" s="33" t="str">
        <f>+IFERROR((VLOOKUP(Base_de_respuestas!V61,Back!$M$16:$N$20,2,0)),"")</f>
        <v/>
      </c>
      <c r="W29" s="33" t="str">
        <f>+IFERROR((VLOOKUP(Base_de_respuestas!W61,Back!$M$16:$N$20,2,0)),"")</f>
        <v/>
      </c>
      <c r="X29" s="33" t="str">
        <f>+IFERROR((VLOOKUP(Base_de_respuestas!X61,Back!$M$16:$N$20,2,0)),"")</f>
        <v/>
      </c>
      <c r="Y29" s="33" t="str">
        <f>+IFERROR((VLOOKUP(Base_de_respuestas!Y61,Back!$M$16:$N$20,2,0)),"")</f>
        <v/>
      </c>
      <c r="Z29" s="33" t="str">
        <f>+IFERROR((VLOOKUP(Base_de_respuestas!Z61,Back!$M$16:$N$20,2,0)),"")</f>
        <v/>
      </c>
      <c r="AA29" s="33" t="str">
        <f>+IFERROR((VLOOKUP(Base_de_respuestas!AA61,Back!$M$16:$N$20,2,0)),"")</f>
        <v/>
      </c>
      <c r="AB29" s="33" t="str">
        <f>+IFERROR((VLOOKUP(Base_de_respuestas!AB61,Back!$M$16:$N$20,2,0)),"")</f>
        <v/>
      </c>
      <c r="AC29" s="33" t="str">
        <f>+IFERROR((VLOOKUP(Base_de_respuestas!AC61,Back!$M$16:$N$20,2,0)),"")</f>
        <v/>
      </c>
      <c r="AD29" s="33" t="str">
        <f>+IFERROR((VLOOKUP(Base_de_respuestas!AD61,Back!$M$16:$N$20,2,0)),"")</f>
        <v/>
      </c>
      <c r="AE29" s="33" t="str">
        <f>+IFERROR((VLOOKUP(Base_de_respuestas!AE61,Back!$M$16:$N$20,2,0)),"")</f>
        <v/>
      </c>
      <c r="AF29" s="33" t="str">
        <f>+IFERROR((VLOOKUP(Base_de_respuestas!AF61,Back!$M$16:$N$20,2,0)),"")</f>
        <v/>
      </c>
      <c r="AG29" s="33" t="str">
        <f>+IFERROR((VLOOKUP(Base_de_respuestas!AG61,Back!$M$16:$N$20,2,0)),"")</f>
        <v/>
      </c>
      <c r="AH29" s="33" t="str">
        <f>+IFERROR((VLOOKUP(Base_de_respuestas!AH61,Back!$M$16:$N$20,2,0)),"")</f>
        <v/>
      </c>
      <c r="AI29" s="33" t="str">
        <f>+IFERROR((VLOOKUP(Base_de_respuestas!AI61,Back!$M$16:$N$20,2,0)),"")</f>
        <v/>
      </c>
      <c r="AJ29" s="33" t="str">
        <f>+IFERROR((VLOOKUP(Base_de_respuestas!AJ61,Back!$M$16:$N$20,2,0)),"")</f>
        <v/>
      </c>
      <c r="AK29" s="33" t="str">
        <f>+IFERROR((VLOOKUP(Base_de_respuestas!AK61,Back!$M$16:$N$20,2,0)),"")</f>
        <v/>
      </c>
      <c r="AL29" s="33" t="str">
        <f>+IFERROR((VLOOKUP(Base_de_respuestas!AL61,Back!$M$16:$N$20,2,0)),"")</f>
        <v/>
      </c>
      <c r="AM29" s="33" t="str">
        <f>+IFERROR((VLOOKUP(Base_de_respuestas!AM61,Back!$M$16:$N$20,2,0)),"")</f>
        <v/>
      </c>
      <c r="AN29" s="33" t="str">
        <f>+IFERROR((VLOOKUP(Base_de_respuestas!AN61,Back!$M$16:$N$20,2,0)),"")</f>
        <v/>
      </c>
      <c r="AO29" s="33" t="str">
        <f>+IFERROR((VLOOKUP(Base_de_respuestas!AO61,Back!$M$16:$N$20,2,0)),"")</f>
        <v/>
      </c>
      <c r="AP29" s="33" t="str">
        <f>+IFERROR((VLOOKUP(Base_de_respuestas!AP61,Back!$M$16:$N$20,2,0)),"")</f>
        <v/>
      </c>
      <c r="AQ29" s="33" t="str">
        <f>+IFERROR((VLOOKUP(Base_de_respuestas!AQ61,Back!$M$16:$N$20,2,0)),"")</f>
        <v/>
      </c>
      <c r="AR29" s="33" t="str">
        <f>+IFERROR((VLOOKUP(Base_de_respuestas!AR61,Back!$M$16:$N$20,2,0)),"")</f>
        <v/>
      </c>
      <c r="AS29" s="33" t="str">
        <f>+IFERROR((VLOOKUP(Base_de_respuestas!AS61,Back!$M$16:$N$20,2,0)),"")</f>
        <v/>
      </c>
      <c r="AT29" s="33" t="str">
        <f>+IFERROR((VLOOKUP(Base_de_respuestas!AT61,Back!$M$16:$N$20,2,0)),"")</f>
        <v/>
      </c>
      <c r="AU29" s="33" t="str">
        <f>+IFERROR((VLOOKUP(Base_de_respuestas!AU61,Back!$M$16:$N$20,2,0)),"")</f>
        <v/>
      </c>
      <c r="AV29" s="33" t="str">
        <f>+IFERROR((VLOOKUP(Base_de_respuestas!AV61,Back!$M$16:$N$20,2,0)),"")</f>
        <v/>
      </c>
      <c r="AW29" s="33" t="str">
        <f>+IFERROR((VLOOKUP(Base_de_respuestas!AW61,Back!$M$16:$N$20,2,0)),"")</f>
        <v/>
      </c>
      <c r="AX29" s="33" t="str">
        <f>+IFERROR((VLOOKUP(Base_de_respuestas!AX61,Back!$M$16:$N$20,2,0)),"")</f>
        <v/>
      </c>
      <c r="AY29" s="33" t="str">
        <f>+IFERROR((VLOOKUP(Base_de_respuestas!AY61,Back!$M$16:$N$20,2,0)),"")</f>
        <v/>
      </c>
      <c r="AZ29" s="33" t="str">
        <f>+IFERROR((VLOOKUP(Base_de_respuestas!AZ61,Back!$M$16:$N$20,2,0)),"")</f>
        <v/>
      </c>
      <c r="BA29" s="33" t="str">
        <f>+IFERROR((VLOOKUP(Base_de_respuestas!BA61,Back!$M$16:$N$20,2,0)),"")</f>
        <v/>
      </c>
      <c r="BB29" s="33" t="str">
        <f>+IFERROR((VLOOKUP(Base_de_respuestas!BB61,Back!$M$16:$N$20,2,0)),"")</f>
        <v/>
      </c>
      <c r="BC29" s="33" t="str">
        <f>+IFERROR((VLOOKUP(Base_de_respuestas!BC61,Back!$M$16:$N$20,2,0)),"")</f>
        <v/>
      </c>
      <c r="BD29" s="33" t="str">
        <f>+IFERROR((VLOOKUP(Base_de_respuestas!BD61,Back!$M$16:$N$20,2,0)),"")</f>
        <v/>
      </c>
    </row>
    <row r="30" spans="2:56" ht="25.5" customHeight="1" x14ac:dyDescent="0.3">
      <c r="B30" s="68"/>
      <c r="C30" s="68"/>
      <c r="D30" s="98" t="s">
        <v>199</v>
      </c>
      <c r="E30" s="74"/>
      <c r="F30" s="33" t="str">
        <f t="shared" si="0"/>
        <v/>
      </c>
      <c r="G30" s="33" t="str">
        <f>+IFERROR((VLOOKUP(Base_de_respuestas!G62,Back!$M$16:$N$20,2,0)),"")</f>
        <v/>
      </c>
      <c r="H30" s="33" t="str">
        <f>+IFERROR((VLOOKUP(Base_de_respuestas!H62,Back!$M$16:$N$20,2,0)),"")</f>
        <v/>
      </c>
      <c r="I30" s="33" t="str">
        <f>+IFERROR((VLOOKUP(Base_de_respuestas!I62,Back!$M$16:$N$20,2,0)),"")</f>
        <v/>
      </c>
      <c r="J30" s="33" t="str">
        <f>+IFERROR((VLOOKUP(Base_de_respuestas!J62,Back!$M$16:$N$20,2,0)),"")</f>
        <v/>
      </c>
      <c r="K30" s="33" t="str">
        <f>+IFERROR((VLOOKUP(Base_de_respuestas!K62,Back!$M$16:$N$20,2,0)),"")</f>
        <v/>
      </c>
      <c r="L30" s="33" t="str">
        <f>+IFERROR((VLOOKUP(Base_de_respuestas!L62,Back!$M$16:$N$20,2,0)),"")</f>
        <v/>
      </c>
      <c r="M30" s="33" t="str">
        <f>+IFERROR((VLOOKUP(Base_de_respuestas!M62,Back!$M$16:$N$20,2,0)),"")</f>
        <v/>
      </c>
      <c r="N30" s="33" t="str">
        <f>+IFERROR((VLOOKUP(Base_de_respuestas!N62,Back!$M$16:$N$20,2,0)),"")</f>
        <v/>
      </c>
      <c r="O30" s="33" t="str">
        <f>+IFERROR((VLOOKUP(Base_de_respuestas!O62,Back!$M$16:$N$20,2,0)),"")</f>
        <v/>
      </c>
      <c r="P30" s="33" t="str">
        <f>+IFERROR((VLOOKUP(Base_de_respuestas!P62,Back!$M$16:$N$20,2,0)),"")</f>
        <v/>
      </c>
      <c r="Q30" s="33" t="str">
        <f>+IFERROR((VLOOKUP(Base_de_respuestas!Q62,Back!$M$16:$N$20,2,0)),"")</f>
        <v/>
      </c>
      <c r="R30" s="33" t="str">
        <f>+IFERROR((VLOOKUP(Base_de_respuestas!R62,Back!$M$16:$N$20,2,0)),"")</f>
        <v/>
      </c>
      <c r="S30" s="33" t="str">
        <f>+IFERROR((VLOOKUP(Base_de_respuestas!S62,Back!$M$16:$N$20,2,0)),"")</f>
        <v/>
      </c>
      <c r="T30" s="33" t="str">
        <f>+IFERROR((VLOOKUP(Base_de_respuestas!T62,Back!$M$16:$N$20,2,0)),"")</f>
        <v/>
      </c>
      <c r="U30" s="33" t="str">
        <f>+IFERROR((VLOOKUP(Base_de_respuestas!U62,Back!$M$16:$N$20,2,0)),"")</f>
        <v/>
      </c>
      <c r="V30" s="33" t="str">
        <f>+IFERROR((VLOOKUP(Base_de_respuestas!V62,Back!$M$16:$N$20,2,0)),"")</f>
        <v/>
      </c>
      <c r="W30" s="33" t="str">
        <f>+IFERROR((VLOOKUP(Base_de_respuestas!W62,Back!$M$16:$N$20,2,0)),"")</f>
        <v/>
      </c>
      <c r="X30" s="33" t="str">
        <f>+IFERROR((VLOOKUP(Base_de_respuestas!X62,Back!$M$16:$N$20,2,0)),"")</f>
        <v/>
      </c>
      <c r="Y30" s="33" t="str">
        <f>+IFERROR((VLOOKUP(Base_de_respuestas!Y62,Back!$M$16:$N$20,2,0)),"")</f>
        <v/>
      </c>
      <c r="Z30" s="33" t="str">
        <f>+IFERROR((VLOOKUP(Base_de_respuestas!Z62,Back!$M$16:$N$20,2,0)),"")</f>
        <v/>
      </c>
      <c r="AA30" s="33" t="str">
        <f>+IFERROR((VLOOKUP(Base_de_respuestas!AA62,Back!$M$16:$N$20,2,0)),"")</f>
        <v/>
      </c>
      <c r="AB30" s="33" t="str">
        <f>+IFERROR((VLOOKUP(Base_de_respuestas!AB62,Back!$M$16:$N$20,2,0)),"")</f>
        <v/>
      </c>
      <c r="AC30" s="33" t="str">
        <f>+IFERROR((VLOOKUP(Base_de_respuestas!AC62,Back!$M$16:$N$20,2,0)),"")</f>
        <v/>
      </c>
      <c r="AD30" s="33" t="str">
        <f>+IFERROR((VLOOKUP(Base_de_respuestas!AD62,Back!$M$16:$N$20,2,0)),"")</f>
        <v/>
      </c>
      <c r="AE30" s="33" t="str">
        <f>+IFERROR((VLOOKUP(Base_de_respuestas!AE62,Back!$M$16:$N$20,2,0)),"")</f>
        <v/>
      </c>
      <c r="AF30" s="33" t="str">
        <f>+IFERROR((VLOOKUP(Base_de_respuestas!AF62,Back!$M$16:$N$20,2,0)),"")</f>
        <v/>
      </c>
      <c r="AG30" s="33" t="str">
        <f>+IFERROR((VLOOKUP(Base_de_respuestas!AG62,Back!$M$16:$N$20,2,0)),"")</f>
        <v/>
      </c>
      <c r="AH30" s="33" t="str">
        <f>+IFERROR((VLOOKUP(Base_de_respuestas!AH62,Back!$M$16:$N$20,2,0)),"")</f>
        <v/>
      </c>
      <c r="AI30" s="33" t="str">
        <f>+IFERROR((VLOOKUP(Base_de_respuestas!AI62,Back!$M$16:$N$20,2,0)),"")</f>
        <v/>
      </c>
      <c r="AJ30" s="33" t="str">
        <f>+IFERROR((VLOOKUP(Base_de_respuestas!AJ62,Back!$M$16:$N$20,2,0)),"")</f>
        <v/>
      </c>
      <c r="AK30" s="33" t="str">
        <f>+IFERROR((VLOOKUP(Base_de_respuestas!AK62,Back!$M$16:$N$20,2,0)),"")</f>
        <v/>
      </c>
      <c r="AL30" s="33" t="str">
        <f>+IFERROR((VLOOKUP(Base_de_respuestas!AL62,Back!$M$16:$N$20,2,0)),"")</f>
        <v/>
      </c>
      <c r="AM30" s="33" t="str">
        <f>+IFERROR((VLOOKUP(Base_de_respuestas!AM62,Back!$M$16:$N$20,2,0)),"")</f>
        <v/>
      </c>
      <c r="AN30" s="33" t="str">
        <f>+IFERROR((VLOOKUP(Base_de_respuestas!AN62,Back!$M$16:$N$20,2,0)),"")</f>
        <v/>
      </c>
      <c r="AO30" s="33" t="str">
        <f>+IFERROR((VLOOKUP(Base_de_respuestas!AO62,Back!$M$16:$N$20,2,0)),"")</f>
        <v/>
      </c>
      <c r="AP30" s="33" t="str">
        <f>+IFERROR((VLOOKUP(Base_de_respuestas!AP62,Back!$M$16:$N$20,2,0)),"")</f>
        <v/>
      </c>
      <c r="AQ30" s="33" t="str">
        <f>+IFERROR((VLOOKUP(Base_de_respuestas!AQ62,Back!$M$16:$N$20,2,0)),"")</f>
        <v/>
      </c>
      <c r="AR30" s="33" t="str">
        <f>+IFERROR((VLOOKUP(Base_de_respuestas!AR62,Back!$M$16:$N$20,2,0)),"")</f>
        <v/>
      </c>
      <c r="AS30" s="33" t="str">
        <f>+IFERROR((VLOOKUP(Base_de_respuestas!AS62,Back!$M$16:$N$20,2,0)),"")</f>
        <v/>
      </c>
      <c r="AT30" s="33" t="str">
        <f>+IFERROR((VLOOKUP(Base_de_respuestas!AT62,Back!$M$16:$N$20,2,0)),"")</f>
        <v/>
      </c>
      <c r="AU30" s="33" t="str">
        <f>+IFERROR((VLOOKUP(Base_de_respuestas!AU62,Back!$M$16:$N$20,2,0)),"")</f>
        <v/>
      </c>
      <c r="AV30" s="33" t="str">
        <f>+IFERROR((VLOOKUP(Base_de_respuestas!AV62,Back!$M$16:$N$20,2,0)),"")</f>
        <v/>
      </c>
      <c r="AW30" s="33" t="str">
        <f>+IFERROR((VLOOKUP(Base_de_respuestas!AW62,Back!$M$16:$N$20,2,0)),"")</f>
        <v/>
      </c>
      <c r="AX30" s="33" t="str">
        <f>+IFERROR((VLOOKUP(Base_de_respuestas!AX62,Back!$M$16:$N$20,2,0)),"")</f>
        <v/>
      </c>
      <c r="AY30" s="33" t="str">
        <f>+IFERROR((VLOOKUP(Base_de_respuestas!AY62,Back!$M$16:$N$20,2,0)),"")</f>
        <v/>
      </c>
      <c r="AZ30" s="33" t="str">
        <f>+IFERROR((VLOOKUP(Base_de_respuestas!AZ62,Back!$M$16:$N$20,2,0)),"")</f>
        <v/>
      </c>
      <c r="BA30" s="33" t="str">
        <f>+IFERROR((VLOOKUP(Base_de_respuestas!BA62,Back!$M$16:$N$20,2,0)),"")</f>
        <v/>
      </c>
      <c r="BB30" s="33" t="str">
        <f>+IFERROR((VLOOKUP(Base_de_respuestas!BB62,Back!$M$16:$N$20,2,0)),"")</f>
        <v/>
      </c>
      <c r="BC30" s="33" t="str">
        <f>+IFERROR((VLOOKUP(Base_de_respuestas!BC62,Back!$M$16:$N$20,2,0)),"")</f>
        <v/>
      </c>
      <c r="BD30" s="33" t="str">
        <f>+IFERROR((VLOOKUP(Base_de_respuestas!BD62,Back!$M$16:$N$20,2,0)),"")</f>
        <v/>
      </c>
    </row>
    <row r="31" spans="2:56" ht="25.5" customHeight="1" x14ac:dyDescent="0.3">
      <c r="B31" s="69"/>
      <c r="C31" s="69"/>
      <c r="D31" s="98" t="s">
        <v>201</v>
      </c>
      <c r="E31" s="74"/>
      <c r="F31" s="33" t="str">
        <f t="shared" si="0"/>
        <v/>
      </c>
      <c r="G31" s="33" t="str">
        <f>+IFERROR((VLOOKUP(Base_de_respuestas!G63,Back!$M$16:$N$20,2,0)),"")</f>
        <v/>
      </c>
      <c r="H31" s="33" t="str">
        <f>+IFERROR((VLOOKUP(Base_de_respuestas!H63,Back!$M$16:$N$20,2,0)),"")</f>
        <v/>
      </c>
      <c r="I31" s="33" t="str">
        <f>+IFERROR((VLOOKUP(Base_de_respuestas!I63,Back!$M$16:$N$20,2,0)),"")</f>
        <v/>
      </c>
      <c r="J31" s="33" t="str">
        <f>+IFERROR((VLOOKUP(Base_de_respuestas!J63,Back!$M$16:$N$20,2,0)),"")</f>
        <v/>
      </c>
      <c r="K31" s="33" t="str">
        <f>+IFERROR((VLOOKUP(Base_de_respuestas!K63,Back!$M$16:$N$20,2,0)),"")</f>
        <v/>
      </c>
      <c r="L31" s="33" t="str">
        <f>+IFERROR((VLOOKUP(Base_de_respuestas!L63,Back!$M$16:$N$20,2,0)),"")</f>
        <v/>
      </c>
      <c r="M31" s="33" t="str">
        <f>+IFERROR((VLOOKUP(Base_de_respuestas!M63,Back!$M$16:$N$20,2,0)),"")</f>
        <v/>
      </c>
      <c r="N31" s="33" t="str">
        <f>+IFERROR((VLOOKUP(Base_de_respuestas!N63,Back!$M$16:$N$20,2,0)),"")</f>
        <v/>
      </c>
      <c r="O31" s="33" t="str">
        <f>+IFERROR((VLOOKUP(Base_de_respuestas!O63,Back!$M$16:$N$20,2,0)),"")</f>
        <v/>
      </c>
      <c r="P31" s="33" t="str">
        <f>+IFERROR((VLOOKUP(Base_de_respuestas!P63,Back!$M$16:$N$20,2,0)),"")</f>
        <v/>
      </c>
      <c r="Q31" s="33" t="str">
        <f>+IFERROR((VLOOKUP(Base_de_respuestas!Q63,Back!$M$16:$N$20,2,0)),"")</f>
        <v/>
      </c>
      <c r="R31" s="33" t="str">
        <f>+IFERROR((VLOOKUP(Base_de_respuestas!R63,Back!$M$16:$N$20,2,0)),"")</f>
        <v/>
      </c>
      <c r="S31" s="33" t="str">
        <f>+IFERROR((VLOOKUP(Base_de_respuestas!S63,Back!$M$16:$N$20,2,0)),"")</f>
        <v/>
      </c>
      <c r="T31" s="33" t="str">
        <f>+IFERROR((VLOOKUP(Base_de_respuestas!T63,Back!$M$16:$N$20,2,0)),"")</f>
        <v/>
      </c>
      <c r="U31" s="33" t="str">
        <f>+IFERROR((VLOOKUP(Base_de_respuestas!U63,Back!$M$16:$N$20,2,0)),"")</f>
        <v/>
      </c>
      <c r="V31" s="33" t="str">
        <f>+IFERROR((VLOOKUP(Base_de_respuestas!V63,Back!$M$16:$N$20,2,0)),"")</f>
        <v/>
      </c>
      <c r="W31" s="33" t="str">
        <f>+IFERROR((VLOOKUP(Base_de_respuestas!W63,Back!$M$16:$N$20,2,0)),"")</f>
        <v/>
      </c>
      <c r="X31" s="33" t="str">
        <f>+IFERROR((VLOOKUP(Base_de_respuestas!X63,Back!$M$16:$N$20,2,0)),"")</f>
        <v/>
      </c>
      <c r="Y31" s="33" t="str">
        <f>+IFERROR((VLOOKUP(Base_de_respuestas!Y63,Back!$M$16:$N$20,2,0)),"")</f>
        <v/>
      </c>
      <c r="Z31" s="33" t="str">
        <f>+IFERROR((VLOOKUP(Base_de_respuestas!Z63,Back!$M$16:$N$20,2,0)),"")</f>
        <v/>
      </c>
      <c r="AA31" s="33" t="str">
        <f>+IFERROR((VLOOKUP(Base_de_respuestas!AA63,Back!$M$16:$N$20,2,0)),"")</f>
        <v/>
      </c>
      <c r="AB31" s="33" t="str">
        <f>+IFERROR((VLOOKUP(Base_de_respuestas!AB63,Back!$M$16:$N$20,2,0)),"")</f>
        <v/>
      </c>
      <c r="AC31" s="33" t="str">
        <f>+IFERROR((VLOOKUP(Base_de_respuestas!AC63,Back!$M$16:$N$20,2,0)),"")</f>
        <v/>
      </c>
      <c r="AD31" s="33" t="str">
        <f>+IFERROR((VLOOKUP(Base_de_respuestas!AD63,Back!$M$16:$N$20,2,0)),"")</f>
        <v/>
      </c>
      <c r="AE31" s="33" t="str">
        <f>+IFERROR((VLOOKUP(Base_de_respuestas!AE63,Back!$M$16:$N$20,2,0)),"")</f>
        <v/>
      </c>
      <c r="AF31" s="33" t="str">
        <f>+IFERROR((VLOOKUP(Base_de_respuestas!AF63,Back!$M$16:$N$20,2,0)),"")</f>
        <v/>
      </c>
      <c r="AG31" s="33" t="str">
        <f>+IFERROR((VLOOKUP(Base_de_respuestas!AG63,Back!$M$16:$N$20,2,0)),"")</f>
        <v/>
      </c>
      <c r="AH31" s="33" t="str">
        <f>+IFERROR((VLOOKUP(Base_de_respuestas!AH63,Back!$M$16:$N$20,2,0)),"")</f>
        <v/>
      </c>
      <c r="AI31" s="33" t="str">
        <f>+IFERROR((VLOOKUP(Base_de_respuestas!AI63,Back!$M$16:$N$20,2,0)),"")</f>
        <v/>
      </c>
      <c r="AJ31" s="33" t="str">
        <f>+IFERROR((VLOOKUP(Base_de_respuestas!AJ63,Back!$M$16:$N$20,2,0)),"")</f>
        <v/>
      </c>
      <c r="AK31" s="33" t="str">
        <f>+IFERROR((VLOOKUP(Base_de_respuestas!AK63,Back!$M$16:$N$20,2,0)),"")</f>
        <v/>
      </c>
      <c r="AL31" s="33" t="str">
        <f>+IFERROR((VLOOKUP(Base_de_respuestas!AL63,Back!$M$16:$N$20,2,0)),"")</f>
        <v/>
      </c>
      <c r="AM31" s="33" t="str">
        <f>+IFERROR((VLOOKUP(Base_de_respuestas!AM63,Back!$M$16:$N$20,2,0)),"")</f>
        <v/>
      </c>
      <c r="AN31" s="33" t="str">
        <f>+IFERROR((VLOOKUP(Base_de_respuestas!AN63,Back!$M$16:$N$20,2,0)),"")</f>
        <v/>
      </c>
      <c r="AO31" s="33" t="str">
        <f>+IFERROR((VLOOKUP(Base_de_respuestas!AO63,Back!$M$16:$N$20,2,0)),"")</f>
        <v/>
      </c>
      <c r="AP31" s="33" t="str">
        <f>+IFERROR((VLOOKUP(Base_de_respuestas!AP63,Back!$M$16:$N$20,2,0)),"")</f>
        <v/>
      </c>
      <c r="AQ31" s="33" t="str">
        <f>+IFERROR((VLOOKUP(Base_de_respuestas!AQ63,Back!$M$16:$N$20,2,0)),"")</f>
        <v/>
      </c>
      <c r="AR31" s="33" t="str">
        <f>+IFERROR((VLOOKUP(Base_de_respuestas!AR63,Back!$M$16:$N$20,2,0)),"")</f>
        <v/>
      </c>
      <c r="AS31" s="33" t="str">
        <f>+IFERROR((VLOOKUP(Base_de_respuestas!AS63,Back!$M$16:$N$20,2,0)),"")</f>
        <v/>
      </c>
      <c r="AT31" s="33" t="str">
        <f>+IFERROR((VLOOKUP(Base_de_respuestas!AT63,Back!$M$16:$N$20,2,0)),"")</f>
        <v/>
      </c>
      <c r="AU31" s="33" t="str">
        <f>+IFERROR((VLOOKUP(Base_de_respuestas!AU63,Back!$M$16:$N$20,2,0)),"")</f>
        <v/>
      </c>
      <c r="AV31" s="33" t="str">
        <f>+IFERROR((VLOOKUP(Base_de_respuestas!AV63,Back!$M$16:$N$20,2,0)),"")</f>
        <v/>
      </c>
      <c r="AW31" s="33" t="str">
        <f>+IFERROR((VLOOKUP(Base_de_respuestas!AW63,Back!$M$16:$N$20,2,0)),"")</f>
        <v/>
      </c>
      <c r="AX31" s="33" t="str">
        <f>+IFERROR((VLOOKUP(Base_de_respuestas!AX63,Back!$M$16:$N$20,2,0)),"")</f>
        <v/>
      </c>
      <c r="AY31" s="33" t="str">
        <f>+IFERROR((VLOOKUP(Base_de_respuestas!AY63,Back!$M$16:$N$20,2,0)),"")</f>
        <v/>
      </c>
      <c r="AZ31" s="33" t="str">
        <f>+IFERROR((VLOOKUP(Base_de_respuestas!AZ63,Back!$M$16:$N$20,2,0)),"")</f>
        <v/>
      </c>
      <c r="BA31" s="33" t="str">
        <f>+IFERROR((VLOOKUP(Base_de_respuestas!BA63,Back!$M$16:$N$20,2,0)),"")</f>
        <v/>
      </c>
      <c r="BB31" s="33" t="str">
        <f>+IFERROR((VLOOKUP(Base_de_respuestas!BB63,Back!$M$16:$N$20,2,0)),"")</f>
        <v/>
      </c>
      <c r="BC31" s="33" t="str">
        <f>+IFERROR((VLOOKUP(Base_de_respuestas!BC63,Back!$M$16:$N$20,2,0)),"")</f>
        <v/>
      </c>
      <c r="BD31" s="33" t="str">
        <f>+IFERROR((VLOOKUP(Base_de_respuestas!BD63,Back!$M$16:$N$20,2,0)),"")</f>
        <v/>
      </c>
    </row>
    <row r="32" spans="2:56" ht="25.5" customHeight="1" x14ac:dyDescent="0.3">
      <c r="B32" s="96" t="s">
        <v>150</v>
      </c>
      <c r="C32" s="71" t="s">
        <v>203</v>
      </c>
      <c r="D32" s="98" t="s">
        <v>204</v>
      </c>
      <c r="E32" s="74"/>
      <c r="F32" s="33" t="str">
        <f t="shared" si="0"/>
        <v/>
      </c>
      <c r="G32" s="33" t="str">
        <f>+IFERROR((VLOOKUP(Base_de_respuestas!G64,Back!$M$16:$N$20,2,0)),"")</f>
        <v/>
      </c>
      <c r="H32" s="33" t="str">
        <f>+IFERROR((VLOOKUP(Base_de_respuestas!H64,Back!$M$16:$N$20,2,0)),"")</f>
        <v/>
      </c>
      <c r="I32" s="33" t="str">
        <f>+IFERROR((VLOOKUP(Base_de_respuestas!I64,Back!$M$16:$N$20,2,0)),"")</f>
        <v/>
      </c>
      <c r="J32" s="33" t="str">
        <f>+IFERROR((VLOOKUP(Base_de_respuestas!J64,Back!$M$16:$N$20,2,0)),"")</f>
        <v/>
      </c>
      <c r="K32" s="33" t="str">
        <f>+IFERROR((VLOOKUP(Base_de_respuestas!K64,Back!$M$16:$N$20,2,0)),"")</f>
        <v/>
      </c>
      <c r="L32" s="33" t="str">
        <f>+IFERROR((VLOOKUP(Base_de_respuestas!L64,Back!$M$16:$N$20,2,0)),"")</f>
        <v/>
      </c>
      <c r="M32" s="33" t="str">
        <f>+IFERROR((VLOOKUP(Base_de_respuestas!M64,Back!$M$16:$N$20,2,0)),"")</f>
        <v/>
      </c>
      <c r="N32" s="33" t="str">
        <f>+IFERROR((VLOOKUP(Base_de_respuestas!N64,Back!$M$16:$N$20,2,0)),"")</f>
        <v/>
      </c>
      <c r="O32" s="33" t="str">
        <f>+IFERROR((VLOOKUP(Base_de_respuestas!O64,Back!$M$16:$N$20,2,0)),"")</f>
        <v/>
      </c>
      <c r="P32" s="33" t="str">
        <f>+IFERROR((VLOOKUP(Base_de_respuestas!P64,Back!$M$16:$N$20,2,0)),"")</f>
        <v/>
      </c>
      <c r="Q32" s="33" t="str">
        <f>+IFERROR((VLOOKUP(Base_de_respuestas!Q64,Back!$M$16:$N$20,2,0)),"")</f>
        <v/>
      </c>
      <c r="R32" s="33" t="str">
        <f>+IFERROR((VLOOKUP(Base_de_respuestas!R64,Back!$M$16:$N$20,2,0)),"")</f>
        <v/>
      </c>
      <c r="S32" s="33" t="str">
        <f>+IFERROR((VLOOKUP(Base_de_respuestas!S64,Back!$M$16:$N$20,2,0)),"")</f>
        <v/>
      </c>
      <c r="T32" s="33" t="str">
        <f>+IFERROR((VLOOKUP(Base_de_respuestas!T64,Back!$M$16:$N$20,2,0)),"")</f>
        <v/>
      </c>
      <c r="U32" s="33" t="str">
        <f>+IFERROR((VLOOKUP(Base_de_respuestas!U64,Back!$M$16:$N$20,2,0)),"")</f>
        <v/>
      </c>
      <c r="V32" s="33" t="str">
        <f>+IFERROR((VLOOKUP(Base_de_respuestas!V64,Back!$M$16:$N$20,2,0)),"")</f>
        <v/>
      </c>
      <c r="W32" s="33" t="str">
        <f>+IFERROR((VLOOKUP(Base_de_respuestas!W64,Back!$M$16:$N$20,2,0)),"")</f>
        <v/>
      </c>
      <c r="X32" s="33" t="str">
        <f>+IFERROR((VLOOKUP(Base_de_respuestas!X64,Back!$M$16:$N$20,2,0)),"")</f>
        <v/>
      </c>
      <c r="Y32" s="33" t="str">
        <f>+IFERROR((VLOOKUP(Base_de_respuestas!Y64,Back!$M$16:$N$20,2,0)),"")</f>
        <v/>
      </c>
      <c r="Z32" s="33" t="str">
        <f>+IFERROR((VLOOKUP(Base_de_respuestas!Z64,Back!$M$16:$N$20,2,0)),"")</f>
        <v/>
      </c>
      <c r="AA32" s="33" t="str">
        <f>+IFERROR((VLOOKUP(Base_de_respuestas!AA64,Back!$M$16:$N$20,2,0)),"")</f>
        <v/>
      </c>
      <c r="AB32" s="33" t="str">
        <f>+IFERROR((VLOOKUP(Base_de_respuestas!AB64,Back!$M$16:$N$20,2,0)),"")</f>
        <v/>
      </c>
      <c r="AC32" s="33" t="str">
        <f>+IFERROR((VLOOKUP(Base_de_respuestas!AC64,Back!$M$16:$N$20,2,0)),"")</f>
        <v/>
      </c>
      <c r="AD32" s="33" t="str">
        <f>+IFERROR((VLOOKUP(Base_de_respuestas!AD64,Back!$M$16:$N$20,2,0)),"")</f>
        <v/>
      </c>
      <c r="AE32" s="33" t="str">
        <f>+IFERROR((VLOOKUP(Base_de_respuestas!AE64,Back!$M$16:$N$20,2,0)),"")</f>
        <v/>
      </c>
      <c r="AF32" s="33" t="str">
        <f>+IFERROR((VLOOKUP(Base_de_respuestas!AF64,Back!$M$16:$N$20,2,0)),"")</f>
        <v/>
      </c>
      <c r="AG32" s="33" t="str">
        <f>+IFERROR((VLOOKUP(Base_de_respuestas!AG64,Back!$M$16:$N$20,2,0)),"")</f>
        <v/>
      </c>
      <c r="AH32" s="33" t="str">
        <f>+IFERROR((VLOOKUP(Base_de_respuestas!AH64,Back!$M$16:$N$20,2,0)),"")</f>
        <v/>
      </c>
      <c r="AI32" s="33" t="str">
        <f>+IFERROR((VLOOKUP(Base_de_respuestas!AI64,Back!$M$16:$N$20,2,0)),"")</f>
        <v/>
      </c>
      <c r="AJ32" s="33" t="str">
        <f>+IFERROR((VLOOKUP(Base_de_respuestas!AJ64,Back!$M$16:$N$20,2,0)),"")</f>
        <v/>
      </c>
      <c r="AK32" s="33" t="str">
        <f>+IFERROR((VLOOKUP(Base_de_respuestas!AK64,Back!$M$16:$N$20,2,0)),"")</f>
        <v/>
      </c>
      <c r="AL32" s="33" t="str">
        <f>+IFERROR((VLOOKUP(Base_de_respuestas!AL64,Back!$M$16:$N$20,2,0)),"")</f>
        <v/>
      </c>
      <c r="AM32" s="33" t="str">
        <f>+IFERROR((VLOOKUP(Base_de_respuestas!AM64,Back!$M$16:$N$20,2,0)),"")</f>
        <v/>
      </c>
      <c r="AN32" s="33" t="str">
        <f>+IFERROR((VLOOKUP(Base_de_respuestas!AN64,Back!$M$16:$N$20,2,0)),"")</f>
        <v/>
      </c>
      <c r="AO32" s="33" t="str">
        <f>+IFERROR((VLOOKUP(Base_de_respuestas!AO64,Back!$M$16:$N$20,2,0)),"")</f>
        <v/>
      </c>
      <c r="AP32" s="33" t="str">
        <f>+IFERROR((VLOOKUP(Base_de_respuestas!AP64,Back!$M$16:$N$20,2,0)),"")</f>
        <v/>
      </c>
      <c r="AQ32" s="33" t="str">
        <f>+IFERROR((VLOOKUP(Base_de_respuestas!AQ64,Back!$M$16:$N$20,2,0)),"")</f>
        <v/>
      </c>
      <c r="AR32" s="33" t="str">
        <f>+IFERROR((VLOOKUP(Base_de_respuestas!AR64,Back!$M$16:$N$20,2,0)),"")</f>
        <v/>
      </c>
      <c r="AS32" s="33" t="str">
        <f>+IFERROR((VLOOKUP(Base_de_respuestas!AS64,Back!$M$16:$N$20,2,0)),"")</f>
        <v/>
      </c>
      <c r="AT32" s="33" t="str">
        <f>+IFERROR((VLOOKUP(Base_de_respuestas!AT64,Back!$M$16:$N$20,2,0)),"")</f>
        <v/>
      </c>
      <c r="AU32" s="33" t="str">
        <f>+IFERROR((VLOOKUP(Base_de_respuestas!AU64,Back!$M$16:$N$20,2,0)),"")</f>
        <v/>
      </c>
      <c r="AV32" s="33" t="str">
        <f>+IFERROR((VLOOKUP(Base_de_respuestas!AV64,Back!$M$16:$N$20,2,0)),"")</f>
        <v/>
      </c>
      <c r="AW32" s="33" t="str">
        <f>+IFERROR((VLOOKUP(Base_de_respuestas!AW64,Back!$M$16:$N$20,2,0)),"")</f>
        <v/>
      </c>
      <c r="AX32" s="33" t="str">
        <f>+IFERROR((VLOOKUP(Base_de_respuestas!AX64,Back!$M$16:$N$20,2,0)),"")</f>
        <v/>
      </c>
      <c r="AY32" s="33" t="str">
        <f>+IFERROR((VLOOKUP(Base_de_respuestas!AY64,Back!$M$16:$N$20,2,0)),"")</f>
        <v/>
      </c>
      <c r="AZ32" s="33" t="str">
        <f>+IFERROR((VLOOKUP(Base_de_respuestas!AZ64,Back!$M$16:$N$20,2,0)),"")</f>
        <v/>
      </c>
      <c r="BA32" s="33" t="str">
        <f>+IFERROR((VLOOKUP(Base_de_respuestas!BA64,Back!$M$16:$N$20,2,0)),"")</f>
        <v/>
      </c>
      <c r="BB32" s="33" t="str">
        <f>+IFERROR((VLOOKUP(Base_de_respuestas!BB64,Back!$M$16:$N$20,2,0)),"")</f>
        <v/>
      </c>
      <c r="BC32" s="33" t="str">
        <f>+IFERROR((VLOOKUP(Base_de_respuestas!BC64,Back!$M$16:$N$20,2,0)),"")</f>
        <v/>
      </c>
      <c r="BD32" s="33" t="str">
        <f>+IFERROR((VLOOKUP(Base_de_respuestas!BD64,Back!$M$16:$N$20,2,0)),"")</f>
        <v/>
      </c>
    </row>
    <row r="33" spans="2:56" ht="25.5" customHeight="1" x14ac:dyDescent="0.3">
      <c r="B33" s="68"/>
      <c r="C33" s="68"/>
      <c r="D33" s="98" t="s">
        <v>206</v>
      </c>
      <c r="E33" s="74"/>
      <c r="F33" s="33" t="str">
        <f t="shared" si="0"/>
        <v/>
      </c>
      <c r="G33" s="33" t="str">
        <f>+IFERROR((VLOOKUP(Base_de_respuestas!G65,Back!$M$16:$N$20,2,0)),"")</f>
        <v/>
      </c>
      <c r="H33" s="33" t="str">
        <f>+IFERROR((VLOOKUP(Base_de_respuestas!H65,Back!$M$16:$N$20,2,0)),"")</f>
        <v/>
      </c>
      <c r="I33" s="33" t="str">
        <f>+IFERROR((VLOOKUP(Base_de_respuestas!I65,Back!$M$16:$N$20,2,0)),"")</f>
        <v/>
      </c>
      <c r="J33" s="33" t="str">
        <f>+IFERROR((VLOOKUP(Base_de_respuestas!J65,Back!$M$16:$N$20,2,0)),"")</f>
        <v/>
      </c>
      <c r="K33" s="33" t="str">
        <f>+IFERROR((VLOOKUP(Base_de_respuestas!K65,Back!$M$16:$N$20,2,0)),"")</f>
        <v/>
      </c>
      <c r="L33" s="33" t="str">
        <f>+IFERROR((VLOOKUP(Base_de_respuestas!L65,Back!$M$16:$N$20,2,0)),"")</f>
        <v/>
      </c>
      <c r="M33" s="33" t="str">
        <f>+IFERROR((VLOOKUP(Base_de_respuestas!M65,Back!$M$16:$N$20,2,0)),"")</f>
        <v/>
      </c>
      <c r="N33" s="33" t="str">
        <f>+IFERROR((VLOOKUP(Base_de_respuestas!N65,Back!$M$16:$N$20,2,0)),"")</f>
        <v/>
      </c>
      <c r="O33" s="33" t="str">
        <f>+IFERROR((VLOOKUP(Base_de_respuestas!O65,Back!$M$16:$N$20,2,0)),"")</f>
        <v/>
      </c>
      <c r="P33" s="33" t="str">
        <f>+IFERROR((VLOOKUP(Base_de_respuestas!P65,Back!$M$16:$N$20,2,0)),"")</f>
        <v/>
      </c>
      <c r="Q33" s="33" t="str">
        <f>+IFERROR((VLOOKUP(Base_de_respuestas!Q65,Back!$M$16:$N$20,2,0)),"")</f>
        <v/>
      </c>
      <c r="R33" s="33" t="str">
        <f>+IFERROR((VLOOKUP(Base_de_respuestas!R65,Back!$M$16:$N$20,2,0)),"")</f>
        <v/>
      </c>
      <c r="S33" s="33" t="str">
        <f>+IFERROR((VLOOKUP(Base_de_respuestas!S65,Back!$M$16:$N$20,2,0)),"")</f>
        <v/>
      </c>
      <c r="T33" s="33" t="str">
        <f>+IFERROR((VLOOKUP(Base_de_respuestas!T65,Back!$M$16:$N$20,2,0)),"")</f>
        <v/>
      </c>
      <c r="U33" s="33" t="str">
        <f>+IFERROR((VLOOKUP(Base_de_respuestas!U65,Back!$M$16:$N$20,2,0)),"")</f>
        <v/>
      </c>
      <c r="V33" s="33" t="str">
        <f>+IFERROR((VLOOKUP(Base_de_respuestas!V65,Back!$M$16:$N$20,2,0)),"")</f>
        <v/>
      </c>
      <c r="W33" s="33" t="str">
        <f>+IFERROR((VLOOKUP(Base_de_respuestas!W65,Back!$M$16:$N$20,2,0)),"")</f>
        <v/>
      </c>
      <c r="X33" s="33" t="str">
        <f>+IFERROR((VLOOKUP(Base_de_respuestas!X65,Back!$M$16:$N$20,2,0)),"")</f>
        <v/>
      </c>
      <c r="Y33" s="33" t="str">
        <f>+IFERROR((VLOOKUP(Base_de_respuestas!Y65,Back!$M$16:$N$20,2,0)),"")</f>
        <v/>
      </c>
      <c r="Z33" s="33" t="str">
        <f>+IFERROR((VLOOKUP(Base_de_respuestas!Z65,Back!$M$16:$N$20,2,0)),"")</f>
        <v/>
      </c>
      <c r="AA33" s="33" t="str">
        <f>+IFERROR((VLOOKUP(Base_de_respuestas!AA65,Back!$M$16:$N$20,2,0)),"")</f>
        <v/>
      </c>
      <c r="AB33" s="33" t="str">
        <f>+IFERROR((VLOOKUP(Base_de_respuestas!AB65,Back!$M$16:$N$20,2,0)),"")</f>
        <v/>
      </c>
      <c r="AC33" s="33" t="str">
        <f>+IFERROR((VLOOKUP(Base_de_respuestas!AC65,Back!$M$16:$N$20,2,0)),"")</f>
        <v/>
      </c>
      <c r="AD33" s="33" t="str">
        <f>+IFERROR((VLOOKUP(Base_de_respuestas!AD65,Back!$M$16:$N$20,2,0)),"")</f>
        <v/>
      </c>
      <c r="AE33" s="33" t="str">
        <f>+IFERROR((VLOOKUP(Base_de_respuestas!AE65,Back!$M$16:$N$20,2,0)),"")</f>
        <v/>
      </c>
      <c r="AF33" s="33" t="str">
        <f>+IFERROR((VLOOKUP(Base_de_respuestas!AF65,Back!$M$16:$N$20,2,0)),"")</f>
        <v/>
      </c>
      <c r="AG33" s="33" t="str">
        <f>+IFERROR((VLOOKUP(Base_de_respuestas!AG65,Back!$M$16:$N$20,2,0)),"")</f>
        <v/>
      </c>
      <c r="AH33" s="33" t="str">
        <f>+IFERROR((VLOOKUP(Base_de_respuestas!AH65,Back!$M$16:$N$20,2,0)),"")</f>
        <v/>
      </c>
      <c r="AI33" s="33" t="str">
        <f>+IFERROR((VLOOKUP(Base_de_respuestas!AI65,Back!$M$16:$N$20,2,0)),"")</f>
        <v/>
      </c>
      <c r="AJ33" s="33" t="str">
        <f>+IFERROR((VLOOKUP(Base_de_respuestas!AJ65,Back!$M$16:$N$20,2,0)),"")</f>
        <v/>
      </c>
      <c r="AK33" s="33" t="str">
        <f>+IFERROR((VLOOKUP(Base_de_respuestas!AK65,Back!$M$16:$N$20,2,0)),"")</f>
        <v/>
      </c>
      <c r="AL33" s="33" t="str">
        <f>+IFERROR((VLOOKUP(Base_de_respuestas!AL65,Back!$M$16:$N$20,2,0)),"")</f>
        <v/>
      </c>
      <c r="AM33" s="33" t="str">
        <f>+IFERROR((VLOOKUP(Base_de_respuestas!AM65,Back!$M$16:$N$20,2,0)),"")</f>
        <v/>
      </c>
      <c r="AN33" s="33" t="str">
        <f>+IFERROR((VLOOKUP(Base_de_respuestas!AN65,Back!$M$16:$N$20,2,0)),"")</f>
        <v/>
      </c>
      <c r="AO33" s="33" t="str">
        <f>+IFERROR((VLOOKUP(Base_de_respuestas!AO65,Back!$M$16:$N$20,2,0)),"")</f>
        <v/>
      </c>
      <c r="AP33" s="33" t="str">
        <f>+IFERROR((VLOOKUP(Base_de_respuestas!AP65,Back!$M$16:$N$20,2,0)),"")</f>
        <v/>
      </c>
      <c r="AQ33" s="33" t="str">
        <f>+IFERROR((VLOOKUP(Base_de_respuestas!AQ65,Back!$M$16:$N$20,2,0)),"")</f>
        <v/>
      </c>
      <c r="AR33" s="33" t="str">
        <f>+IFERROR((VLOOKUP(Base_de_respuestas!AR65,Back!$M$16:$N$20,2,0)),"")</f>
        <v/>
      </c>
      <c r="AS33" s="33" t="str">
        <f>+IFERROR((VLOOKUP(Base_de_respuestas!AS65,Back!$M$16:$N$20,2,0)),"")</f>
        <v/>
      </c>
      <c r="AT33" s="33" t="str">
        <f>+IFERROR((VLOOKUP(Base_de_respuestas!AT65,Back!$M$16:$N$20,2,0)),"")</f>
        <v/>
      </c>
      <c r="AU33" s="33" t="str">
        <f>+IFERROR((VLOOKUP(Base_de_respuestas!AU65,Back!$M$16:$N$20,2,0)),"")</f>
        <v/>
      </c>
      <c r="AV33" s="33" t="str">
        <f>+IFERROR((VLOOKUP(Base_de_respuestas!AV65,Back!$M$16:$N$20,2,0)),"")</f>
        <v/>
      </c>
      <c r="AW33" s="33" t="str">
        <f>+IFERROR((VLOOKUP(Base_de_respuestas!AW65,Back!$M$16:$N$20,2,0)),"")</f>
        <v/>
      </c>
      <c r="AX33" s="33" t="str">
        <f>+IFERROR((VLOOKUP(Base_de_respuestas!AX65,Back!$M$16:$N$20,2,0)),"")</f>
        <v/>
      </c>
      <c r="AY33" s="33" t="str">
        <f>+IFERROR((VLOOKUP(Base_de_respuestas!AY65,Back!$M$16:$N$20,2,0)),"")</f>
        <v/>
      </c>
      <c r="AZ33" s="33" t="str">
        <f>+IFERROR((VLOOKUP(Base_de_respuestas!AZ65,Back!$M$16:$N$20,2,0)),"")</f>
        <v/>
      </c>
      <c r="BA33" s="33" t="str">
        <f>+IFERROR((VLOOKUP(Base_de_respuestas!BA65,Back!$M$16:$N$20,2,0)),"")</f>
        <v/>
      </c>
      <c r="BB33" s="33" t="str">
        <f>+IFERROR((VLOOKUP(Base_de_respuestas!BB65,Back!$M$16:$N$20,2,0)),"")</f>
        <v/>
      </c>
      <c r="BC33" s="33" t="str">
        <f>+IFERROR((VLOOKUP(Base_de_respuestas!BC65,Back!$M$16:$N$20,2,0)),"")</f>
        <v/>
      </c>
      <c r="BD33" s="33" t="str">
        <f>+IFERROR((VLOOKUP(Base_de_respuestas!BD65,Back!$M$16:$N$20,2,0)),"")</f>
        <v/>
      </c>
    </row>
    <row r="34" spans="2:56" ht="25.5" customHeight="1" x14ac:dyDescent="0.3">
      <c r="B34" s="68"/>
      <c r="C34" s="68"/>
      <c r="D34" s="98" t="s">
        <v>208</v>
      </c>
      <c r="E34" s="74"/>
      <c r="F34" s="33" t="str">
        <f t="shared" si="0"/>
        <v/>
      </c>
      <c r="G34" s="33" t="str">
        <f>+IFERROR((VLOOKUP(Base_de_respuestas!G66,Back!$M$16:$N$20,2,0)),"")</f>
        <v/>
      </c>
      <c r="H34" s="33" t="str">
        <f>+IFERROR((VLOOKUP(Base_de_respuestas!H66,Back!$M$16:$N$20,2,0)),"")</f>
        <v/>
      </c>
      <c r="I34" s="33" t="str">
        <f>+IFERROR((VLOOKUP(Base_de_respuestas!I66,Back!$M$16:$N$20,2,0)),"")</f>
        <v/>
      </c>
      <c r="J34" s="33" t="str">
        <f>+IFERROR((VLOOKUP(Base_de_respuestas!J66,Back!$M$16:$N$20,2,0)),"")</f>
        <v/>
      </c>
      <c r="K34" s="33" t="str">
        <f>+IFERROR((VLOOKUP(Base_de_respuestas!K66,Back!$M$16:$N$20,2,0)),"")</f>
        <v/>
      </c>
      <c r="L34" s="33" t="str">
        <f>+IFERROR((VLOOKUP(Base_de_respuestas!L66,Back!$M$16:$N$20,2,0)),"")</f>
        <v/>
      </c>
      <c r="M34" s="33" t="str">
        <f>+IFERROR((VLOOKUP(Base_de_respuestas!M66,Back!$M$16:$N$20,2,0)),"")</f>
        <v/>
      </c>
      <c r="N34" s="33" t="str">
        <f>+IFERROR((VLOOKUP(Base_de_respuestas!N66,Back!$M$16:$N$20,2,0)),"")</f>
        <v/>
      </c>
      <c r="O34" s="33" t="str">
        <f>+IFERROR((VLOOKUP(Base_de_respuestas!O66,Back!$M$16:$N$20,2,0)),"")</f>
        <v/>
      </c>
      <c r="P34" s="33" t="str">
        <f>+IFERROR((VLOOKUP(Base_de_respuestas!P66,Back!$M$16:$N$20,2,0)),"")</f>
        <v/>
      </c>
      <c r="Q34" s="33" t="str">
        <f>+IFERROR((VLOOKUP(Base_de_respuestas!Q66,Back!$M$16:$N$20,2,0)),"")</f>
        <v/>
      </c>
      <c r="R34" s="33" t="str">
        <f>+IFERROR((VLOOKUP(Base_de_respuestas!R66,Back!$M$16:$N$20,2,0)),"")</f>
        <v/>
      </c>
      <c r="S34" s="33" t="str">
        <f>+IFERROR((VLOOKUP(Base_de_respuestas!S66,Back!$M$16:$N$20,2,0)),"")</f>
        <v/>
      </c>
      <c r="T34" s="33" t="str">
        <f>+IFERROR((VLOOKUP(Base_de_respuestas!T66,Back!$M$16:$N$20,2,0)),"")</f>
        <v/>
      </c>
      <c r="U34" s="33" t="str">
        <f>+IFERROR((VLOOKUP(Base_de_respuestas!U66,Back!$M$16:$N$20,2,0)),"")</f>
        <v/>
      </c>
      <c r="V34" s="33" t="str">
        <f>+IFERROR((VLOOKUP(Base_de_respuestas!V66,Back!$M$16:$N$20,2,0)),"")</f>
        <v/>
      </c>
      <c r="W34" s="33" t="str">
        <f>+IFERROR((VLOOKUP(Base_de_respuestas!W66,Back!$M$16:$N$20,2,0)),"")</f>
        <v/>
      </c>
      <c r="X34" s="33" t="str">
        <f>+IFERROR((VLOOKUP(Base_de_respuestas!X66,Back!$M$16:$N$20,2,0)),"")</f>
        <v/>
      </c>
      <c r="Y34" s="33" t="str">
        <f>+IFERROR((VLOOKUP(Base_de_respuestas!Y66,Back!$M$16:$N$20,2,0)),"")</f>
        <v/>
      </c>
      <c r="Z34" s="33" t="str">
        <f>+IFERROR((VLOOKUP(Base_de_respuestas!Z66,Back!$M$16:$N$20,2,0)),"")</f>
        <v/>
      </c>
      <c r="AA34" s="33" t="str">
        <f>+IFERROR((VLOOKUP(Base_de_respuestas!AA66,Back!$M$16:$N$20,2,0)),"")</f>
        <v/>
      </c>
      <c r="AB34" s="33" t="str">
        <f>+IFERROR((VLOOKUP(Base_de_respuestas!AB66,Back!$M$16:$N$20,2,0)),"")</f>
        <v/>
      </c>
      <c r="AC34" s="33" t="str">
        <f>+IFERROR((VLOOKUP(Base_de_respuestas!AC66,Back!$M$16:$N$20,2,0)),"")</f>
        <v/>
      </c>
      <c r="AD34" s="33" t="str">
        <f>+IFERROR((VLOOKUP(Base_de_respuestas!AD66,Back!$M$16:$N$20,2,0)),"")</f>
        <v/>
      </c>
      <c r="AE34" s="33" t="str">
        <f>+IFERROR((VLOOKUP(Base_de_respuestas!AE66,Back!$M$16:$N$20,2,0)),"")</f>
        <v/>
      </c>
      <c r="AF34" s="33" t="str">
        <f>+IFERROR((VLOOKUP(Base_de_respuestas!AF66,Back!$M$16:$N$20,2,0)),"")</f>
        <v/>
      </c>
      <c r="AG34" s="33" t="str">
        <f>+IFERROR((VLOOKUP(Base_de_respuestas!AG66,Back!$M$16:$N$20,2,0)),"")</f>
        <v/>
      </c>
      <c r="AH34" s="33" t="str">
        <f>+IFERROR((VLOOKUP(Base_de_respuestas!AH66,Back!$M$16:$N$20,2,0)),"")</f>
        <v/>
      </c>
      <c r="AI34" s="33" t="str">
        <f>+IFERROR((VLOOKUP(Base_de_respuestas!AI66,Back!$M$16:$N$20,2,0)),"")</f>
        <v/>
      </c>
      <c r="AJ34" s="33" t="str">
        <f>+IFERROR((VLOOKUP(Base_de_respuestas!AJ66,Back!$M$16:$N$20,2,0)),"")</f>
        <v/>
      </c>
      <c r="AK34" s="33" t="str">
        <f>+IFERROR((VLOOKUP(Base_de_respuestas!AK66,Back!$M$16:$N$20,2,0)),"")</f>
        <v/>
      </c>
      <c r="AL34" s="33" t="str">
        <f>+IFERROR((VLOOKUP(Base_de_respuestas!AL66,Back!$M$16:$N$20,2,0)),"")</f>
        <v/>
      </c>
      <c r="AM34" s="33" t="str">
        <f>+IFERROR((VLOOKUP(Base_de_respuestas!AM66,Back!$M$16:$N$20,2,0)),"")</f>
        <v/>
      </c>
      <c r="AN34" s="33" t="str">
        <f>+IFERROR((VLOOKUP(Base_de_respuestas!AN66,Back!$M$16:$N$20,2,0)),"")</f>
        <v/>
      </c>
      <c r="AO34" s="33" t="str">
        <f>+IFERROR((VLOOKUP(Base_de_respuestas!AO66,Back!$M$16:$N$20,2,0)),"")</f>
        <v/>
      </c>
      <c r="AP34" s="33" t="str">
        <f>+IFERROR((VLOOKUP(Base_de_respuestas!AP66,Back!$M$16:$N$20,2,0)),"")</f>
        <v/>
      </c>
      <c r="AQ34" s="33" t="str">
        <f>+IFERROR((VLOOKUP(Base_de_respuestas!AQ66,Back!$M$16:$N$20,2,0)),"")</f>
        <v/>
      </c>
      <c r="AR34" s="33" t="str">
        <f>+IFERROR((VLOOKUP(Base_de_respuestas!AR66,Back!$M$16:$N$20,2,0)),"")</f>
        <v/>
      </c>
      <c r="AS34" s="33" t="str">
        <f>+IFERROR((VLOOKUP(Base_de_respuestas!AS66,Back!$M$16:$N$20,2,0)),"")</f>
        <v/>
      </c>
      <c r="AT34" s="33" t="str">
        <f>+IFERROR((VLOOKUP(Base_de_respuestas!AT66,Back!$M$16:$N$20,2,0)),"")</f>
        <v/>
      </c>
      <c r="AU34" s="33" t="str">
        <f>+IFERROR((VLOOKUP(Base_de_respuestas!AU66,Back!$M$16:$N$20,2,0)),"")</f>
        <v/>
      </c>
      <c r="AV34" s="33" t="str">
        <f>+IFERROR((VLOOKUP(Base_de_respuestas!AV66,Back!$M$16:$N$20,2,0)),"")</f>
        <v/>
      </c>
      <c r="AW34" s="33" t="str">
        <f>+IFERROR((VLOOKUP(Base_de_respuestas!AW66,Back!$M$16:$N$20,2,0)),"")</f>
        <v/>
      </c>
      <c r="AX34" s="33" t="str">
        <f>+IFERROR((VLOOKUP(Base_de_respuestas!AX66,Back!$M$16:$N$20,2,0)),"")</f>
        <v/>
      </c>
      <c r="AY34" s="33" t="str">
        <f>+IFERROR((VLOOKUP(Base_de_respuestas!AY66,Back!$M$16:$N$20,2,0)),"")</f>
        <v/>
      </c>
      <c r="AZ34" s="33" t="str">
        <f>+IFERROR((VLOOKUP(Base_de_respuestas!AZ66,Back!$M$16:$N$20,2,0)),"")</f>
        <v/>
      </c>
      <c r="BA34" s="33" t="str">
        <f>+IFERROR((VLOOKUP(Base_de_respuestas!BA66,Back!$M$16:$N$20,2,0)),"")</f>
        <v/>
      </c>
      <c r="BB34" s="33" t="str">
        <f>+IFERROR((VLOOKUP(Base_de_respuestas!BB66,Back!$M$16:$N$20,2,0)),"")</f>
        <v/>
      </c>
      <c r="BC34" s="33" t="str">
        <f>+IFERROR((VLOOKUP(Base_de_respuestas!BC66,Back!$M$16:$N$20,2,0)),"")</f>
        <v/>
      </c>
      <c r="BD34" s="33" t="str">
        <f>+IFERROR((VLOOKUP(Base_de_respuestas!BD66,Back!$M$16:$N$20,2,0)),"")</f>
        <v/>
      </c>
    </row>
    <row r="35" spans="2:56" ht="25.5" customHeight="1" x14ac:dyDescent="0.3">
      <c r="B35" s="69"/>
      <c r="C35" s="69"/>
      <c r="D35" s="98" t="s">
        <v>210</v>
      </c>
      <c r="E35" s="74"/>
      <c r="F35" s="33" t="str">
        <f t="shared" si="0"/>
        <v/>
      </c>
      <c r="G35" s="33" t="str">
        <f>+IFERROR((VLOOKUP(Base_de_respuestas!G67,Back!$M$16:$N$20,2,0)),"")</f>
        <v/>
      </c>
      <c r="H35" s="33" t="str">
        <f>+IFERROR((VLOOKUP(Base_de_respuestas!H67,Back!$M$16:$N$20,2,0)),"")</f>
        <v/>
      </c>
      <c r="I35" s="33" t="str">
        <f>+IFERROR((VLOOKUP(Base_de_respuestas!I67,Back!$M$16:$N$20,2,0)),"")</f>
        <v/>
      </c>
      <c r="J35" s="33" t="str">
        <f>+IFERROR((VLOOKUP(Base_de_respuestas!J67,Back!$M$16:$N$20,2,0)),"")</f>
        <v/>
      </c>
      <c r="K35" s="33" t="str">
        <f>+IFERROR((VLOOKUP(Base_de_respuestas!K67,Back!$M$16:$N$20,2,0)),"")</f>
        <v/>
      </c>
      <c r="L35" s="33" t="str">
        <f>+IFERROR((VLOOKUP(Base_de_respuestas!L67,Back!$M$16:$N$20,2,0)),"")</f>
        <v/>
      </c>
      <c r="M35" s="33" t="str">
        <f>+IFERROR((VLOOKUP(Base_de_respuestas!M67,Back!$M$16:$N$20,2,0)),"")</f>
        <v/>
      </c>
      <c r="N35" s="33" t="str">
        <f>+IFERROR((VLOOKUP(Base_de_respuestas!N67,Back!$M$16:$N$20,2,0)),"")</f>
        <v/>
      </c>
      <c r="O35" s="33" t="str">
        <f>+IFERROR((VLOOKUP(Base_de_respuestas!O67,Back!$M$16:$N$20,2,0)),"")</f>
        <v/>
      </c>
      <c r="P35" s="33" t="str">
        <f>+IFERROR((VLOOKUP(Base_de_respuestas!P67,Back!$M$16:$N$20,2,0)),"")</f>
        <v/>
      </c>
      <c r="Q35" s="33" t="str">
        <f>+IFERROR((VLOOKUP(Base_de_respuestas!Q67,Back!$M$16:$N$20,2,0)),"")</f>
        <v/>
      </c>
      <c r="R35" s="33" t="str">
        <f>+IFERROR((VLOOKUP(Base_de_respuestas!R67,Back!$M$16:$N$20,2,0)),"")</f>
        <v/>
      </c>
      <c r="S35" s="33" t="str">
        <f>+IFERROR((VLOOKUP(Base_de_respuestas!S67,Back!$M$16:$N$20,2,0)),"")</f>
        <v/>
      </c>
      <c r="T35" s="33" t="str">
        <f>+IFERROR((VLOOKUP(Base_de_respuestas!T67,Back!$M$16:$N$20,2,0)),"")</f>
        <v/>
      </c>
      <c r="U35" s="33" t="str">
        <f>+IFERROR((VLOOKUP(Base_de_respuestas!U67,Back!$M$16:$N$20,2,0)),"")</f>
        <v/>
      </c>
      <c r="V35" s="33" t="str">
        <f>+IFERROR((VLOOKUP(Base_de_respuestas!V67,Back!$M$16:$N$20,2,0)),"")</f>
        <v/>
      </c>
      <c r="W35" s="33" t="str">
        <f>+IFERROR((VLOOKUP(Base_de_respuestas!W67,Back!$M$16:$N$20,2,0)),"")</f>
        <v/>
      </c>
      <c r="X35" s="33" t="str">
        <f>+IFERROR((VLOOKUP(Base_de_respuestas!X67,Back!$M$16:$N$20,2,0)),"")</f>
        <v/>
      </c>
      <c r="Y35" s="33" t="str">
        <f>+IFERROR((VLOOKUP(Base_de_respuestas!Y67,Back!$M$16:$N$20,2,0)),"")</f>
        <v/>
      </c>
      <c r="Z35" s="33" t="str">
        <f>+IFERROR((VLOOKUP(Base_de_respuestas!Z67,Back!$M$16:$N$20,2,0)),"")</f>
        <v/>
      </c>
      <c r="AA35" s="33" t="str">
        <f>+IFERROR((VLOOKUP(Base_de_respuestas!AA67,Back!$M$16:$N$20,2,0)),"")</f>
        <v/>
      </c>
      <c r="AB35" s="33" t="str">
        <f>+IFERROR((VLOOKUP(Base_de_respuestas!AB67,Back!$M$16:$N$20,2,0)),"")</f>
        <v/>
      </c>
      <c r="AC35" s="33" t="str">
        <f>+IFERROR((VLOOKUP(Base_de_respuestas!AC67,Back!$M$16:$N$20,2,0)),"")</f>
        <v/>
      </c>
      <c r="AD35" s="33" t="str">
        <f>+IFERROR((VLOOKUP(Base_de_respuestas!AD67,Back!$M$16:$N$20,2,0)),"")</f>
        <v/>
      </c>
      <c r="AE35" s="33" t="str">
        <f>+IFERROR((VLOOKUP(Base_de_respuestas!AE67,Back!$M$16:$N$20,2,0)),"")</f>
        <v/>
      </c>
      <c r="AF35" s="33" t="str">
        <f>+IFERROR((VLOOKUP(Base_de_respuestas!AF67,Back!$M$16:$N$20,2,0)),"")</f>
        <v/>
      </c>
      <c r="AG35" s="33" t="str">
        <f>+IFERROR((VLOOKUP(Base_de_respuestas!AG67,Back!$M$16:$N$20,2,0)),"")</f>
        <v/>
      </c>
      <c r="AH35" s="33" t="str">
        <f>+IFERROR((VLOOKUP(Base_de_respuestas!AH67,Back!$M$16:$N$20,2,0)),"")</f>
        <v/>
      </c>
      <c r="AI35" s="33" t="str">
        <f>+IFERROR((VLOOKUP(Base_de_respuestas!AI67,Back!$M$16:$N$20,2,0)),"")</f>
        <v/>
      </c>
      <c r="AJ35" s="33" t="str">
        <f>+IFERROR((VLOOKUP(Base_de_respuestas!AJ67,Back!$M$16:$N$20,2,0)),"")</f>
        <v/>
      </c>
      <c r="AK35" s="33" t="str">
        <f>+IFERROR((VLOOKUP(Base_de_respuestas!AK67,Back!$M$16:$N$20,2,0)),"")</f>
        <v/>
      </c>
      <c r="AL35" s="33" t="str">
        <f>+IFERROR((VLOOKUP(Base_de_respuestas!AL67,Back!$M$16:$N$20,2,0)),"")</f>
        <v/>
      </c>
      <c r="AM35" s="33" t="str">
        <f>+IFERROR((VLOOKUP(Base_de_respuestas!AM67,Back!$M$16:$N$20,2,0)),"")</f>
        <v/>
      </c>
      <c r="AN35" s="33" t="str">
        <f>+IFERROR((VLOOKUP(Base_de_respuestas!AN67,Back!$M$16:$N$20,2,0)),"")</f>
        <v/>
      </c>
      <c r="AO35" s="33" t="str">
        <f>+IFERROR((VLOOKUP(Base_de_respuestas!AO67,Back!$M$16:$N$20,2,0)),"")</f>
        <v/>
      </c>
      <c r="AP35" s="33" t="str">
        <f>+IFERROR((VLOOKUP(Base_de_respuestas!AP67,Back!$M$16:$N$20,2,0)),"")</f>
        <v/>
      </c>
      <c r="AQ35" s="33" t="str">
        <f>+IFERROR((VLOOKUP(Base_de_respuestas!AQ67,Back!$M$16:$N$20,2,0)),"")</f>
        <v/>
      </c>
      <c r="AR35" s="33" t="str">
        <f>+IFERROR((VLOOKUP(Base_de_respuestas!AR67,Back!$M$16:$N$20,2,0)),"")</f>
        <v/>
      </c>
      <c r="AS35" s="33" t="str">
        <f>+IFERROR((VLOOKUP(Base_de_respuestas!AS67,Back!$M$16:$N$20,2,0)),"")</f>
        <v/>
      </c>
      <c r="AT35" s="33" t="str">
        <f>+IFERROR((VLOOKUP(Base_de_respuestas!AT67,Back!$M$16:$N$20,2,0)),"")</f>
        <v/>
      </c>
      <c r="AU35" s="33" t="str">
        <f>+IFERROR((VLOOKUP(Base_de_respuestas!AU67,Back!$M$16:$N$20,2,0)),"")</f>
        <v/>
      </c>
      <c r="AV35" s="33" t="str">
        <f>+IFERROR((VLOOKUP(Base_de_respuestas!AV67,Back!$M$16:$N$20,2,0)),"")</f>
        <v/>
      </c>
      <c r="AW35" s="33" t="str">
        <f>+IFERROR((VLOOKUP(Base_de_respuestas!AW67,Back!$M$16:$N$20,2,0)),"")</f>
        <v/>
      </c>
      <c r="AX35" s="33" t="str">
        <f>+IFERROR((VLOOKUP(Base_de_respuestas!AX67,Back!$M$16:$N$20,2,0)),"")</f>
        <v/>
      </c>
      <c r="AY35" s="33" t="str">
        <f>+IFERROR((VLOOKUP(Base_de_respuestas!AY67,Back!$M$16:$N$20,2,0)),"")</f>
        <v/>
      </c>
      <c r="AZ35" s="33" t="str">
        <f>+IFERROR((VLOOKUP(Base_de_respuestas!AZ67,Back!$M$16:$N$20,2,0)),"")</f>
        <v/>
      </c>
      <c r="BA35" s="33" t="str">
        <f>+IFERROR((VLOOKUP(Base_de_respuestas!BA67,Back!$M$16:$N$20,2,0)),"")</f>
        <v/>
      </c>
      <c r="BB35" s="33" t="str">
        <f>+IFERROR((VLOOKUP(Base_de_respuestas!BB67,Back!$M$16:$N$20,2,0)),"")</f>
        <v/>
      </c>
      <c r="BC35" s="33" t="str">
        <f>+IFERROR((VLOOKUP(Base_de_respuestas!BC67,Back!$M$16:$N$20,2,0)),"")</f>
        <v/>
      </c>
      <c r="BD35" s="33" t="str">
        <f>+IFERROR((VLOOKUP(Base_de_respuestas!BD67,Back!$M$16:$N$20,2,0)),"")</f>
        <v/>
      </c>
    </row>
    <row r="36" spans="2:56" ht="25.5" customHeight="1" x14ac:dyDescent="0.3">
      <c r="B36" s="96" t="s">
        <v>150</v>
      </c>
      <c r="C36" s="71" t="s">
        <v>212</v>
      </c>
      <c r="D36" s="98" t="s">
        <v>213</v>
      </c>
      <c r="E36" s="74"/>
      <c r="F36" s="33" t="str">
        <f t="shared" si="0"/>
        <v/>
      </c>
      <c r="G36" s="33" t="str">
        <f>+IFERROR((VLOOKUP(Base_de_respuestas!G68,Back!$M$16:$N$20,2,0)),"")</f>
        <v/>
      </c>
      <c r="H36" s="33" t="str">
        <f>+IFERROR((VLOOKUP(Base_de_respuestas!H68,Back!$M$16:$N$20,2,0)),"")</f>
        <v/>
      </c>
      <c r="I36" s="33" t="str">
        <f>+IFERROR((VLOOKUP(Base_de_respuestas!I68,Back!$M$16:$N$20,2,0)),"")</f>
        <v/>
      </c>
      <c r="J36" s="33" t="str">
        <f>+IFERROR((VLOOKUP(Base_de_respuestas!J68,Back!$M$16:$N$20,2,0)),"")</f>
        <v/>
      </c>
      <c r="K36" s="33" t="str">
        <f>+IFERROR((VLOOKUP(Base_de_respuestas!K68,Back!$M$16:$N$20,2,0)),"")</f>
        <v/>
      </c>
      <c r="L36" s="33" t="str">
        <f>+IFERROR((VLOOKUP(Base_de_respuestas!L68,Back!$M$16:$N$20,2,0)),"")</f>
        <v/>
      </c>
      <c r="M36" s="33" t="str">
        <f>+IFERROR((VLOOKUP(Base_de_respuestas!M68,Back!$M$16:$N$20,2,0)),"")</f>
        <v/>
      </c>
      <c r="N36" s="33" t="str">
        <f>+IFERROR((VLOOKUP(Base_de_respuestas!N68,Back!$M$16:$N$20,2,0)),"")</f>
        <v/>
      </c>
      <c r="O36" s="33" t="str">
        <f>+IFERROR((VLOOKUP(Base_de_respuestas!O68,Back!$M$16:$N$20,2,0)),"")</f>
        <v/>
      </c>
      <c r="P36" s="33" t="str">
        <f>+IFERROR((VLOOKUP(Base_de_respuestas!P68,Back!$M$16:$N$20,2,0)),"")</f>
        <v/>
      </c>
      <c r="Q36" s="33" t="str">
        <f>+IFERROR((VLOOKUP(Base_de_respuestas!Q68,Back!$M$16:$N$20,2,0)),"")</f>
        <v/>
      </c>
      <c r="R36" s="33" t="str">
        <f>+IFERROR((VLOOKUP(Base_de_respuestas!R68,Back!$M$16:$N$20,2,0)),"")</f>
        <v/>
      </c>
      <c r="S36" s="33" t="str">
        <f>+IFERROR((VLOOKUP(Base_de_respuestas!S68,Back!$M$16:$N$20,2,0)),"")</f>
        <v/>
      </c>
      <c r="T36" s="33" t="str">
        <f>+IFERROR((VLOOKUP(Base_de_respuestas!T68,Back!$M$16:$N$20,2,0)),"")</f>
        <v/>
      </c>
      <c r="U36" s="33" t="str">
        <f>+IFERROR((VLOOKUP(Base_de_respuestas!U68,Back!$M$16:$N$20,2,0)),"")</f>
        <v/>
      </c>
      <c r="V36" s="33" t="str">
        <f>+IFERROR((VLOOKUP(Base_de_respuestas!V68,Back!$M$16:$N$20,2,0)),"")</f>
        <v/>
      </c>
      <c r="W36" s="33" t="str">
        <f>+IFERROR((VLOOKUP(Base_de_respuestas!W68,Back!$M$16:$N$20,2,0)),"")</f>
        <v/>
      </c>
      <c r="X36" s="33" t="str">
        <f>+IFERROR((VLOOKUP(Base_de_respuestas!X68,Back!$M$16:$N$20,2,0)),"")</f>
        <v/>
      </c>
      <c r="Y36" s="33" t="str">
        <f>+IFERROR((VLOOKUP(Base_de_respuestas!Y68,Back!$M$16:$N$20,2,0)),"")</f>
        <v/>
      </c>
      <c r="Z36" s="33" t="str">
        <f>+IFERROR((VLOOKUP(Base_de_respuestas!Z68,Back!$M$16:$N$20,2,0)),"")</f>
        <v/>
      </c>
      <c r="AA36" s="33" t="str">
        <f>+IFERROR((VLOOKUP(Base_de_respuestas!AA68,Back!$M$16:$N$20,2,0)),"")</f>
        <v/>
      </c>
      <c r="AB36" s="33" t="str">
        <f>+IFERROR((VLOOKUP(Base_de_respuestas!AB68,Back!$M$16:$N$20,2,0)),"")</f>
        <v/>
      </c>
      <c r="AC36" s="33" t="str">
        <f>+IFERROR((VLOOKUP(Base_de_respuestas!AC68,Back!$M$16:$N$20,2,0)),"")</f>
        <v/>
      </c>
      <c r="AD36" s="33" t="str">
        <f>+IFERROR((VLOOKUP(Base_de_respuestas!AD68,Back!$M$16:$N$20,2,0)),"")</f>
        <v/>
      </c>
      <c r="AE36" s="33" t="str">
        <f>+IFERROR((VLOOKUP(Base_de_respuestas!AE68,Back!$M$16:$N$20,2,0)),"")</f>
        <v/>
      </c>
      <c r="AF36" s="33" t="str">
        <f>+IFERROR((VLOOKUP(Base_de_respuestas!AF68,Back!$M$16:$N$20,2,0)),"")</f>
        <v/>
      </c>
      <c r="AG36" s="33" t="str">
        <f>+IFERROR((VLOOKUP(Base_de_respuestas!AG68,Back!$M$16:$N$20,2,0)),"")</f>
        <v/>
      </c>
      <c r="AH36" s="33" t="str">
        <f>+IFERROR((VLOOKUP(Base_de_respuestas!AH68,Back!$M$16:$N$20,2,0)),"")</f>
        <v/>
      </c>
      <c r="AI36" s="33" t="str">
        <f>+IFERROR((VLOOKUP(Base_de_respuestas!AI68,Back!$M$16:$N$20,2,0)),"")</f>
        <v/>
      </c>
      <c r="AJ36" s="33" t="str">
        <f>+IFERROR((VLOOKUP(Base_de_respuestas!AJ68,Back!$M$16:$N$20,2,0)),"")</f>
        <v/>
      </c>
      <c r="AK36" s="33" t="str">
        <f>+IFERROR((VLOOKUP(Base_de_respuestas!AK68,Back!$M$16:$N$20,2,0)),"")</f>
        <v/>
      </c>
      <c r="AL36" s="33" t="str">
        <f>+IFERROR((VLOOKUP(Base_de_respuestas!AL68,Back!$M$16:$N$20,2,0)),"")</f>
        <v/>
      </c>
      <c r="AM36" s="33" t="str">
        <f>+IFERROR((VLOOKUP(Base_de_respuestas!AM68,Back!$M$16:$N$20,2,0)),"")</f>
        <v/>
      </c>
      <c r="AN36" s="33" t="str">
        <f>+IFERROR((VLOOKUP(Base_de_respuestas!AN68,Back!$M$16:$N$20,2,0)),"")</f>
        <v/>
      </c>
      <c r="AO36" s="33" t="str">
        <f>+IFERROR((VLOOKUP(Base_de_respuestas!AO68,Back!$M$16:$N$20,2,0)),"")</f>
        <v/>
      </c>
      <c r="AP36" s="33" t="str">
        <f>+IFERROR((VLOOKUP(Base_de_respuestas!AP68,Back!$M$16:$N$20,2,0)),"")</f>
        <v/>
      </c>
      <c r="AQ36" s="33" t="str">
        <f>+IFERROR((VLOOKUP(Base_de_respuestas!AQ68,Back!$M$16:$N$20,2,0)),"")</f>
        <v/>
      </c>
      <c r="AR36" s="33" t="str">
        <f>+IFERROR((VLOOKUP(Base_de_respuestas!AR68,Back!$M$16:$N$20,2,0)),"")</f>
        <v/>
      </c>
      <c r="AS36" s="33" t="str">
        <f>+IFERROR((VLOOKUP(Base_de_respuestas!AS68,Back!$M$16:$N$20,2,0)),"")</f>
        <v/>
      </c>
      <c r="AT36" s="33" t="str">
        <f>+IFERROR((VLOOKUP(Base_de_respuestas!AT68,Back!$M$16:$N$20,2,0)),"")</f>
        <v/>
      </c>
      <c r="AU36" s="33" t="str">
        <f>+IFERROR((VLOOKUP(Base_de_respuestas!AU68,Back!$M$16:$N$20,2,0)),"")</f>
        <v/>
      </c>
      <c r="AV36" s="33" t="str">
        <f>+IFERROR((VLOOKUP(Base_de_respuestas!AV68,Back!$M$16:$N$20,2,0)),"")</f>
        <v/>
      </c>
      <c r="AW36" s="33" t="str">
        <f>+IFERROR((VLOOKUP(Base_de_respuestas!AW68,Back!$M$16:$N$20,2,0)),"")</f>
        <v/>
      </c>
      <c r="AX36" s="33" t="str">
        <f>+IFERROR((VLOOKUP(Base_de_respuestas!AX68,Back!$M$16:$N$20,2,0)),"")</f>
        <v/>
      </c>
      <c r="AY36" s="33" t="str">
        <f>+IFERROR((VLOOKUP(Base_de_respuestas!AY68,Back!$M$16:$N$20,2,0)),"")</f>
        <v/>
      </c>
      <c r="AZ36" s="33" t="str">
        <f>+IFERROR((VLOOKUP(Base_de_respuestas!AZ68,Back!$M$16:$N$20,2,0)),"")</f>
        <v/>
      </c>
      <c r="BA36" s="33" t="str">
        <f>+IFERROR((VLOOKUP(Base_de_respuestas!BA68,Back!$M$16:$N$20,2,0)),"")</f>
        <v/>
      </c>
      <c r="BB36" s="33" t="str">
        <f>+IFERROR((VLOOKUP(Base_de_respuestas!BB68,Back!$M$16:$N$20,2,0)),"")</f>
        <v/>
      </c>
      <c r="BC36" s="33" t="str">
        <f>+IFERROR((VLOOKUP(Base_de_respuestas!BC68,Back!$M$16:$N$20,2,0)),"")</f>
        <v/>
      </c>
      <c r="BD36" s="33" t="str">
        <f>+IFERROR((VLOOKUP(Base_de_respuestas!BD68,Back!$M$16:$N$20,2,0)),"")</f>
        <v/>
      </c>
    </row>
    <row r="37" spans="2:56" ht="25.5" customHeight="1" x14ac:dyDescent="0.3">
      <c r="B37" s="68"/>
      <c r="C37" s="68"/>
      <c r="D37" s="98" t="s">
        <v>215</v>
      </c>
      <c r="E37" s="74"/>
      <c r="F37" s="33" t="str">
        <f t="shared" si="0"/>
        <v/>
      </c>
      <c r="G37" s="33" t="str">
        <f>+IFERROR((VLOOKUP(Base_de_respuestas!G69,Back!$M$16:$N$20,2,0)),"")</f>
        <v/>
      </c>
      <c r="H37" s="33" t="str">
        <f>+IFERROR((VLOOKUP(Base_de_respuestas!H69,Back!$M$16:$N$20,2,0)),"")</f>
        <v/>
      </c>
      <c r="I37" s="33" t="str">
        <f>+IFERROR((VLOOKUP(Base_de_respuestas!I69,Back!$M$16:$N$20,2,0)),"")</f>
        <v/>
      </c>
      <c r="J37" s="33" t="str">
        <f>+IFERROR((VLOOKUP(Base_de_respuestas!J69,Back!$M$16:$N$20,2,0)),"")</f>
        <v/>
      </c>
      <c r="K37" s="33" t="str">
        <f>+IFERROR((VLOOKUP(Base_de_respuestas!K69,Back!$M$16:$N$20,2,0)),"")</f>
        <v/>
      </c>
      <c r="L37" s="33" t="str">
        <f>+IFERROR((VLOOKUP(Base_de_respuestas!L69,Back!$M$16:$N$20,2,0)),"")</f>
        <v/>
      </c>
      <c r="M37" s="33" t="str">
        <f>+IFERROR((VLOOKUP(Base_de_respuestas!M69,Back!$M$16:$N$20,2,0)),"")</f>
        <v/>
      </c>
      <c r="N37" s="33" t="str">
        <f>+IFERROR((VLOOKUP(Base_de_respuestas!N69,Back!$M$16:$N$20,2,0)),"")</f>
        <v/>
      </c>
      <c r="O37" s="33" t="str">
        <f>+IFERROR((VLOOKUP(Base_de_respuestas!O69,Back!$M$16:$N$20,2,0)),"")</f>
        <v/>
      </c>
      <c r="P37" s="33" t="str">
        <f>+IFERROR((VLOOKUP(Base_de_respuestas!P69,Back!$M$16:$N$20,2,0)),"")</f>
        <v/>
      </c>
      <c r="Q37" s="33" t="str">
        <f>+IFERROR((VLOOKUP(Base_de_respuestas!Q69,Back!$M$16:$N$20,2,0)),"")</f>
        <v/>
      </c>
      <c r="R37" s="33" t="str">
        <f>+IFERROR((VLOOKUP(Base_de_respuestas!R69,Back!$M$16:$N$20,2,0)),"")</f>
        <v/>
      </c>
      <c r="S37" s="33" t="str">
        <f>+IFERROR((VLOOKUP(Base_de_respuestas!S69,Back!$M$16:$N$20,2,0)),"")</f>
        <v/>
      </c>
      <c r="T37" s="33" t="str">
        <f>+IFERROR((VLOOKUP(Base_de_respuestas!T69,Back!$M$16:$N$20,2,0)),"")</f>
        <v/>
      </c>
      <c r="U37" s="33" t="str">
        <f>+IFERROR((VLOOKUP(Base_de_respuestas!U69,Back!$M$16:$N$20,2,0)),"")</f>
        <v/>
      </c>
      <c r="V37" s="33" t="str">
        <f>+IFERROR((VLOOKUP(Base_de_respuestas!V69,Back!$M$16:$N$20,2,0)),"")</f>
        <v/>
      </c>
      <c r="W37" s="33" t="str">
        <f>+IFERROR((VLOOKUP(Base_de_respuestas!W69,Back!$M$16:$N$20,2,0)),"")</f>
        <v/>
      </c>
      <c r="X37" s="33" t="str">
        <f>+IFERROR((VLOOKUP(Base_de_respuestas!X69,Back!$M$16:$N$20,2,0)),"")</f>
        <v/>
      </c>
      <c r="Y37" s="33" t="str">
        <f>+IFERROR((VLOOKUP(Base_de_respuestas!Y69,Back!$M$16:$N$20,2,0)),"")</f>
        <v/>
      </c>
      <c r="Z37" s="33" t="str">
        <f>+IFERROR((VLOOKUP(Base_de_respuestas!Z69,Back!$M$16:$N$20,2,0)),"")</f>
        <v/>
      </c>
      <c r="AA37" s="33" t="str">
        <f>+IFERROR((VLOOKUP(Base_de_respuestas!AA69,Back!$M$16:$N$20,2,0)),"")</f>
        <v/>
      </c>
      <c r="AB37" s="33" t="str">
        <f>+IFERROR((VLOOKUP(Base_de_respuestas!AB69,Back!$M$16:$N$20,2,0)),"")</f>
        <v/>
      </c>
      <c r="AC37" s="33" t="str">
        <f>+IFERROR((VLOOKUP(Base_de_respuestas!AC69,Back!$M$16:$N$20,2,0)),"")</f>
        <v/>
      </c>
      <c r="AD37" s="33" t="str">
        <f>+IFERROR((VLOOKUP(Base_de_respuestas!AD69,Back!$M$16:$N$20,2,0)),"")</f>
        <v/>
      </c>
      <c r="AE37" s="33" t="str">
        <f>+IFERROR((VLOOKUP(Base_de_respuestas!AE69,Back!$M$16:$N$20,2,0)),"")</f>
        <v/>
      </c>
      <c r="AF37" s="33" t="str">
        <f>+IFERROR((VLOOKUP(Base_de_respuestas!AF69,Back!$M$16:$N$20,2,0)),"")</f>
        <v/>
      </c>
      <c r="AG37" s="33" t="str">
        <f>+IFERROR((VLOOKUP(Base_de_respuestas!AG69,Back!$M$16:$N$20,2,0)),"")</f>
        <v/>
      </c>
      <c r="AH37" s="33" t="str">
        <f>+IFERROR((VLOOKUP(Base_de_respuestas!AH69,Back!$M$16:$N$20,2,0)),"")</f>
        <v/>
      </c>
      <c r="AI37" s="33" t="str">
        <f>+IFERROR((VLOOKUP(Base_de_respuestas!AI69,Back!$M$16:$N$20,2,0)),"")</f>
        <v/>
      </c>
      <c r="AJ37" s="33" t="str">
        <f>+IFERROR((VLOOKUP(Base_de_respuestas!AJ69,Back!$M$16:$N$20,2,0)),"")</f>
        <v/>
      </c>
      <c r="AK37" s="33" t="str">
        <f>+IFERROR((VLOOKUP(Base_de_respuestas!AK69,Back!$M$16:$N$20,2,0)),"")</f>
        <v/>
      </c>
      <c r="AL37" s="33" t="str">
        <f>+IFERROR((VLOOKUP(Base_de_respuestas!AL69,Back!$M$16:$N$20,2,0)),"")</f>
        <v/>
      </c>
      <c r="AM37" s="33" t="str">
        <f>+IFERROR((VLOOKUP(Base_de_respuestas!AM69,Back!$M$16:$N$20,2,0)),"")</f>
        <v/>
      </c>
      <c r="AN37" s="33" t="str">
        <f>+IFERROR((VLOOKUP(Base_de_respuestas!AN69,Back!$M$16:$N$20,2,0)),"")</f>
        <v/>
      </c>
      <c r="AO37" s="33" t="str">
        <f>+IFERROR((VLOOKUP(Base_de_respuestas!AO69,Back!$M$16:$N$20,2,0)),"")</f>
        <v/>
      </c>
      <c r="AP37" s="33" t="str">
        <f>+IFERROR((VLOOKUP(Base_de_respuestas!AP69,Back!$M$16:$N$20,2,0)),"")</f>
        <v/>
      </c>
      <c r="AQ37" s="33" t="str">
        <f>+IFERROR((VLOOKUP(Base_de_respuestas!AQ69,Back!$M$16:$N$20,2,0)),"")</f>
        <v/>
      </c>
      <c r="AR37" s="33" t="str">
        <f>+IFERROR((VLOOKUP(Base_de_respuestas!AR69,Back!$M$16:$N$20,2,0)),"")</f>
        <v/>
      </c>
      <c r="AS37" s="33" t="str">
        <f>+IFERROR((VLOOKUP(Base_de_respuestas!AS69,Back!$M$16:$N$20,2,0)),"")</f>
        <v/>
      </c>
      <c r="AT37" s="33" t="str">
        <f>+IFERROR((VLOOKUP(Base_de_respuestas!AT69,Back!$M$16:$N$20,2,0)),"")</f>
        <v/>
      </c>
      <c r="AU37" s="33" t="str">
        <f>+IFERROR((VLOOKUP(Base_de_respuestas!AU69,Back!$M$16:$N$20,2,0)),"")</f>
        <v/>
      </c>
      <c r="AV37" s="33" t="str">
        <f>+IFERROR((VLOOKUP(Base_de_respuestas!AV69,Back!$M$16:$N$20,2,0)),"")</f>
        <v/>
      </c>
      <c r="AW37" s="33" t="str">
        <f>+IFERROR((VLOOKUP(Base_de_respuestas!AW69,Back!$M$16:$N$20,2,0)),"")</f>
        <v/>
      </c>
      <c r="AX37" s="33" t="str">
        <f>+IFERROR((VLOOKUP(Base_de_respuestas!AX69,Back!$M$16:$N$20,2,0)),"")</f>
        <v/>
      </c>
      <c r="AY37" s="33" t="str">
        <f>+IFERROR((VLOOKUP(Base_de_respuestas!AY69,Back!$M$16:$N$20,2,0)),"")</f>
        <v/>
      </c>
      <c r="AZ37" s="33" t="str">
        <f>+IFERROR((VLOOKUP(Base_de_respuestas!AZ69,Back!$M$16:$N$20,2,0)),"")</f>
        <v/>
      </c>
      <c r="BA37" s="33" t="str">
        <f>+IFERROR((VLOOKUP(Base_de_respuestas!BA69,Back!$M$16:$N$20,2,0)),"")</f>
        <v/>
      </c>
      <c r="BB37" s="33" t="str">
        <f>+IFERROR((VLOOKUP(Base_de_respuestas!BB69,Back!$M$16:$N$20,2,0)),"")</f>
        <v/>
      </c>
      <c r="BC37" s="33" t="str">
        <f>+IFERROR((VLOOKUP(Base_de_respuestas!BC69,Back!$M$16:$N$20,2,0)),"")</f>
        <v/>
      </c>
      <c r="BD37" s="33" t="str">
        <f>+IFERROR((VLOOKUP(Base_de_respuestas!BD69,Back!$M$16:$N$20,2,0)),"")</f>
        <v/>
      </c>
    </row>
    <row r="38" spans="2:56" ht="25.5" customHeight="1" x14ac:dyDescent="0.3">
      <c r="B38" s="68"/>
      <c r="C38" s="68"/>
      <c r="D38" s="98" t="s">
        <v>217</v>
      </c>
      <c r="E38" s="74"/>
      <c r="F38" s="33" t="str">
        <f t="shared" si="0"/>
        <v/>
      </c>
      <c r="G38" s="33" t="str">
        <f>+IFERROR((VLOOKUP(Base_de_respuestas!G70,Back!$M$16:$N$20,2,0)),"")</f>
        <v/>
      </c>
      <c r="H38" s="33" t="str">
        <f>+IFERROR((VLOOKUP(Base_de_respuestas!H70,Back!$M$16:$N$20,2,0)),"")</f>
        <v/>
      </c>
      <c r="I38" s="33" t="str">
        <f>+IFERROR((VLOOKUP(Base_de_respuestas!I70,Back!$M$16:$N$20,2,0)),"")</f>
        <v/>
      </c>
      <c r="J38" s="33" t="str">
        <f>+IFERROR((VLOOKUP(Base_de_respuestas!J70,Back!$M$16:$N$20,2,0)),"")</f>
        <v/>
      </c>
      <c r="K38" s="33" t="str">
        <f>+IFERROR((VLOOKUP(Base_de_respuestas!K70,Back!$M$16:$N$20,2,0)),"")</f>
        <v/>
      </c>
      <c r="L38" s="33" t="str">
        <f>+IFERROR((VLOOKUP(Base_de_respuestas!L70,Back!$M$16:$N$20,2,0)),"")</f>
        <v/>
      </c>
      <c r="M38" s="33" t="str">
        <f>+IFERROR((VLOOKUP(Base_de_respuestas!M70,Back!$M$16:$N$20,2,0)),"")</f>
        <v/>
      </c>
      <c r="N38" s="33" t="str">
        <f>+IFERROR((VLOOKUP(Base_de_respuestas!N70,Back!$M$16:$N$20,2,0)),"")</f>
        <v/>
      </c>
      <c r="O38" s="33" t="str">
        <f>+IFERROR((VLOOKUP(Base_de_respuestas!O70,Back!$M$16:$N$20,2,0)),"")</f>
        <v/>
      </c>
      <c r="P38" s="33" t="str">
        <f>+IFERROR((VLOOKUP(Base_de_respuestas!P70,Back!$M$16:$N$20,2,0)),"")</f>
        <v/>
      </c>
      <c r="Q38" s="33" t="str">
        <f>+IFERROR((VLOOKUP(Base_de_respuestas!Q70,Back!$M$16:$N$20,2,0)),"")</f>
        <v/>
      </c>
      <c r="R38" s="33" t="str">
        <f>+IFERROR((VLOOKUP(Base_de_respuestas!R70,Back!$M$16:$N$20,2,0)),"")</f>
        <v/>
      </c>
      <c r="S38" s="33" t="str">
        <f>+IFERROR((VLOOKUP(Base_de_respuestas!S70,Back!$M$16:$N$20,2,0)),"")</f>
        <v/>
      </c>
      <c r="T38" s="33" t="str">
        <f>+IFERROR((VLOOKUP(Base_de_respuestas!T70,Back!$M$16:$N$20,2,0)),"")</f>
        <v/>
      </c>
      <c r="U38" s="33" t="str">
        <f>+IFERROR((VLOOKUP(Base_de_respuestas!U70,Back!$M$16:$N$20,2,0)),"")</f>
        <v/>
      </c>
      <c r="V38" s="33" t="str">
        <f>+IFERROR((VLOOKUP(Base_de_respuestas!V70,Back!$M$16:$N$20,2,0)),"")</f>
        <v/>
      </c>
      <c r="W38" s="33" t="str">
        <f>+IFERROR((VLOOKUP(Base_de_respuestas!W70,Back!$M$16:$N$20,2,0)),"")</f>
        <v/>
      </c>
      <c r="X38" s="33" t="str">
        <f>+IFERROR((VLOOKUP(Base_de_respuestas!X70,Back!$M$16:$N$20,2,0)),"")</f>
        <v/>
      </c>
      <c r="Y38" s="33" t="str">
        <f>+IFERROR((VLOOKUP(Base_de_respuestas!Y70,Back!$M$16:$N$20,2,0)),"")</f>
        <v/>
      </c>
      <c r="Z38" s="33" t="str">
        <f>+IFERROR((VLOOKUP(Base_de_respuestas!Z70,Back!$M$16:$N$20,2,0)),"")</f>
        <v/>
      </c>
      <c r="AA38" s="33" t="str">
        <f>+IFERROR((VLOOKUP(Base_de_respuestas!AA70,Back!$M$16:$N$20,2,0)),"")</f>
        <v/>
      </c>
      <c r="AB38" s="33" t="str">
        <f>+IFERROR((VLOOKUP(Base_de_respuestas!AB70,Back!$M$16:$N$20,2,0)),"")</f>
        <v/>
      </c>
      <c r="AC38" s="33" t="str">
        <f>+IFERROR((VLOOKUP(Base_de_respuestas!AC70,Back!$M$16:$N$20,2,0)),"")</f>
        <v/>
      </c>
      <c r="AD38" s="33" t="str">
        <f>+IFERROR((VLOOKUP(Base_de_respuestas!AD70,Back!$M$16:$N$20,2,0)),"")</f>
        <v/>
      </c>
      <c r="AE38" s="33" t="str">
        <f>+IFERROR((VLOOKUP(Base_de_respuestas!AE70,Back!$M$16:$N$20,2,0)),"")</f>
        <v/>
      </c>
      <c r="AF38" s="33" t="str">
        <f>+IFERROR((VLOOKUP(Base_de_respuestas!AF70,Back!$M$16:$N$20,2,0)),"")</f>
        <v/>
      </c>
      <c r="AG38" s="33" t="str">
        <f>+IFERROR((VLOOKUP(Base_de_respuestas!AG70,Back!$M$16:$N$20,2,0)),"")</f>
        <v/>
      </c>
      <c r="AH38" s="33" t="str">
        <f>+IFERROR((VLOOKUP(Base_de_respuestas!AH70,Back!$M$16:$N$20,2,0)),"")</f>
        <v/>
      </c>
      <c r="AI38" s="33" t="str">
        <f>+IFERROR((VLOOKUP(Base_de_respuestas!AI70,Back!$M$16:$N$20,2,0)),"")</f>
        <v/>
      </c>
      <c r="AJ38" s="33" t="str">
        <f>+IFERROR((VLOOKUP(Base_de_respuestas!AJ70,Back!$M$16:$N$20,2,0)),"")</f>
        <v/>
      </c>
      <c r="AK38" s="33" t="str">
        <f>+IFERROR((VLOOKUP(Base_de_respuestas!AK70,Back!$M$16:$N$20,2,0)),"")</f>
        <v/>
      </c>
      <c r="AL38" s="33" t="str">
        <f>+IFERROR((VLOOKUP(Base_de_respuestas!AL70,Back!$M$16:$N$20,2,0)),"")</f>
        <v/>
      </c>
      <c r="AM38" s="33" t="str">
        <f>+IFERROR((VLOOKUP(Base_de_respuestas!AM70,Back!$M$16:$N$20,2,0)),"")</f>
        <v/>
      </c>
      <c r="AN38" s="33" t="str">
        <f>+IFERROR((VLOOKUP(Base_de_respuestas!AN70,Back!$M$16:$N$20,2,0)),"")</f>
        <v/>
      </c>
      <c r="AO38" s="33" t="str">
        <f>+IFERROR((VLOOKUP(Base_de_respuestas!AO70,Back!$M$16:$N$20,2,0)),"")</f>
        <v/>
      </c>
      <c r="AP38" s="33" t="str">
        <f>+IFERROR((VLOOKUP(Base_de_respuestas!AP70,Back!$M$16:$N$20,2,0)),"")</f>
        <v/>
      </c>
      <c r="AQ38" s="33" t="str">
        <f>+IFERROR((VLOOKUP(Base_de_respuestas!AQ70,Back!$M$16:$N$20,2,0)),"")</f>
        <v/>
      </c>
      <c r="AR38" s="33" t="str">
        <f>+IFERROR((VLOOKUP(Base_de_respuestas!AR70,Back!$M$16:$N$20,2,0)),"")</f>
        <v/>
      </c>
      <c r="AS38" s="33" t="str">
        <f>+IFERROR((VLOOKUP(Base_de_respuestas!AS70,Back!$M$16:$N$20,2,0)),"")</f>
        <v/>
      </c>
      <c r="AT38" s="33" t="str">
        <f>+IFERROR((VLOOKUP(Base_de_respuestas!AT70,Back!$M$16:$N$20,2,0)),"")</f>
        <v/>
      </c>
      <c r="AU38" s="33" t="str">
        <f>+IFERROR((VLOOKUP(Base_de_respuestas!AU70,Back!$M$16:$N$20,2,0)),"")</f>
        <v/>
      </c>
      <c r="AV38" s="33" t="str">
        <f>+IFERROR((VLOOKUP(Base_de_respuestas!AV70,Back!$M$16:$N$20,2,0)),"")</f>
        <v/>
      </c>
      <c r="AW38" s="33" t="str">
        <f>+IFERROR((VLOOKUP(Base_de_respuestas!AW70,Back!$M$16:$N$20,2,0)),"")</f>
        <v/>
      </c>
      <c r="AX38" s="33" t="str">
        <f>+IFERROR((VLOOKUP(Base_de_respuestas!AX70,Back!$M$16:$N$20,2,0)),"")</f>
        <v/>
      </c>
      <c r="AY38" s="33" t="str">
        <f>+IFERROR((VLOOKUP(Base_de_respuestas!AY70,Back!$M$16:$N$20,2,0)),"")</f>
        <v/>
      </c>
      <c r="AZ38" s="33" t="str">
        <f>+IFERROR((VLOOKUP(Base_de_respuestas!AZ70,Back!$M$16:$N$20,2,0)),"")</f>
        <v/>
      </c>
      <c r="BA38" s="33" t="str">
        <f>+IFERROR((VLOOKUP(Base_de_respuestas!BA70,Back!$M$16:$N$20,2,0)),"")</f>
        <v/>
      </c>
      <c r="BB38" s="33" t="str">
        <f>+IFERROR((VLOOKUP(Base_de_respuestas!BB70,Back!$M$16:$N$20,2,0)),"")</f>
        <v/>
      </c>
      <c r="BC38" s="33" t="str">
        <f>+IFERROR((VLOOKUP(Base_de_respuestas!BC70,Back!$M$16:$N$20,2,0)),"")</f>
        <v/>
      </c>
      <c r="BD38" s="33" t="str">
        <f>+IFERROR((VLOOKUP(Base_de_respuestas!BD70,Back!$M$16:$N$20,2,0)),"")</f>
        <v/>
      </c>
    </row>
    <row r="39" spans="2:56" ht="25.5" customHeight="1" x14ac:dyDescent="0.3">
      <c r="B39" s="69"/>
      <c r="C39" s="69"/>
      <c r="D39" s="98" t="s">
        <v>219</v>
      </c>
      <c r="E39" s="74"/>
      <c r="F39" s="33" t="str">
        <f t="shared" si="0"/>
        <v/>
      </c>
      <c r="G39" s="33" t="str">
        <f>+IFERROR((VLOOKUP(Base_de_respuestas!G71,Back!$M$16:$N$20,2,0)),"")</f>
        <v/>
      </c>
      <c r="H39" s="33" t="str">
        <f>+IFERROR((VLOOKUP(Base_de_respuestas!H71,Back!$M$16:$N$20,2,0)),"")</f>
        <v/>
      </c>
      <c r="I39" s="33" t="str">
        <f>+IFERROR((VLOOKUP(Base_de_respuestas!I71,Back!$M$16:$N$20,2,0)),"")</f>
        <v/>
      </c>
      <c r="J39" s="33" t="str">
        <f>+IFERROR((VLOOKUP(Base_de_respuestas!J71,Back!$M$16:$N$20,2,0)),"")</f>
        <v/>
      </c>
      <c r="K39" s="33" t="str">
        <f>+IFERROR((VLOOKUP(Base_de_respuestas!K71,Back!$M$16:$N$20,2,0)),"")</f>
        <v/>
      </c>
      <c r="L39" s="33" t="str">
        <f>+IFERROR((VLOOKUP(Base_de_respuestas!L71,Back!$M$16:$N$20,2,0)),"")</f>
        <v/>
      </c>
      <c r="M39" s="33" t="str">
        <f>+IFERROR((VLOOKUP(Base_de_respuestas!M71,Back!$M$16:$N$20,2,0)),"")</f>
        <v/>
      </c>
      <c r="N39" s="33" t="str">
        <f>+IFERROR((VLOOKUP(Base_de_respuestas!N71,Back!$M$16:$N$20,2,0)),"")</f>
        <v/>
      </c>
      <c r="O39" s="33" t="str">
        <f>+IFERROR((VLOOKUP(Base_de_respuestas!O71,Back!$M$16:$N$20,2,0)),"")</f>
        <v/>
      </c>
      <c r="P39" s="33" t="str">
        <f>+IFERROR((VLOOKUP(Base_de_respuestas!P71,Back!$M$16:$N$20,2,0)),"")</f>
        <v/>
      </c>
      <c r="Q39" s="33" t="str">
        <f>+IFERROR((VLOOKUP(Base_de_respuestas!Q71,Back!$M$16:$N$20,2,0)),"")</f>
        <v/>
      </c>
      <c r="R39" s="33" t="str">
        <f>+IFERROR((VLOOKUP(Base_de_respuestas!R71,Back!$M$16:$N$20,2,0)),"")</f>
        <v/>
      </c>
      <c r="S39" s="33" t="str">
        <f>+IFERROR((VLOOKUP(Base_de_respuestas!S71,Back!$M$16:$N$20,2,0)),"")</f>
        <v/>
      </c>
      <c r="T39" s="33" t="str">
        <f>+IFERROR((VLOOKUP(Base_de_respuestas!T71,Back!$M$16:$N$20,2,0)),"")</f>
        <v/>
      </c>
      <c r="U39" s="33" t="str">
        <f>+IFERROR((VLOOKUP(Base_de_respuestas!U71,Back!$M$16:$N$20,2,0)),"")</f>
        <v/>
      </c>
      <c r="V39" s="33" t="str">
        <f>+IFERROR((VLOOKUP(Base_de_respuestas!V71,Back!$M$16:$N$20,2,0)),"")</f>
        <v/>
      </c>
      <c r="W39" s="33" t="str">
        <f>+IFERROR((VLOOKUP(Base_de_respuestas!W71,Back!$M$16:$N$20,2,0)),"")</f>
        <v/>
      </c>
      <c r="X39" s="33" t="str">
        <f>+IFERROR((VLOOKUP(Base_de_respuestas!X71,Back!$M$16:$N$20,2,0)),"")</f>
        <v/>
      </c>
      <c r="Y39" s="33" t="str">
        <f>+IFERROR((VLOOKUP(Base_de_respuestas!Y71,Back!$M$16:$N$20,2,0)),"")</f>
        <v/>
      </c>
      <c r="Z39" s="33" t="str">
        <f>+IFERROR((VLOOKUP(Base_de_respuestas!Z71,Back!$M$16:$N$20,2,0)),"")</f>
        <v/>
      </c>
      <c r="AA39" s="33" t="str">
        <f>+IFERROR((VLOOKUP(Base_de_respuestas!AA71,Back!$M$16:$N$20,2,0)),"")</f>
        <v/>
      </c>
      <c r="AB39" s="33" t="str">
        <f>+IFERROR((VLOOKUP(Base_de_respuestas!AB71,Back!$M$16:$N$20,2,0)),"")</f>
        <v/>
      </c>
      <c r="AC39" s="33" t="str">
        <f>+IFERROR((VLOOKUP(Base_de_respuestas!AC71,Back!$M$16:$N$20,2,0)),"")</f>
        <v/>
      </c>
      <c r="AD39" s="33" t="str">
        <f>+IFERROR((VLOOKUP(Base_de_respuestas!AD71,Back!$M$16:$N$20,2,0)),"")</f>
        <v/>
      </c>
      <c r="AE39" s="33" t="str">
        <f>+IFERROR((VLOOKUP(Base_de_respuestas!AE71,Back!$M$16:$N$20,2,0)),"")</f>
        <v/>
      </c>
      <c r="AF39" s="33" t="str">
        <f>+IFERROR((VLOOKUP(Base_de_respuestas!AF71,Back!$M$16:$N$20,2,0)),"")</f>
        <v/>
      </c>
      <c r="AG39" s="33" t="str">
        <f>+IFERROR((VLOOKUP(Base_de_respuestas!AG71,Back!$M$16:$N$20,2,0)),"")</f>
        <v/>
      </c>
      <c r="AH39" s="33" t="str">
        <f>+IFERROR((VLOOKUP(Base_de_respuestas!AH71,Back!$M$16:$N$20,2,0)),"")</f>
        <v/>
      </c>
      <c r="AI39" s="33" t="str">
        <f>+IFERROR((VLOOKUP(Base_de_respuestas!AI71,Back!$M$16:$N$20,2,0)),"")</f>
        <v/>
      </c>
      <c r="AJ39" s="33" t="str">
        <f>+IFERROR((VLOOKUP(Base_de_respuestas!AJ71,Back!$M$16:$N$20,2,0)),"")</f>
        <v/>
      </c>
      <c r="AK39" s="33" t="str">
        <f>+IFERROR((VLOOKUP(Base_de_respuestas!AK71,Back!$M$16:$N$20,2,0)),"")</f>
        <v/>
      </c>
      <c r="AL39" s="33" t="str">
        <f>+IFERROR((VLOOKUP(Base_de_respuestas!AL71,Back!$M$16:$N$20,2,0)),"")</f>
        <v/>
      </c>
      <c r="AM39" s="33" t="str">
        <f>+IFERROR((VLOOKUP(Base_de_respuestas!AM71,Back!$M$16:$N$20,2,0)),"")</f>
        <v/>
      </c>
      <c r="AN39" s="33" t="str">
        <f>+IFERROR((VLOOKUP(Base_de_respuestas!AN71,Back!$M$16:$N$20,2,0)),"")</f>
        <v/>
      </c>
      <c r="AO39" s="33" t="str">
        <f>+IFERROR((VLOOKUP(Base_de_respuestas!AO71,Back!$M$16:$N$20,2,0)),"")</f>
        <v/>
      </c>
      <c r="AP39" s="33" t="str">
        <f>+IFERROR((VLOOKUP(Base_de_respuestas!AP71,Back!$M$16:$N$20,2,0)),"")</f>
        <v/>
      </c>
      <c r="AQ39" s="33" t="str">
        <f>+IFERROR((VLOOKUP(Base_de_respuestas!AQ71,Back!$M$16:$N$20,2,0)),"")</f>
        <v/>
      </c>
      <c r="AR39" s="33" t="str">
        <f>+IFERROR((VLOOKUP(Base_de_respuestas!AR71,Back!$M$16:$N$20,2,0)),"")</f>
        <v/>
      </c>
      <c r="AS39" s="33" t="str">
        <f>+IFERROR((VLOOKUP(Base_de_respuestas!AS71,Back!$M$16:$N$20,2,0)),"")</f>
        <v/>
      </c>
      <c r="AT39" s="33" t="str">
        <f>+IFERROR((VLOOKUP(Base_de_respuestas!AT71,Back!$M$16:$N$20,2,0)),"")</f>
        <v/>
      </c>
      <c r="AU39" s="33" t="str">
        <f>+IFERROR((VLOOKUP(Base_de_respuestas!AU71,Back!$M$16:$N$20,2,0)),"")</f>
        <v/>
      </c>
      <c r="AV39" s="33" t="str">
        <f>+IFERROR((VLOOKUP(Base_de_respuestas!AV71,Back!$M$16:$N$20,2,0)),"")</f>
        <v/>
      </c>
      <c r="AW39" s="33" t="str">
        <f>+IFERROR((VLOOKUP(Base_de_respuestas!AW71,Back!$M$16:$N$20,2,0)),"")</f>
        <v/>
      </c>
      <c r="AX39" s="33" t="str">
        <f>+IFERROR((VLOOKUP(Base_de_respuestas!AX71,Back!$M$16:$N$20,2,0)),"")</f>
        <v/>
      </c>
      <c r="AY39" s="33" t="str">
        <f>+IFERROR((VLOOKUP(Base_de_respuestas!AY71,Back!$M$16:$N$20,2,0)),"")</f>
        <v/>
      </c>
      <c r="AZ39" s="33" t="str">
        <f>+IFERROR((VLOOKUP(Base_de_respuestas!AZ71,Back!$M$16:$N$20,2,0)),"")</f>
        <v/>
      </c>
      <c r="BA39" s="33" t="str">
        <f>+IFERROR((VLOOKUP(Base_de_respuestas!BA71,Back!$M$16:$N$20,2,0)),"")</f>
        <v/>
      </c>
      <c r="BB39" s="33" t="str">
        <f>+IFERROR((VLOOKUP(Base_de_respuestas!BB71,Back!$M$16:$N$20,2,0)),"")</f>
        <v/>
      </c>
      <c r="BC39" s="33" t="str">
        <f>+IFERROR((VLOOKUP(Base_de_respuestas!BC71,Back!$M$16:$N$20,2,0)),"")</f>
        <v/>
      </c>
      <c r="BD39" s="33" t="str">
        <f>+IFERROR((VLOOKUP(Base_de_respuestas!BD71,Back!$M$16:$N$20,2,0)),"")</f>
        <v/>
      </c>
    </row>
    <row r="40" spans="2:56" ht="25.5" customHeight="1" x14ac:dyDescent="0.3">
      <c r="B40" s="96" t="s">
        <v>150</v>
      </c>
      <c r="C40" s="71" t="s">
        <v>221</v>
      </c>
      <c r="D40" s="98" t="s">
        <v>222</v>
      </c>
      <c r="E40" s="74"/>
      <c r="F40" s="33" t="str">
        <f t="shared" si="0"/>
        <v/>
      </c>
      <c r="G40" s="33" t="str">
        <f>+IFERROR((VLOOKUP(Base_de_respuestas!G72,Back!$M$16:$N$20,2,0)),"")</f>
        <v/>
      </c>
      <c r="H40" s="33" t="str">
        <f>+IFERROR((VLOOKUP(Base_de_respuestas!H72,Back!$M$16:$N$20,2,0)),"")</f>
        <v/>
      </c>
      <c r="I40" s="33" t="str">
        <f>+IFERROR((VLOOKUP(Base_de_respuestas!I72,Back!$M$16:$N$20,2,0)),"")</f>
        <v/>
      </c>
      <c r="J40" s="33" t="str">
        <f>+IFERROR((VLOOKUP(Base_de_respuestas!J72,Back!$M$16:$N$20,2,0)),"")</f>
        <v/>
      </c>
      <c r="K40" s="33" t="str">
        <f>+IFERROR((VLOOKUP(Base_de_respuestas!K72,Back!$M$16:$N$20,2,0)),"")</f>
        <v/>
      </c>
      <c r="L40" s="33" t="str">
        <f>+IFERROR((VLOOKUP(Base_de_respuestas!L72,Back!$M$16:$N$20,2,0)),"")</f>
        <v/>
      </c>
      <c r="M40" s="33" t="str">
        <f>+IFERROR((VLOOKUP(Base_de_respuestas!M72,Back!$M$16:$N$20,2,0)),"")</f>
        <v/>
      </c>
      <c r="N40" s="33" t="str">
        <f>+IFERROR((VLOOKUP(Base_de_respuestas!N72,Back!$M$16:$N$20,2,0)),"")</f>
        <v/>
      </c>
      <c r="O40" s="33" t="str">
        <f>+IFERROR((VLOOKUP(Base_de_respuestas!O72,Back!$M$16:$N$20,2,0)),"")</f>
        <v/>
      </c>
      <c r="P40" s="33" t="str">
        <f>+IFERROR((VLOOKUP(Base_de_respuestas!P72,Back!$M$16:$N$20,2,0)),"")</f>
        <v/>
      </c>
      <c r="Q40" s="33" t="str">
        <f>+IFERROR((VLOOKUP(Base_de_respuestas!Q72,Back!$M$16:$N$20,2,0)),"")</f>
        <v/>
      </c>
      <c r="R40" s="33" t="str">
        <f>+IFERROR((VLOOKUP(Base_de_respuestas!R72,Back!$M$16:$N$20,2,0)),"")</f>
        <v/>
      </c>
      <c r="S40" s="33" t="str">
        <f>+IFERROR((VLOOKUP(Base_de_respuestas!S72,Back!$M$16:$N$20,2,0)),"")</f>
        <v/>
      </c>
      <c r="T40" s="33" t="str">
        <f>+IFERROR((VLOOKUP(Base_de_respuestas!T72,Back!$M$16:$N$20,2,0)),"")</f>
        <v/>
      </c>
      <c r="U40" s="33" t="str">
        <f>+IFERROR((VLOOKUP(Base_de_respuestas!U72,Back!$M$16:$N$20,2,0)),"")</f>
        <v/>
      </c>
      <c r="V40" s="33" t="str">
        <f>+IFERROR((VLOOKUP(Base_de_respuestas!V72,Back!$M$16:$N$20,2,0)),"")</f>
        <v/>
      </c>
      <c r="W40" s="33" t="str">
        <f>+IFERROR((VLOOKUP(Base_de_respuestas!W72,Back!$M$16:$N$20,2,0)),"")</f>
        <v/>
      </c>
      <c r="X40" s="33" t="str">
        <f>+IFERROR((VLOOKUP(Base_de_respuestas!X72,Back!$M$16:$N$20,2,0)),"")</f>
        <v/>
      </c>
      <c r="Y40" s="33" t="str">
        <f>+IFERROR((VLOOKUP(Base_de_respuestas!Y72,Back!$M$16:$N$20,2,0)),"")</f>
        <v/>
      </c>
      <c r="Z40" s="33" t="str">
        <f>+IFERROR((VLOOKUP(Base_de_respuestas!Z72,Back!$M$16:$N$20,2,0)),"")</f>
        <v/>
      </c>
      <c r="AA40" s="33" t="str">
        <f>+IFERROR((VLOOKUP(Base_de_respuestas!AA72,Back!$M$16:$N$20,2,0)),"")</f>
        <v/>
      </c>
      <c r="AB40" s="33" t="str">
        <f>+IFERROR((VLOOKUP(Base_de_respuestas!AB72,Back!$M$16:$N$20,2,0)),"")</f>
        <v/>
      </c>
      <c r="AC40" s="33" t="str">
        <f>+IFERROR((VLOOKUP(Base_de_respuestas!AC72,Back!$M$16:$N$20,2,0)),"")</f>
        <v/>
      </c>
      <c r="AD40" s="33" t="str">
        <f>+IFERROR((VLOOKUP(Base_de_respuestas!AD72,Back!$M$16:$N$20,2,0)),"")</f>
        <v/>
      </c>
      <c r="AE40" s="33" t="str">
        <f>+IFERROR((VLOOKUP(Base_de_respuestas!AE72,Back!$M$16:$N$20,2,0)),"")</f>
        <v/>
      </c>
      <c r="AF40" s="33" t="str">
        <f>+IFERROR((VLOOKUP(Base_de_respuestas!AF72,Back!$M$16:$N$20,2,0)),"")</f>
        <v/>
      </c>
      <c r="AG40" s="33" t="str">
        <f>+IFERROR((VLOOKUP(Base_de_respuestas!AG72,Back!$M$16:$N$20,2,0)),"")</f>
        <v/>
      </c>
      <c r="AH40" s="33" t="str">
        <f>+IFERROR((VLOOKUP(Base_de_respuestas!AH72,Back!$M$16:$N$20,2,0)),"")</f>
        <v/>
      </c>
      <c r="AI40" s="33" t="str">
        <f>+IFERROR((VLOOKUP(Base_de_respuestas!AI72,Back!$M$16:$N$20,2,0)),"")</f>
        <v/>
      </c>
      <c r="AJ40" s="33" t="str">
        <f>+IFERROR((VLOOKUP(Base_de_respuestas!AJ72,Back!$M$16:$N$20,2,0)),"")</f>
        <v/>
      </c>
      <c r="AK40" s="33" t="str">
        <f>+IFERROR((VLOOKUP(Base_de_respuestas!AK72,Back!$M$16:$N$20,2,0)),"")</f>
        <v/>
      </c>
      <c r="AL40" s="33" t="str">
        <f>+IFERROR((VLOOKUP(Base_de_respuestas!AL72,Back!$M$16:$N$20,2,0)),"")</f>
        <v/>
      </c>
      <c r="AM40" s="33" t="str">
        <f>+IFERROR((VLOOKUP(Base_de_respuestas!AM72,Back!$M$16:$N$20,2,0)),"")</f>
        <v/>
      </c>
      <c r="AN40" s="33" t="str">
        <f>+IFERROR((VLOOKUP(Base_de_respuestas!AN72,Back!$M$16:$N$20,2,0)),"")</f>
        <v/>
      </c>
      <c r="AO40" s="33" t="str">
        <f>+IFERROR((VLOOKUP(Base_de_respuestas!AO72,Back!$M$16:$N$20,2,0)),"")</f>
        <v/>
      </c>
      <c r="AP40" s="33" t="str">
        <f>+IFERROR((VLOOKUP(Base_de_respuestas!AP72,Back!$M$16:$N$20,2,0)),"")</f>
        <v/>
      </c>
      <c r="AQ40" s="33" t="str">
        <f>+IFERROR((VLOOKUP(Base_de_respuestas!AQ72,Back!$M$16:$N$20,2,0)),"")</f>
        <v/>
      </c>
      <c r="AR40" s="33" t="str">
        <f>+IFERROR((VLOOKUP(Base_de_respuestas!AR72,Back!$M$16:$N$20,2,0)),"")</f>
        <v/>
      </c>
      <c r="AS40" s="33" t="str">
        <f>+IFERROR((VLOOKUP(Base_de_respuestas!AS72,Back!$M$16:$N$20,2,0)),"")</f>
        <v/>
      </c>
      <c r="AT40" s="33" t="str">
        <f>+IFERROR((VLOOKUP(Base_de_respuestas!AT72,Back!$M$16:$N$20,2,0)),"")</f>
        <v/>
      </c>
      <c r="AU40" s="33" t="str">
        <f>+IFERROR((VLOOKUP(Base_de_respuestas!AU72,Back!$M$16:$N$20,2,0)),"")</f>
        <v/>
      </c>
      <c r="AV40" s="33" t="str">
        <f>+IFERROR((VLOOKUP(Base_de_respuestas!AV72,Back!$M$16:$N$20,2,0)),"")</f>
        <v/>
      </c>
      <c r="AW40" s="33" t="str">
        <f>+IFERROR((VLOOKUP(Base_de_respuestas!AW72,Back!$M$16:$N$20,2,0)),"")</f>
        <v/>
      </c>
      <c r="AX40" s="33" t="str">
        <f>+IFERROR((VLOOKUP(Base_de_respuestas!AX72,Back!$M$16:$N$20,2,0)),"")</f>
        <v/>
      </c>
      <c r="AY40" s="33" t="str">
        <f>+IFERROR((VLOOKUP(Base_de_respuestas!AY72,Back!$M$16:$N$20,2,0)),"")</f>
        <v/>
      </c>
      <c r="AZ40" s="33" t="str">
        <f>+IFERROR((VLOOKUP(Base_de_respuestas!AZ72,Back!$M$16:$N$20,2,0)),"")</f>
        <v/>
      </c>
      <c r="BA40" s="33" t="str">
        <f>+IFERROR((VLOOKUP(Base_de_respuestas!BA72,Back!$M$16:$N$20,2,0)),"")</f>
        <v/>
      </c>
      <c r="BB40" s="33" t="str">
        <f>+IFERROR((VLOOKUP(Base_de_respuestas!BB72,Back!$M$16:$N$20,2,0)),"")</f>
        <v/>
      </c>
      <c r="BC40" s="33" t="str">
        <f>+IFERROR((VLOOKUP(Base_de_respuestas!BC72,Back!$M$16:$N$20,2,0)),"")</f>
        <v/>
      </c>
      <c r="BD40" s="33" t="str">
        <f>+IFERROR((VLOOKUP(Base_de_respuestas!BD72,Back!$M$16:$N$20,2,0)),"")</f>
        <v/>
      </c>
    </row>
    <row r="41" spans="2:56" ht="25.5" customHeight="1" x14ac:dyDescent="0.3">
      <c r="B41" s="69"/>
      <c r="C41" s="69"/>
      <c r="D41" s="98" t="s">
        <v>224</v>
      </c>
      <c r="E41" s="74"/>
      <c r="F41" s="33" t="str">
        <f t="shared" si="0"/>
        <v/>
      </c>
      <c r="G41" s="33" t="str">
        <f>+IFERROR((VLOOKUP(Base_de_respuestas!G73,Back!$M$16:$N$20,2,0)),"")</f>
        <v/>
      </c>
      <c r="H41" s="33" t="str">
        <f>+IFERROR((VLOOKUP(Base_de_respuestas!H73,Back!$M$16:$N$20,2,0)),"")</f>
        <v/>
      </c>
      <c r="I41" s="33" t="str">
        <f>+IFERROR((VLOOKUP(Base_de_respuestas!I73,Back!$M$16:$N$20,2,0)),"")</f>
        <v/>
      </c>
      <c r="J41" s="33" t="str">
        <f>+IFERROR((VLOOKUP(Base_de_respuestas!J73,Back!$M$16:$N$20,2,0)),"")</f>
        <v/>
      </c>
      <c r="K41" s="33" t="str">
        <f>+IFERROR((VLOOKUP(Base_de_respuestas!K73,Back!$M$16:$N$20,2,0)),"")</f>
        <v/>
      </c>
      <c r="L41" s="33" t="str">
        <f>+IFERROR((VLOOKUP(Base_de_respuestas!L73,Back!$M$16:$N$20,2,0)),"")</f>
        <v/>
      </c>
      <c r="M41" s="33" t="str">
        <f>+IFERROR((VLOOKUP(Base_de_respuestas!M73,Back!$M$16:$N$20,2,0)),"")</f>
        <v/>
      </c>
      <c r="N41" s="33" t="str">
        <f>+IFERROR((VLOOKUP(Base_de_respuestas!N73,Back!$M$16:$N$20,2,0)),"")</f>
        <v/>
      </c>
      <c r="O41" s="33" t="str">
        <f>+IFERROR((VLOOKUP(Base_de_respuestas!O73,Back!$M$16:$N$20,2,0)),"")</f>
        <v/>
      </c>
      <c r="P41" s="33" t="str">
        <f>+IFERROR((VLOOKUP(Base_de_respuestas!P73,Back!$M$16:$N$20,2,0)),"")</f>
        <v/>
      </c>
      <c r="Q41" s="33" t="str">
        <f>+IFERROR((VLOOKUP(Base_de_respuestas!Q73,Back!$M$16:$N$20,2,0)),"")</f>
        <v/>
      </c>
      <c r="R41" s="33" t="str">
        <f>+IFERROR((VLOOKUP(Base_de_respuestas!R73,Back!$M$16:$N$20,2,0)),"")</f>
        <v/>
      </c>
      <c r="S41" s="33" t="str">
        <f>+IFERROR((VLOOKUP(Base_de_respuestas!S73,Back!$M$16:$N$20,2,0)),"")</f>
        <v/>
      </c>
      <c r="T41" s="33" t="str">
        <f>+IFERROR((VLOOKUP(Base_de_respuestas!T73,Back!$M$16:$N$20,2,0)),"")</f>
        <v/>
      </c>
      <c r="U41" s="33" t="str">
        <f>+IFERROR((VLOOKUP(Base_de_respuestas!U73,Back!$M$16:$N$20,2,0)),"")</f>
        <v/>
      </c>
      <c r="V41" s="33" t="str">
        <f>+IFERROR((VLOOKUP(Base_de_respuestas!V73,Back!$M$16:$N$20,2,0)),"")</f>
        <v/>
      </c>
      <c r="W41" s="33" t="str">
        <f>+IFERROR((VLOOKUP(Base_de_respuestas!W73,Back!$M$16:$N$20,2,0)),"")</f>
        <v/>
      </c>
      <c r="X41" s="33" t="str">
        <f>+IFERROR((VLOOKUP(Base_de_respuestas!X73,Back!$M$16:$N$20,2,0)),"")</f>
        <v/>
      </c>
      <c r="Y41" s="33" t="str">
        <f>+IFERROR((VLOOKUP(Base_de_respuestas!Y73,Back!$M$16:$N$20,2,0)),"")</f>
        <v/>
      </c>
      <c r="Z41" s="33" t="str">
        <f>+IFERROR((VLOOKUP(Base_de_respuestas!Z73,Back!$M$16:$N$20,2,0)),"")</f>
        <v/>
      </c>
      <c r="AA41" s="33" t="str">
        <f>+IFERROR((VLOOKUP(Base_de_respuestas!AA73,Back!$M$16:$N$20,2,0)),"")</f>
        <v/>
      </c>
      <c r="AB41" s="33" t="str">
        <f>+IFERROR((VLOOKUP(Base_de_respuestas!AB73,Back!$M$16:$N$20,2,0)),"")</f>
        <v/>
      </c>
      <c r="AC41" s="33" t="str">
        <f>+IFERROR((VLOOKUP(Base_de_respuestas!AC73,Back!$M$16:$N$20,2,0)),"")</f>
        <v/>
      </c>
      <c r="AD41" s="33" t="str">
        <f>+IFERROR((VLOOKUP(Base_de_respuestas!AD73,Back!$M$16:$N$20,2,0)),"")</f>
        <v/>
      </c>
      <c r="AE41" s="33" t="str">
        <f>+IFERROR((VLOOKUP(Base_de_respuestas!AE73,Back!$M$16:$N$20,2,0)),"")</f>
        <v/>
      </c>
      <c r="AF41" s="33" t="str">
        <f>+IFERROR((VLOOKUP(Base_de_respuestas!AF73,Back!$M$16:$N$20,2,0)),"")</f>
        <v/>
      </c>
      <c r="AG41" s="33" t="str">
        <f>+IFERROR((VLOOKUP(Base_de_respuestas!AG73,Back!$M$16:$N$20,2,0)),"")</f>
        <v/>
      </c>
      <c r="AH41" s="33" t="str">
        <f>+IFERROR((VLOOKUP(Base_de_respuestas!AH73,Back!$M$16:$N$20,2,0)),"")</f>
        <v/>
      </c>
      <c r="AI41" s="33" t="str">
        <f>+IFERROR((VLOOKUP(Base_de_respuestas!AI73,Back!$M$16:$N$20,2,0)),"")</f>
        <v/>
      </c>
      <c r="AJ41" s="33" t="str">
        <f>+IFERROR((VLOOKUP(Base_de_respuestas!AJ73,Back!$M$16:$N$20,2,0)),"")</f>
        <v/>
      </c>
      <c r="AK41" s="33" t="str">
        <f>+IFERROR((VLOOKUP(Base_de_respuestas!AK73,Back!$M$16:$N$20,2,0)),"")</f>
        <v/>
      </c>
      <c r="AL41" s="33" t="str">
        <f>+IFERROR((VLOOKUP(Base_de_respuestas!AL73,Back!$M$16:$N$20,2,0)),"")</f>
        <v/>
      </c>
      <c r="AM41" s="33" t="str">
        <f>+IFERROR((VLOOKUP(Base_de_respuestas!AM73,Back!$M$16:$N$20,2,0)),"")</f>
        <v/>
      </c>
      <c r="AN41" s="33" t="str">
        <f>+IFERROR((VLOOKUP(Base_de_respuestas!AN73,Back!$M$16:$N$20,2,0)),"")</f>
        <v/>
      </c>
      <c r="AO41" s="33" t="str">
        <f>+IFERROR((VLOOKUP(Base_de_respuestas!AO73,Back!$M$16:$N$20,2,0)),"")</f>
        <v/>
      </c>
      <c r="AP41" s="33" t="str">
        <f>+IFERROR((VLOOKUP(Base_de_respuestas!AP73,Back!$M$16:$N$20,2,0)),"")</f>
        <v/>
      </c>
      <c r="AQ41" s="33" t="str">
        <f>+IFERROR((VLOOKUP(Base_de_respuestas!AQ73,Back!$M$16:$N$20,2,0)),"")</f>
        <v/>
      </c>
      <c r="AR41" s="33" t="str">
        <f>+IFERROR((VLOOKUP(Base_de_respuestas!AR73,Back!$M$16:$N$20,2,0)),"")</f>
        <v/>
      </c>
      <c r="AS41" s="33" t="str">
        <f>+IFERROR((VLOOKUP(Base_de_respuestas!AS73,Back!$M$16:$N$20,2,0)),"")</f>
        <v/>
      </c>
      <c r="AT41" s="33" t="str">
        <f>+IFERROR((VLOOKUP(Base_de_respuestas!AT73,Back!$M$16:$N$20,2,0)),"")</f>
        <v/>
      </c>
      <c r="AU41" s="33" t="str">
        <f>+IFERROR((VLOOKUP(Base_de_respuestas!AU73,Back!$M$16:$N$20,2,0)),"")</f>
        <v/>
      </c>
      <c r="AV41" s="33" t="str">
        <f>+IFERROR((VLOOKUP(Base_de_respuestas!AV73,Back!$M$16:$N$20,2,0)),"")</f>
        <v/>
      </c>
      <c r="AW41" s="33" t="str">
        <f>+IFERROR((VLOOKUP(Base_de_respuestas!AW73,Back!$M$16:$N$20,2,0)),"")</f>
        <v/>
      </c>
      <c r="AX41" s="33" t="str">
        <f>+IFERROR((VLOOKUP(Base_de_respuestas!AX73,Back!$M$16:$N$20,2,0)),"")</f>
        <v/>
      </c>
      <c r="AY41" s="33" t="str">
        <f>+IFERROR((VLOOKUP(Base_de_respuestas!AY73,Back!$M$16:$N$20,2,0)),"")</f>
        <v/>
      </c>
      <c r="AZ41" s="33" t="str">
        <f>+IFERROR((VLOOKUP(Base_de_respuestas!AZ73,Back!$M$16:$N$20,2,0)),"")</f>
        <v/>
      </c>
      <c r="BA41" s="33" t="str">
        <f>+IFERROR((VLOOKUP(Base_de_respuestas!BA73,Back!$M$16:$N$20,2,0)),"")</f>
        <v/>
      </c>
      <c r="BB41" s="33" t="str">
        <f>+IFERROR((VLOOKUP(Base_de_respuestas!BB73,Back!$M$16:$N$20,2,0)),"")</f>
        <v/>
      </c>
      <c r="BC41" s="33" t="str">
        <f>+IFERROR((VLOOKUP(Base_de_respuestas!BC73,Back!$M$16:$N$20,2,0)),"")</f>
        <v/>
      </c>
      <c r="BD41" s="33" t="str">
        <f>+IFERROR((VLOOKUP(Base_de_respuestas!BD73,Back!$M$16:$N$20,2,0)),"")</f>
        <v/>
      </c>
    </row>
    <row r="42" spans="2:56" ht="15.75" customHeight="1" x14ac:dyDescent="0.3"/>
    <row r="43" spans="2:56" ht="70.05" customHeight="1" x14ac:dyDescent="0.3">
      <c r="F43" s="57" t="s">
        <v>436</v>
      </c>
      <c r="G43" s="35" t="str">
        <f t="shared" ref="G43:BD43" si="1">+G9</f>
        <v>Estudiante 1</v>
      </c>
      <c r="H43" s="35" t="str">
        <f t="shared" si="1"/>
        <v>Estudiante 2</v>
      </c>
      <c r="I43" s="35" t="str">
        <f t="shared" si="1"/>
        <v>Estudiante 3</v>
      </c>
      <c r="J43" s="35" t="str">
        <f t="shared" si="1"/>
        <v>Estudiante 4</v>
      </c>
      <c r="K43" s="35" t="str">
        <f t="shared" si="1"/>
        <v>Estudiante 5</v>
      </c>
      <c r="L43" s="35" t="str">
        <f t="shared" si="1"/>
        <v>Estudiante 6</v>
      </c>
      <c r="M43" s="35" t="str">
        <f t="shared" si="1"/>
        <v>Estudiante 7</v>
      </c>
      <c r="N43" s="35" t="str">
        <f t="shared" si="1"/>
        <v>Estudiante 8</v>
      </c>
      <c r="O43" s="35" t="str">
        <f t="shared" si="1"/>
        <v>Estudiante 9</v>
      </c>
      <c r="P43" s="35" t="str">
        <f t="shared" si="1"/>
        <v>Estudiante 10</v>
      </c>
      <c r="Q43" s="35" t="str">
        <f t="shared" si="1"/>
        <v>Estudiante 11</v>
      </c>
      <c r="R43" s="35" t="str">
        <f t="shared" si="1"/>
        <v>Estudiante 12</v>
      </c>
      <c r="S43" s="35" t="str">
        <f t="shared" si="1"/>
        <v>Estudiante 13</v>
      </c>
      <c r="T43" s="35" t="str">
        <f t="shared" si="1"/>
        <v>Estudiante 14</v>
      </c>
      <c r="U43" s="35" t="str">
        <f t="shared" si="1"/>
        <v>Estudiante 15</v>
      </c>
      <c r="V43" s="35" t="str">
        <f t="shared" si="1"/>
        <v>Estudiante 16</v>
      </c>
      <c r="W43" s="35" t="str">
        <f t="shared" si="1"/>
        <v>Estudiante 17</v>
      </c>
      <c r="X43" s="35" t="str">
        <f t="shared" si="1"/>
        <v>Estudiante 18</v>
      </c>
      <c r="Y43" s="35" t="str">
        <f t="shared" si="1"/>
        <v>Estudiante 19</v>
      </c>
      <c r="Z43" s="35" t="str">
        <f t="shared" si="1"/>
        <v>Estudiante 20</v>
      </c>
      <c r="AA43" s="35" t="str">
        <f t="shared" si="1"/>
        <v>Estudiante 21</v>
      </c>
      <c r="AB43" s="35" t="str">
        <f t="shared" si="1"/>
        <v>Estudiante 22</v>
      </c>
      <c r="AC43" s="35" t="str">
        <f t="shared" si="1"/>
        <v>Estudiante 23</v>
      </c>
      <c r="AD43" s="35" t="str">
        <f t="shared" si="1"/>
        <v>Estudiante 24</v>
      </c>
      <c r="AE43" s="35" t="str">
        <f t="shared" si="1"/>
        <v>Estudiante 25</v>
      </c>
      <c r="AF43" s="35" t="str">
        <f t="shared" si="1"/>
        <v>Estudiante 26</v>
      </c>
      <c r="AG43" s="35" t="str">
        <f t="shared" si="1"/>
        <v>Estudiante 27</v>
      </c>
      <c r="AH43" s="35" t="str">
        <f t="shared" si="1"/>
        <v>Estudiante 28</v>
      </c>
      <c r="AI43" s="35" t="str">
        <f t="shared" si="1"/>
        <v>Estudiante 29</v>
      </c>
      <c r="AJ43" s="35" t="str">
        <f t="shared" si="1"/>
        <v>Estudiante 30</v>
      </c>
      <c r="AK43" s="35" t="str">
        <f t="shared" si="1"/>
        <v>Estudiante 31</v>
      </c>
      <c r="AL43" s="35" t="str">
        <f t="shared" si="1"/>
        <v>Estudiante 32</v>
      </c>
      <c r="AM43" s="35" t="str">
        <f t="shared" si="1"/>
        <v>Estudiante 33</v>
      </c>
      <c r="AN43" s="35" t="str">
        <f t="shared" si="1"/>
        <v>Estudiante 34</v>
      </c>
      <c r="AO43" s="35" t="str">
        <f t="shared" si="1"/>
        <v>Estudiante 35</v>
      </c>
      <c r="AP43" s="35" t="str">
        <f t="shared" si="1"/>
        <v>Estudiante 36</v>
      </c>
      <c r="AQ43" s="35" t="str">
        <f t="shared" si="1"/>
        <v>Estudiante 37</v>
      </c>
      <c r="AR43" s="35" t="str">
        <f t="shared" si="1"/>
        <v>Estudiante 38</v>
      </c>
      <c r="AS43" s="35" t="str">
        <f t="shared" si="1"/>
        <v>Estudiante 39</v>
      </c>
      <c r="AT43" s="35" t="str">
        <f t="shared" si="1"/>
        <v>Estudiante 40</v>
      </c>
      <c r="AU43" s="35" t="str">
        <f t="shared" si="1"/>
        <v>Estudiante 41</v>
      </c>
      <c r="AV43" s="35" t="str">
        <f t="shared" si="1"/>
        <v>Estudiante 42</v>
      </c>
      <c r="AW43" s="35" t="str">
        <f t="shared" si="1"/>
        <v>Estudiante 43</v>
      </c>
      <c r="AX43" s="35" t="str">
        <f t="shared" si="1"/>
        <v>Estudiante 44</v>
      </c>
      <c r="AY43" s="35" t="str">
        <f t="shared" si="1"/>
        <v>Estudiante 45</v>
      </c>
      <c r="AZ43" s="35" t="str">
        <f t="shared" si="1"/>
        <v>Estudiante 46</v>
      </c>
      <c r="BA43" s="35" t="str">
        <f t="shared" si="1"/>
        <v>Estudiante 47</v>
      </c>
      <c r="BB43" s="35" t="str">
        <f t="shared" si="1"/>
        <v>Estudiante 48</v>
      </c>
      <c r="BC43" s="35" t="str">
        <f t="shared" si="1"/>
        <v>Estudiante 49</v>
      </c>
      <c r="BD43" s="35" t="str">
        <f t="shared" si="1"/>
        <v>Estudiante 50</v>
      </c>
    </row>
    <row r="44" spans="2:56" ht="15.75" customHeight="1" x14ac:dyDescent="0.3">
      <c r="F44" s="142" t="s">
        <v>438</v>
      </c>
      <c r="G44" s="36">
        <f t="shared" ref="G44:BD44" si="2">IFERROR((COUNTIFS(G10:G41,"-")),"-")</f>
        <v>0</v>
      </c>
      <c r="H44" s="36">
        <f t="shared" si="2"/>
        <v>0</v>
      </c>
      <c r="I44" s="36">
        <f t="shared" si="2"/>
        <v>0</v>
      </c>
      <c r="J44" s="36">
        <f t="shared" si="2"/>
        <v>0</v>
      </c>
      <c r="K44" s="36">
        <f t="shared" si="2"/>
        <v>0</v>
      </c>
      <c r="L44" s="36">
        <f t="shared" si="2"/>
        <v>0</v>
      </c>
      <c r="M44" s="36">
        <f t="shared" si="2"/>
        <v>0</v>
      </c>
      <c r="N44" s="36">
        <f t="shared" si="2"/>
        <v>0</v>
      </c>
      <c r="O44" s="36">
        <f t="shared" si="2"/>
        <v>0</v>
      </c>
      <c r="P44" s="36">
        <f t="shared" si="2"/>
        <v>0</v>
      </c>
      <c r="Q44" s="36">
        <f t="shared" si="2"/>
        <v>0</v>
      </c>
      <c r="R44" s="36">
        <f t="shared" si="2"/>
        <v>0</v>
      </c>
      <c r="S44" s="36">
        <f t="shared" si="2"/>
        <v>0</v>
      </c>
      <c r="T44" s="36">
        <f t="shared" si="2"/>
        <v>0</v>
      </c>
      <c r="U44" s="36">
        <f t="shared" si="2"/>
        <v>0</v>
      </c>
      <c r="V44" s="36">
        <f t="shared" si="2"/>
        <v>0</v>
      </c>
      <c r="W44" s="36">
        <f t="shared" si="2"/>
        <v>0</v>
      </c>
      <c r="X44" s="36">
        <f t="shared" si="2"/>
        <v>0</v>
      </c>
      <c r="Y44" s="36">
        <f t="shared" si="2"/>
        <v>0</v>
      </c>
      <c r="Z44" s="36">
        <f t="shared" si="2"/>
        <v>0</v>
      </c>
      <c r="AA44" s="36">
        <f t="shared" si="2"/>
        <v>0</v>
      </c>
      <c r="AB44" s="36">
        <f t="shared" si="2"/>
        <v>0</v>
      </c>
      <c r="AC44" s="36">
        <f t="shared" si="2"/>
        <v>0</v>
      </c>
      <c r="AD44" s="36">
        <f t="shared" si="2"/>
        <v>0</v>
      </c>
      <c r="AE44" s="36">
        <f t="shared" si="2"/>
        <v>0</v>
      </c>
      <c r="AF44" s="36">
        <f t="shared" si="2"/>
        <v>0</v>
      </c>
      <c r="AG44" s="36">
        <f t="shared" si="2"/>
        <v>0</v>
      </c>
      <c r="AH44" s="36">
        <f t="shared" si="2"/>
        <v>0</v>
      </c>
      <c r="AI44" s="36">
        <f t="shared" si="2"/>
        <v>0</v>
      </c>
      <c r="AJ44" s="36">
        <f t="shared" si="2"/>
        <v>0</v>
      </c>
      <c r="AK44" s="36">
        <f t="shared" si="2"/>
        <v>0</v>
      </c>
      <c r="AL44" s="36">
        <f t="shared" si="2"/>
        <v>0</v>
      </c>
      <c r="AM44" s="36">
        <f t="shared" si="2"/>
        <v>0</v>
      </c>
      <c r="AN44" s="36">
        <f t="shared" si="2"/>
        <v>0</v>
      </c>
      <c r="AO44" s="36">
        <f t="shared" si="2"/>
        <v>0</v>
      </c>
      <c r="AP44" s="36">
        <f t="shared" si="2"/>
        <v>0</v>
      </c>
      <c r="AQ44" s="36">
        <f t="shared" si="2"/>
        <v>0</v>
      </c>
      <c r="AR44" s="36">
        <f t="shared" si="2"/>
        <v>0</v>
      </c>
      <c r="AS44" s="36">
        <f t="shared" si="2"/>
        <v>0</v>
      </c>
      <c r="AT44" s="36">
        <f t="shared" si="2"/>
        <v>0</v>
      </c>
      <c r="AU44" s="36">
        <f t="shared" si="2"/>
        <v>0</v>
      </c>
      <c r="AV44" s="36">
        <f t="shared" si="2"/>
        <v>0</v>
      </c>
      <c r="AW44" s="36">
        <f t="shared" si="2"/>
        <v>0</v>
      </c>
      <c r="AX44" s="36">
        <f t="shared" si="2"/>
        <v>0</v>
      </c>
      <c r="AY44" s="36">
        <f t="shared" si="2"/>
        <v>0</v>
      </c>
      <c r="AZ44" s="36">
        <f t="shared" si="2"/>
        <v>0</v>
      </c>
      <c r="BA44" s="36">
        <f t="shared" si="2"/>
        <v>0</v>
      </c>
      <c r="BB44" s="36">
        <f t="shared" si="2"/>
        <v>0</v>
      </c>
      <c r="BC44" s="36">
        <f t="shared" si="2"/>
        <v>0</v>
      </c>
      <c r="BD44" s="36">
        <f t="shared" si="2"/>
        <v>0</v>
      </c>
    </row>
    <row r="45" spans="2:56" ht="15.75" customHeight="1" x14ac:dyDescent="0.3">
      <c r="F45" s="118" t="s">
        <v>448</v>
      </c>
      <c r="G45" s="36">
        <f>IFERROR(COUNTIFS(G10:G41,"&gt;=3",G10:G41,"&lt;=4"),"-")</f>
        <v>0</v>
      </c>
      <c r="H45" s="36">
        <f t="shared" ref="H45:BD45" si="3">IFERROR(COUNTIFS(H10:H41,"&gt;=3",H10:H41,"&lt;=4"),"-")</f>
        <v>0</v>
      </c>
      <c r="I45" s="36">
        <f t="shared" si="3"/>
        <v>0</v>
      </c>
      <c r="J45" s="36">
        <f t="shared" si="3"/>
        <v>0</v>
      </c>
      <c r="K45" s="36">
        <f t="shared" si="3"/>
        <v>0</v>
      </c>
      <c r="L45" s="36">
        <f t="shared" si="3"/>
        <v>0</v>
      </c>
      <c r="M45" s="36">
        <f t="shared" si="3"/>
        <v>0</v>
      </c>
      <c r="N45" s="36">
        <f t="shared" si="3"/>
        <v>0</v>
      </c>
      <c r="O45" s="36">
        <f t="shared" si="3"/>
        <v>0</v>
      </c>
      <c r="P45" s="36">
        <f t="shared" si="3"/>
        <v>0</v>
      </c>
      <c r="Q45" s="36">
        <f t="shared" si="3"/>
        <v>0</v>
      </c>
      <c r="R45" s="36">
        <f t="shared" si="3"/>
        <v>0</v>
      </c>
      <c r="S45" s="36">
        <f t="shared" si="3"/>
        <v>0</v>
      </c>
      <c r="T45" s="36">
        <f t="shared" si="3"/>
        <v>0</v>
      </c>
      <c r="U45" s="36">
        <f t="shared" si="3"/>
        <v>0</v>
      </c>
      <c r="V45" s="36">
        <f t="shared" si="3"/>
        <v>0</v>
      </c>
      <c r="W45" s="36">
        <f t="shared" si="3"/>
        <v>0</v>
      </c>
      <c r="X45" s="36">
        <f t="shared" si="3"/>
        <v>0</v>
      </c>
      <c r="Y45" s="36">
        <f t="shared" si="3"/>
        <v>0</v>
      </c>
      <c r="Z45" s="36">
        <f t="shared" si="3"/>
        <v>0</v>
      </c>
      <c r="AA45" s="36">
        <f t="shared" si="3"/>
        <v>0</v>
      </c>
      <c r="AB45" s="36">
        <f t="shared" si="3"/>
        <v>0</v>
      </c>
      <c r="AC45" s="36">
        <f t="shared" si="3"/>
        <v>0</v>
      </c>
      <c r="AD45" s="36">
        <f t="shared" si="3"/>
        <v>0</v>
      </c>
      <c r="AE45" s="36">
        <f t="shared" si="3"/>
        <v>0</v>
      </c>
      <c r="AF45" s="36">
        <f t="shared" si="3"/>
        <v>0</v>
      </c>
      <c r="AG45" s="36">
        <f t="shared" si="3"/>
        <v>0</v>
      </c>
      <c r="AH45" s="36">
        <f t="shared" si="3"/>
        <v>0</v>
      </c>
      <c r="AI45" s="36">
        <f t="shared" si="3"/>
        <v>0</v>
      </c>
      <c r="AJ45" s="36">
        <f t="shared" si="3"/>
        <v>0</v>
      </c>
      <c r="AK45" s="36">
        <f t="shared" si="3"/>
        <v>0</v>
      </c>
      <c r="AL45" s="36">
        <f t="shared" si="3"/>
        <v>0</v>
      </c>
      <c r="AM45" s="36">
        <f t="shared" si="3"/>
        <v>0</v>
      </c>
      <c r="AN45" s="36">
        <f t="shared" si="3"/>
        <v>0</v>
      </c>
      <c r="AO45" s="36">
        <f t="shared" si="3"/>
        <v>0</v>
      </c>
      <c r="AP45" s="36">
        <f t="shared" si="3"/>
        <v>0</v>
      </c>
      <c r="AQ45" s="36">
        <f t="shared" si="3"/>
        <v>0</v>
      </c>
      <c r="AR45" s="36">
        <f t="shared" si="3"/>
        <v>0</v>
      </c>
      <c r="AS45" s="36">
        <f t="shared" si="3"/>
        <v>0</v>
      </c>
      <c r="AT45" s="36">
        <f t="shared" si="3"/>
        <v>0</v>
      </c>
      <c r="AU45" s="36">
        <f t="shared" si="3"/>
        <v>0</v>
      </c>
      <c r="AV45" s="36">
        <f t="shared" si="3"/>
        <v>0</v>
      </c>
      <c r="AW45" s="36">
        <f t="shared" si="3"/>
        <v>0</v>
      </c>
      <c r="AX45" s="36">
        <f t="shared" si="3"/>
        <v>0</v>
      </c>
      <c r="AY45" s="36">
        <f t="shared" si="3"/>
        <v>0</v>
      </c>
      <c r="AZ45" s="36">
        <f t="shared" si="3"/>
        <v>0</v>
      </c>
      <c r="BA45" s="36">
        <f t="shared" si="3"/>
        <v>0</v>
      </c>
      <c r="BB45" s="36">
        <f t="shared" si="3"/>
        <v>0</v>
      </c>
      <c r="BC45" s="36">
        <f t="shared" si="3"/>
        <v>0</v>
      </c>
      <c r="BD45" s="36">
        <f t="shared" si="3"/>
        <v>0</v>
      </c>
    </row>
    <row r="46" spans="2:56" ht="15.75" customHeight="1" x14ac:dyDescent="0.3">
      <c r="F46" s="124" t="s">
        <v>449</v>
      </c>
      <c r="G46" s="36">
        <f>IFERROR(COUNTIFS(G10:G41,"&gt;1",G10:G41,"&lt;3"),"-")</f>
        <v>0</v>
      </c>
      <c r="H46" s="36">
        <f t="shared" ref="H46:BD46" si="4">IFERROR(COUNTIFS(H10:H41,"&gt;1",H10:H41,"&lt;3"),"-")</f>
        <v>0</v>
      </c>
      <c r="I46" s="36">
        <f t="shared" si="4"/>
        <v>0</v>
      </c>
      <c r="J46" s="36">
        <f t="shared" si="4"/>
        <v>0</v>
      </c>
      <c r="K46" s="36">
        <f t="shared" si="4"/>
        <v>0</v>
      </c>
      <c r="L46" s="36">
        <f t="shared" si="4"/>
        <v>0</v>
      </c>
      <c r="M46" s="36">
        <f t="shared" si="4"/>
        <v>0</v>
      </c>
      <c r="N46" s="36">
        <f t="shared" si="4"/>
        <v>0</v>
      </c>
      <c r="O46" s="36">
        <f t="shared" si="4"/>
        <v>0</v>
      </c>
      <c r="P46" s="36">
        <f t="shared" si="4"/>
        <v>0</v>
      </c>
      <c r="Q46" s="36">
        <f t="shared" si="4"/>
        <v>0</v>
      </c>
      <c r="R46" s="36">
        <f t="shared" si="4"/>
        <v>0</v>
      </c>
      <c r="S46" s="36">
        <f t="shared" si="4"/>
        <v>0</v>
      </c>
      <c r="T46" s="36">
        <f t="shared" si="4"/>
        <v>0</v>
      </c>
      <c r="U46" s="36">
        <f t="shared" si="4"/>
        <v>0</v>
      </c>
      <c r="V46" s="36">
        <f t="shared" si="4"/>
        <v>0</v>
      </c>
      <c r="W46" s="36">
        <f t="shared" si="4"/>
        <v>0</v>
      </c>
      <c r="X46" s="36">
        <f t="shared" si="4"/>
        <v>0</v>
      </c>
      <c r="Y46" s="36">
        <f t="shared" si="4"/>
        <v>0</v>
      </c>
      <c r="Z46" s="36">
        <f t="shared" si="4"/>
        <v>0</v>
      </c>
      <c r="AA46" s="36">
        <f t="shared" si="4"/>
        <v>0</v>
      </c>
      <c r="AB46" s="36">
        <f t="shared" si="4"/>
        <v>0</v>
      </c>
      <c r="AC46" s="36">
        <f t="shared" si="4"/>
        <v>0</v>
      </c>
      <c r="AD46" s="36">
        <f t="shared" si="4"/>
        <v>0</v>
      </c>
      <c r="AE46" s="36">
        <f t="shared" si="4"/>
        <v>0</v>
      </c>
      <c r="AF46" s="36">
        <f t="shared" si="4"/>
        <v>0</v>
      </c>
      <c r="AG46" s="36">
        <f t="shared" si="4"/>
        <v>0</v>
      </c>
      <c r="AH46" s="36">
        <f t="shared" si="4"/>
        <v>0</v>
      </c>
      <c r="AI46" s="36">
        <f t="shared" si="4"/>
        <v>0</v>
      </c>
      <c r="AJ46" s="36">
        <f t="shared" si="4"/>
        <v>0</v>
      </c>
      <c r="AK46" s="36">
        <f t="shared" si="4"/>
        <v>0</v>
      </c>
      <c r="AL46" s="36">
        <f t="shared" si="4"/>
        <v>0</v>
      </c>
      <c r="AM46" s="36">
        <f t="shared" si="4"/>
        <v>0</v>
      </c>
      <c r="AN46" s="36">
        <f t="shared" si="4"/>
        <v>0</v>
      </c>
      <c r="AO46" s="36">
        <f t="shared" si="4"/>
        <v>0</v>
      </c>
      <c r="AP46" s="36">
        <f t="shared" si="4"/>
        <v>0</v>
      </c>
      <c r="AQ46" s="36">
        <f t="shared" si="4"/>
        <v>0</v>
      </c>
      <c r="AR46" s="36">
        <f t="shared" si="4"/>
        <v>0</v>
      </c>
      <c r="AS46" s="36">
        <f t="shared" si="4"/>
        <v>0</v>
      </c>
      <c r="AT46" s="36">
        <f t="shared" si="4"/>
        <v>0</v>
      </c>
      <c r="AU46" s="36">
        <f t="shared" si="4"/>
        <v>0</v>
      </c>
      <c r="AV46" s="36">
        <f t="shared" si="4"/>
        <v>0</v>
      </c>
      <c r="AW46" s="36">
        <f t="shared" si="4"/>
        <v>0</v>
      </c>
      <c r="AX46" s="36">
        <f t="shared" si="4"/>
        <v>0</v>
      </c>
      <c r="AY46" s="36">
        <f t="shared" si="4"/>
        <v>0</v>
      </c>
      <c r="AZ46" s="36">
        <f t="shared" si="4"/>
        <v>0</v>
      </c>
      <c r="BA46" s="36">
        <f t="shared" si="4"/>
        <v>0</v>
      </c>
      <c r="BB46" s="36">
        <f t="shared" si="4"/>
        <v>0</v>
      </c>
      <c r="BC46" s="36">
        <f t="shared" si="4"/>
        <v>0</v>
      </c>
      <c r="BD46" s="36">
        <f t="shared" si="4"/>
        <v>0</v>
      </c>
    </row>
    <row r="47" spans="2:56" ht="15.75" customHeight="1" thickBot="1" x14ac:dyDescent="0.35">
      <c r="F47" s="127" t="s">
        <v>450</v>
      </c>
      <c r="G47" s="37">
        <f>IFERROR(COUNTIFS(G10:G41,"&gt;=0",G10:G41,"&lt;=1"),"-")</f>
        <v>0</v>
      </c>
      <c r="H47" s="37">
        <f t="shared" ref="H47:BD47" si="5">IFERROR(COUNTIFS(H10:H41,"&gt;=0",H10:H41,"&lt;=1"),"-")</f>
        <v>0</v>
      </c>
      <c r="I47" s="37">
        <f t="shared" si="5"/>
        <v>0</v>
      </c>
      <c r="J47" s="37">
        <f t="shared" si="5"/>
        <v>0</v>
      </c>
      <c r="K47" s="37">
        <f t="shared" si="5"/>
        <v>0</v>
      </c>
      <c r="L47" s="37">
        <f t="shared" si="5"/>
        <v>0</v>
      </c>
      <c r="M47" s="37">
        <f t="shared" si="5"/>
        <v>0</v>
      </c>
      <c r="N47" s="37">
        <f t="shared" si="5"/>
        <v>0</v>
      </c>
      <c r="O47" s="37">
        <f t="shared" si="5"/>
        <v>0</v>
      </c>
      <c r="P47" s="37">
        <f t="shared" si="5"/>
        <v>0</v>
      </c>
      <c r="Q47" s="37">
        <f t="shared" si="5"/>
        <v>0</v>
      </c>
      <c r="R47" s="37">
        <f t="shared" si="5"/>
        <v>0</v>
      </c>
      <c r="S47" s="37">
        <f t="shared" si="5"/>
        <v>0</v>
      </c>
      <c r="T47" s="37">
        <f t="shared" si="5"/>
        <v>0</v>
      </c>
      <c r="U47" s="37">
        <f t="shared" si="5"/>
        <v>0</v>
      </c>
      <c r="V47" s="37">
        <f t="shared" si="5"/>
        <v>0</v>
      </c>
      <c r="W47" s="37">
        <f t="shared" si="5"/>
        <v>0</v>
      </c>
      <c r="X47" s="37">
        <f t="shared" si="5"/>
        <v>0</v>
      </c>
      <c r="Y47" s="37">
        <f t="shared" si="5"/>
        <v>0</v>
      </c>
      <c r="Z47" s="37">
        <f t="shared" si="5"/>
        <v>0</v>
      </c>
      <c r="AA47" s="37">
        <f t="shared" si="5"/>
        <v>0</v>
      </c>
      <c r="AB47" s="37">
        <f t="shared" si="5"/>
        <v>0</v>
      </c>
      <c r="AC47" s="37">
        <f t="shared" si="5"/>
        <v>0</v>
      </c>
      <c r="AD47" s="37">
        <f t="shared" si="5"/>
        <v>0</v>
      </c>
      <c r="AE47" s="37">
        <f t="shared" si="5"/>
        <v>0</v>
      </c>
      <c r="AF47" s="37">
        <f t="shared" si="5"/>
        <v>0</v>
      </c>
      <c r="AG47" s="37">
        <f t="shared" si="5"/>
        <v>0</v>
      </c>
      <c r="AH47" s="37">
        <f t="shared" si="5"/>
        <v>0</v>
      </c>
      <c r="AI47" s="37">
        <f t="shared" si="5"/>
        <v>0</v>
      </c>
      <c r="AJ47" s="37">
        <f t="shared" si="5"/>
        <v>0</v>
      </c>
      <c r="AK47" s="37">
        <f t="shared" si="5"/>
        <v>0</v>
      </c>
      <c r="AL47" s="37">
        <f t="shared" si="5"/>
        <v>0</v>
      </c>
      <c r="AM47" s="37">
        <f t="shared" si="5"/>
        <v>0</v>
      </c>
      <c r="AN47" s="37">
        <f t="shared" si="5"/>
        <v>0</v>
      </c>
      <c r="AO47" s="37">
        <f t="shared" si="5"/>
        <v>0</v>
      </c>
      <c r="AP47" s="37">
        <f t="shared" si="5"/>
        <v>0</v>
      </c>
      <c r="AQ47" s="37">
        <f t="shared" si="5"/>
        <v>0</v>
      </c>
      <c r="AR47" s="37">
        <f t="shared" si="5"/>
        <v>0</v>
      </c>
      <c r="AS47" s="37">
        <f t="shared" si="5"/>
        <v>0</v>
      </c>
      <c r="AT47" s="37">
        <f t="shared" si="5"/>
        <v>0</v>
      </c>
      <c r="AU47" s="37">
        <f t="shared" si="5"/>
        <v>0</v>
      </c>
      <c r="AV47" s="37">
        <f t="shared" si="5"/>
        <v>0</v>
      </c>
      <c r="AW47" s="37">
        <f t="shared" si="5"/>
        <v>0</v>
      </c>
      <c r="AX47" s="37">
        <f t="shared" si="5"/>
        <v>0</v>
      </c>
      <c r="AY47" s="37">
        <f t="shared" si="5"/>
        <v>0</v>
      </c>
      <c r="AZ47" s="37">
        <f t="shared" si="5"/>
        <v>0</v>
      </c>
      <c r="BA47" s="37">
        <f t="shared" si="5"/>
        <v>0</v>
      </c>
      <c r="BB47" s="37">
        <f t="shared" si="5"/>
        <v>0</v>
      </c>
      <c r="BC47" s="37">
        <f t="shared" si="5"/>
        <v>0</v>
      </c>
      <c r="BD47" s="37">
        <f t="shared" si="5"/>
        <v>0</v>
      </c>
    </row>
    <row r="48" spans="2:56" ht="15.75" customHeight="1" x14ac:dyDescent="0.3">
      <c r="F48" s="142" t="s">
        <v>442</v>
      </c>
      <c r="G48" s="37">
        <f t="shared" ref="G48:BD48" si="6">+SUM(G44:G47)</f>
        <v>0</v>
      </c>
      <c r="H48" s="37">
        <f t="shared" si="6"/>
        <v>0</v>
      </c>
      <c r="I48" s="37">
        <f t="shared" si="6"/>
        <v>0</v>
      </c>
      <c r="J48" s="37">
        <f t="shared" si="6"/>
        <v>0</v>
      </c>
      <c r="K48" s="37">
        <f t="shared" si="6"/>
        <v>0</v>
      </c>
      <c r="L48" s="37">
        <f t="shared" si="6"/>
        <v>0</v>
      </c>
      <c r="M48" s="37">
        <f t="shared" si="6"/>
        <v>0</v>
      </c>
      <c r="N48" s="37">
        <f t="shared" si="6"/>
        <v>0</v>
      </c>
      <c r="O48" s="37">
        <f t="shared" si="6"/>
        <v>0</v>
      </c>
      <c r="P48" s="37">
        <f t="shared" si="6"/>
        <v>0</v>
      </c>
      <c r="Q48" s="37">
        <f t="shared" si="6"/>
        <v>0</v>
      </c>
      <c r="R48" s="37">
        <f t="shared" si="6"/>
        <v>0</v>
      </c>
      <c r="S48" s="37">
        <f t="shared" si="6"/>
        <v>0</v>
      </c>
      <c r="T48" s="37">
        <f t="shared" si="6"/>
        <v>0</v>
      </c>
      <c r="U48" s="37">
        <f t="shared" si="6"/>
        <v>0</v>
      </c>
      <c r="V48" s="37">
        <f t="shared" si="6"/>
        <v>0</v>
      </c>
      <c r="W48" s="37">
        <f t="shared" si="6"/>
        <v>0</v>
      </c>
      <c r="X48" s="37">
        <f t="shared" si="6"/>
        <v>0</v>
      </c>
      <c r="Y48" s="37">
        <f t="shared" si="6"/>
        <v>0</v>
      </c>
      <c r="Z48" s="37">
        <f t="shared" si="6"/>
        <v>0</v>
      </c>
      <c r="AA48" s="37">
        <f t="shared" si="6"/>
        <v>0</v>
      </c>
      <c r="AB48" s="37">
        <f t="shared" si="6"/>
        <v>0</v>
      </c>
      <c r="AC48" s="37">
        <f t="shared" si="6"/>
        <v>0</v>
      </c>
      <c r="AD48" s="37">
        <f t="shared" si="6"/>
        <v>0</v>
      </c>
      <c r="AE48" s="37">
        <f t="shared" si="6"/>
        <v>0</v>
      </c>
      <c r="AF48" s="37">
        <f t="shared" si="6"/>
        <v>0</v>
      </c>
      <c r="AG48" s="37">
        <f t="shared" si="6"/>
        <v>0</v>
      </c>
      <c r="AH48" s="37">
        <f t="shared" si="6"/>
        <v>0</v>
      </c>
      <c r="AI48" s="37">
        <f t="shared" si="6"/>
        <v>0</v>
      </c>
      <c r="AJ48" s="37">
        <f t="shared" si="6"/>
        <v>0</v>
      </c>
      <c r="AK48" s="37">
        <f t="shared" si="6"/>
        <v>0</v>
      </c>
      <c r="AL48" s="37">
        <f t="shared" si="6"/>
        <v>0</v>
      </c>
      <c r="AM48" s="37">
        <f t="shared" si="6"/>
        <v>0</v>
      </c>
      <c r="AN48" s="37">
        <f t="shared" si="6"/>
        <v>0</v>
      </c>
      <c r="AO48" s="37">
        <f t="shared" si="6"/>
        <v>0</v>
      </c>
      <c r="AP48" s="37">
        <f t="shared" si="6"/>
        <v>0</v>
      </c>
      <c r="AQ48" s="37">
        <f t="shared" si="6"/>
        <v>0</v>
      </c>
      <c r="AR48" s="37">
        <f t="shared" si="6"/>
        <v>0</v>
      </c>
      <c r="AS48" s="37">
        <f t="shared" si="6"/>
        <v>0</v>
      </c>
      <c r="AT48" s="37">
        <f t="shared" si="6"/>
        <v>0</v>
      </c>
      <c r="AU48" s="37">
        <f t="shared" si="6"/>
        <v>0</v>
      </c>
      <c r="AV48" s="37">
        <f t="shared" si="6"/>
        <v>0</v>
      </c>
      <c r="AW48" s="37">
        <f t="shared" si="6"/>
        <v>0</v>
      </c>
      <c r="AX48" s="37">
        <f t="shared" si="6"/>
        <v>0</v>
      </c>
      <c r="AY48" s="37">
        <f t="shared" si="6"/>
        <v>0</v>
      </c>
      <c r="AZ48" s="37">
        <f t="shared" si="6"/>
        <v>0</v>
      </c>
      <c r="BA48" s="37">
        <f t="shared" si="6"/>
        <v>0</v>
      </c>
      <c r="BB48" s="37">
        <f t="shared" si="6"/>
        <v>0</v>
      </c>
      <c r="BC48" s="37">
        <f t="shared" si="6"/>
        <v>0</v>
      </c>
      <c r="BD48" s="37">
        <f t="shared" si="6"/>
        <v>0</v>
      </c>
    </row>
  </sheetData>
  <autoFilter ref="B9:BD9" xr:uid="{00000000-0009-0000-0000-000006000000}"/>
  <mergeCells count="58">
    <mergeCell ref="B2:G2"/>
    <mergeCell ref="D3:G3"/>
    <mergeCell ref="D4:G4"/>
    <mergeCell ref="D5:G5"/>
    <mergeCell ref="D6:G6"/>
    <mergeCell ref="B40:B41"/>
    <mergeCell ref="C40:C41"/>
    <mergeCell ref="D41:E41"/>
    <mergeCell ref="D28:E28"/>
    <mergeCell ref="D29:E29"/>
    <mergeCell ref="D30:E30"/>
    <mergeCell ref="D31:E31"/>
    <mergeCell ref="D32:E32"/>
    <mergeCell ref="D33:E33"/>
    <mergeCell ref="D34:E34"/>
    <mergeCell ref="D36:E36"/>
    <mergeCell ref="D37:E37"/>
    <mergeCell ref="D38:E38"/>
    <mergeCell ref="D39:E39"/>
    <mergeCell ref="D40:E40"/>
    <mergeCell ref="B36:B39"/>
    <mergeCell ref="D24:E24"/>
    <mergeCell ref="D25:E25"/>
    <mergeCell ref="D26:E26"/>
    <mergeCell ref="D27:E27"/>
    <mergeCell ref="D35:E35"/>
    <mergeCell ref="D19:E19"/>
    <mergeCell ref="D20:E20"/>
    <mergeCell ref="D21:E21"/>
    <mergeCell ref="D22:E22"/>
    <mergeCell ref="D23:E23"/>
    <mergeCell ref="C36:C39"/>
    <mergeCell ref="D12:E12"/>
    <mergeCell ref="D13:E13"/>
    <mergeCell ref="D9:E9"/>
    <mergeCell ref="B10:B12"/>
    <mergeCell ref="C10:C12"/>
    <mergeCell ref="D10:E10"/>
    <mergeCell ref="D11:E11"/>
    <mergeCell ref="B13:B15"/>
    <mergeCell ref="C13:C15"/>
    <mergeCell ref="D14:E14"/>
    <mergeCell ref="D15:E15"/>
    <mergeCell ref="D16:E16"/>
    <mergeCell ref="D17:E17"/>
    <mergeCell ref="D18:E18"/>
    <mergeCell ref="C25:C27"/>
    <mergeCell ref="B25:B27"/>
    <mergeCell ref="B29:B31"/>
    <mergeCell ref="C29:C31"/>
    <mergeCell ref="B32:B35"/>
    <mergeCell ref="C32:C35"/>
    <mergeCell ref="B16:B17"/>
    <mergeCell ref="C16:C17"/>
    <mergeCell ref="B18:B20"/>
    <mergeCell ref="C18:C20"/>
    <mergeCell ref="B21:B24"/>
    <mergeCell ref="C21:C24"/>
  </mergeCells>
  <conditionalFormatting sqref="F10:BD41">
    <cfRule type="cellIs" dxfId="8" priority="1" stopIfTrue="1" operator="lessThanOrEqual">
      <formula>1</formula>
    </cfRule>
    <cfRule type="cellIs" dxfId="7" priority="2" stopIfTrue="1" operator="between">
      <formula>3</formula>
      <formula>4</formula>
    </cfRule>
    <cfRule type="cellIs" dxfId="6" priority="3" stopIfTrue="1" operator="between">
      <formula>1</formula>
      <formula>3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/>
  <dimension ref="B1:BB28"/>
  <sheetViews>
    <sheetView showGridLines="0" topLeftCell="AL19" workbookViewId="0">
      <selection activeCell="E25" sqref="E25:BB27"/>
    </sheetView>
  </sheetViews>
  <sheetFormatPr baseColWidth="10" defaultColWidth="14.44140625" defaultRowHeight="15" customHeight="1" x14ac:dyDescent="0.3"/>
  <cols>
    <col min="1" max="1" width="1.5546875" customWidth="1"/>
    <col min="2" max="2" width="18.6640625" bestFit="1" customWidth="1"/>
    <col min="3" max="4" width="23.44140625" customWidth="1"/>
    <col min="5" max="6" width="10.6640625" customWidth="1"/>
    <col min="7" max="7" width="11.6640625" customWidth="1"/>
    <col min="8" max="54" width="10.6640625" customWidth="1"/>
  </cols>
  <sheetData>
    <row r="1" spans="2:54" ht="15" customHeight="1" thickBot="1" x14ac:dyDescent="0.35"/>
    <row r="2" spans="2:54" ht="25.05" customHeight="1" x14ac:dyDescent="0.3">
      <c r="B2" s="106" t="s">
        <v>470</v>
      </c>
      <c r="C2" s="107"/>
      <c r="D2" s="107"/>
      <c r="E2" s="107"/>
      <c r="F2" s="107"/>
      <c r="G2" s="144"/>
    </row>
    <row r="3" spans="2:54" ht="25.05" customHeight="1" x14ac:dyDescent="0.3">
      <c r="B3" s="111" t="s">
        <v>471</v>
      </c>
      <c r="C3" s="112" t="s">
        <v>464</v>
      </c>
      <c r="D3" s="145" t="s">
        <v>472</v>
      </c>
      <c r="E3" s="146"/>
      <c r="F3" s="146"/>
      <c r="G3" s="147"/>
    </row>
    <row r="4" spans="2:54" ht="39.6" customHeight="1" thickBot="1" x14ac:dyDescent="0.35">
      <c r="B4" s="118" t="s">
        <v>448</v>
      </c>
      <c r="C4" s="119" t="s">
        <v>474</v>
      </c>
      <c r="D4" s="148" t="s">
        <v>459</v>
      </c>
      <c r="E4" s="148"/>
      <c r="F4" s="148"/>
      <c r="G4" s="149"/>
    </row>
    <row r="5" spans="2:54" ht="26.4" customHeight="1" x14ac:dyDescent="0.3">
      <c r="B5" s="124" t="s">
        <v>449</v>
      </c>
      <c r="C5" s="125" t="s">
        <v>475</v>
      </c>
      <c r="D5" s="150" t="s">
        <v>460</v>
      </c>
      <c r="E5" s="150"/>
      <c r="F5" s="150"/>
      <c r="G5" s="151"/>
    </row>
    <row r="6" spans="2:54" ht="24.6" customHeight="1" thickBot="1" x14ac:dyDescent="0.35">
      <c r="B6" s="127" t="s">
        <v>450</v>
      </c>
      <c r="C6" s="128" t="s">
        <v>473</v>
      </c>
      <c r="D6" s="152" t="s">
        <v>461</v>
      </c>
      <c r="E6" s="152"/>
      <c r="F6" s="152"/>
      <c r="G6" s="153"/>
    </row>
    <row r="10" spans="2:54" ht="70.05" customHeight="1" x14ac:dyDescent="0.3">
      <c r="B10" s="59" t="s">
        <v>9</v>
      </c>
      <c r="C10" s="59" t="s">
        <v>10</v>
      </c>
      <c r="D10" s="60" t="s">
        <v>443</v>
      </c>
      <c r="E10" s="32" t="str">
        <f>+Base_de_respuestas!G5</f>
        <v>Estudiante 1</v>
      </c>
      <c r="F10" s="32" t="str">
        <f>+Base_de_respuestas!H5</f>
        <v>Estudiante 2</v>
      </c>
      <c r="G10" s="32" t="str">
        <f>+Base_de_respuestas!I5</f>
        <v>Estudiante 3</v>
      </c>
      <c r="H10" s="32" t="str">
        <f>+Base_de_respuestas!J5</f>
        <v>Estudiante 4</v>
      </c>
      <c r="I10" s="32" t="str">
        <f>+Base_de_respuestas!K5</f>
        <v>Estudiante 5</v>
      </c>
      <c r="J10" s="32" t="str">
        <f>+Base_de_respuestas!L5</f>
        <v>Estudiante 6</v>
      </c>
      <c r="K10" s="32" t="str">
        <f>+Base_de_respuestas!M5</f>
        <v>Estudiante 7</v>
      </c>
      <c r="L10" s="32" t="str">
        <f>+Base_de_respuestas!N5</f>
        <v>Estudiante 8</v>
      </c>
      <c r="M10" s="32" t="str">
        <f>+Base_de_respuestas!O5</f>
        <v>Estudiante 9</v>
      </c>
      <c r="N10" s="32" t="str">
        <f>+Base_de_respuestas!P5</f>
        <v>Estudiante 10</v>
      </c>
      <c r="O10" s="32" t="str">
        <f>+Base_de_respuestas!Q5</f>
        <v>Estudiante 11</v>
      </c>
      <c r="P10" s="32" t="str">
        <f>+Base_de_respuestas!R5</f>
        <v>Estudiante 12</v>
      </c>
      <c r="Q10" s="32" t="str">
        <f>+Base_de_respuestas!S5</f>
        <v>Estudiante 13</v>
      </c>
      <c r="R10" s="32" t="str">
        <f>+Base_de_respuestas!T5</f>
        <v>Estudiante 14</v>
      </c>
      <c r="S10" s="32" t="str">
        <f>+Base_de_respuestas!U5</f>
        <v>Estudiante 15</v>
      </c>
      <c r="T10" s="32" t="str">
        <f>+Base_de_respuestas!V5</f>
        <v>Estudiante 16</v>
      </c>
      <c r="U10" s="32" t="str">
        <f>+Base_de_respuestas!W5</f>
        <v>Estudiante 17</v>
      </c>
      <c r="V10" s="32" t="str">
        <f>+Base_de_respuestas!X5</f>
        <v>Estudiante 18</v>
      </c>
      <c r="W10" s="32" t="str">
        <f>+Base_de_respuestas!Y5</f>
        <v>Estudiante 19</v>
      </c>
      <c r="X10" s="32" t="str">
        <f>+Base_de_respuestas!Z5</f>
        <v>Estudiante 20</v>
      </c>
      <c r="Y10" s="32" t="str">
        <f>+Base_de_respuestas!AA5</f>
        <v>Estudiante 21</v>
      </c>
      <c r="Z10" s="32" t="str">
        <f>+Base_de_respuestas!AB5</f>
        <v>Estudiante 22</v>
      </c>
      <c r="AA10" s="32" t="str">
        <f>+Base_de_respuestas!AC5</f>
        <v>Estudiante 23</v>
      </c>
      <c r="AB10" s="32" t="str">
        <f>+Base_de_respuestas!AD5</f>
        <v>Estudiante 24</v>
      </c>
      <c r="AC10" s="32" t="str">
        <f>+Base_de_respuestas!AE5</f>
        <v>Estudiante 25</v>
      </c>
      <c r="AD10" s="32" t="str">
        <f>+Base_de_respuestas!AF5</f>
        <v>Estudiante 26</v>
      </c>
      <c r="AE10" s="32" t="str">
        <f>+Base_de_respuestas!AG5</f>
        <v>Estudiante 27</v>
      </c>
      <c r="AF10" s="32" t="str">
        <f>+Base_de_respuestas!AH5</f>
        <v>Estudiante 28</v>
      </c>
      <c r="AG10" s="32" t="str">
        <f>+Base_de_respuestas!AI5</f>
        <v>Estudiante 29</v>
      </c>
      <c r="AH10" s="32" t="str">
        <f>+Base_de_respuestas!AJ5</f>
        <v>Estudiante 30</v>
      </c>
      <c r="AI10" s="32" t="str">
        <f>+Base_de_respuestas!AK5</f>
        <v>Estudiante 31</v>
      </c>
      <c r="AJ10" s="32" t="str">
        <f>+Base_de_respuestas!AL5</f>
        <v>Estudiante 32</v>
      </c>
      <c r="AK10" s="32" t="str">
        <f>+Base_de_respuestas!AM5</f>
        <v>Estudiante 33</v>
      </c>
      <c r="AL10" s="32" t="str">
        <f>+Base_de_respuestas!AN5</f>
        <v>Estudiante 34</v>
      </c>
      <c r="AM10" s="32" t="str">
        <f>+Base_de_respuestas!AO5</f>
        <v>Estudiante 35</v>
      </c>
      <c r="AN10" s="32" t="str">
        <f>+Base_de_respuestas!AP5</f>
        <v>Estudiante 36</v>
      </c>
      <c r="AO10" s="32" t="str">
        <f>+Base_de_respuestas!AQ5</f>
        <v>Estudiante 37</v>
      </c>
      <c r="AP10" s="32" t="str">
        <f>+Base_de_respuestas!AR5</f>
        <v>Estudiante 38</v>
      </c>
      <c r="AQ10" s="32" t="str">
        <f>+Base_de_respuestas!AS5</f>
        <v>Estudiante 39</v>
      </c>
      <c r="AR10" s="32" t="str">
        <f>+Base_de_respuestas!AT5</f>
        <v>Estudiante 40</v>
      </c>
      <c r="AS10" s="32" t="str">
        <f>+Base_de_respuestas!AU5</f>
        <v>Estudiante 41</v>
      </c>
      <c r="AT10" s="32" t="str">
        <f>+Base_de_respuestas!AV5</f>
        <v>Estudiante 42</v>
      </c>
      <c r="AU10" s="32" t="str">
        <f>+Base_de_respuestas!AW5</f>
        <v>Estudiante 43</v>
      </c>
      <c r="AV10" s="32" t="str">
        <f>+Base_de_respuestas!AX5</f>
        <v>Estudiante 44</v>
      </c>
      <c r="AW10" s="32" t="str">
        <f>+Base_de_respuestas!AY5</f>
        <v>Estudiante 45</v>
      </c>
      <c r="AX10" s="32" t="str">
        <f>+Base_de_respuestas!AZ5</f>
        <v>Estudiante 46</v>
      </c>
      <c r="AY10" s="32" t="str">
        <f>+Base_de_respuestas!BA5</f>
        <v>Estudiante 47</v>
      </c>
      <c r="AZ10" s="32" t="str">
        <f>+Base_de_respuestas!BB5</f>
        <v>Estudiante 48</v>
      </c>
      <c r="BA10" s="32" t="str">
        <f>+Base_de_respuestas!BC5</f>
        <v>Estudiante 49</v>
      </c>
      <c r="BB10" s="32" t="str">
        <f>+Base_de_respuestas!BD5</f>
        <v>Estudiante 50</v>
      </c>
    </row>
    <row r="11" spans="2:54" ht="28.5" customHeight="1" x14ac:dyDescent="0.3">
      <c r="B11" s="38" t="s">
        <v>150</v>
      </c>
      <c r="C11" s="40" t="s">
        <v>151</v>
      </c>
      <c r="D11" s="33" t="str">
        <f t="shared" ref="D11:D21" si="0">+IFERROR(AVERAGEIFS(E11:BB11,E11:BB11,"&gt;=0"),"-")</f>
        <v>-</v>
      </c>
      <c r="E11" s="33" t="str">
        <f>+IFERROR(AVERAGEIFS(Indicadores_FR!G10:G12,Indicadores_FR!G10:G12,"&gt;=0"),"-")</f>
        <v>-</v>
      </c>
      <c r="F11" s="33" t="str">
        <f>+IFERROR(AVERAGEIFS(Indicadores_FR!H10:H12,Indicadores_FR!H10:H12,"&gt;=0"),"-")</f>
        <v>-</v>
      </c>
      <c r="G11" s="33" t="str">
        <f>+IFERROR(AVERAGEIFS(Indicadores_FR!I10:I12,Indicadores_FR!I10:I12,"&gt;=0"),"-")</f>
        <v>-</v>
      </c>
      <c r="H11" s="33" t="str">
        <f>+IFERROR(AVERAGEIFS(Indicadores_FR!J10:J12,Indicadores_FR!J10:J12,"&gt;=0"),"-")</f>
        <v>-</v>
      </c>
      <c r="I11" s="33" t="str">
        <f>+IFERROR(AVERAGEIFS(Indicadores_FR!K10:K12,Indicadores_FR!K10:K12,"&gt;=0"),"-")</f>
        <v>-</v>
      </c>
      <c r="J11" s="33" t="str">
        <f>+IFERROR(AVERAGEIFS(Indicadores_FR!L10:L12,Indicadores_FR!L10:L12,"&gt;=0"),"-")</f>
        <v>-</v>
      </c>
      <c r="K11" s="33" t="str">
        <f>+IFERROR(AVERAGEIFS(Indicadores_FR!M10:M12,Indicadores_FR!M10:M12,"&gt;=0"),"-")</f>
        <v>-</v>
      </c>
      <c r="L11" s="33" t="str">
        <f>+IFERROR(AVERAGEIFS(Indicadores_FR!N10:N12,Indicadores_FR!N10:N12,"&gt;=0"),"-")</f>
        <v>-</v>
      </c>
      <c r="M11" s="33" t="str">
        <f>+IFERROR(AVERAGEIFS(Indicadores_FR!O10:O12,Indicadores_FR!O10:O12,"&gt;=0"),"-")</f>
        <v>-</v>
      </c>
      <c r="N11" s="33" t="str">
        <f>+IFERROR(AVERAGEIFS(Indicadores_FR!P10:P12,Indicadores_FR!P10:P12,"&gt;=0"),"-")</f>
        <v>-</v>
      </c>
      <c r="O11" s="33" t="str">
        <f>+IFERROR(AVERAGEIFS(Indicadores_FR!Q10:Q12,Indicadores_FR!Q10:Q12,"&gt;=0"),"-")</f>
        <v>-</v>
      </c>
      <c r="P11" s="33" t="str">
        <f>+IFERROR(AVERAGEIFS(Indicadores_FR!R10:R12,Indicadores_FR!R10:R12,"&gt;=0"),"-")</f>
        <v>-</v>
      </c>
      <c r="Q11" s="33" t="str">
        <f>+IFERROR(AVERAGEIFS(Indicadores_FR!S10:S12,Indicadores_FR!S10:S12,"&gt;=0"),"-")</f>
        <v>-</v>
      </c>
      <c r="R11" s="33" t="str">
        <f>+IFERROR(AVERAGEIFS(Indicadores_FR!T10:T12,Indicadores_FR!T10:T12,"&gt;=0"),"-")</f>
        <v>-</v>
      </c>
      <c r="S11" s="33" t="str">
        <f>+IFERROR(AVERAGEIFS(Indicadores_FR!U10:U12,Indicadores_FR!U10:U12,"&gt;=0"),"-")</f>
        <v>-</v>
      </c>
      <c r="T11" s="33" t="str">
        <f>+IFERROR(AVERAGEIFS(Indicadores_FR!V10:V12,Indicadores_FR!V10:V12,"&gt;=0"),"-")</f>
        <v>-</v>
      </c>
      <c r="U11" s="33" t="str">
        <f>+IFERROR(AVERAGEIFS(Indicadores_FR!W10:W12,Indicadores_FR!W10:W12,"&gt;=0"),"-")</f>
        <v>-</v>
      </c>
      <c r="V11" s="33" t="str">
        <f>+IFERROR(AVERAGEIFS(Indicadores_FR!X10:X12,Indicadores_FR!X10:X12,"&gt;=0"),"-")</f>
        <v>-</v>
      </c>
      <c r="W11" s="33" t="str">
        <f>+IFERROR(AVERAGEIFS(Indicadores_FR!Y10:Y12,Indicadores_FR!Y10:Y12,"&gt;=0"),"-")</f>
        <v>-</v>
      </c>
      <c r="X11" s="33" t="str">
        <f>+IFERROR(AVERAGEIFS(Indicadores_FR!Z10:Z12,Indicadores_FR!Z10:Z12,"&gt;=0"),"-")</f>
        <v>-</v>
      </c>
      <c r="Y11" s="33" t="str">
        <f>+IFERROR(AVERAGEIFS(Indicadores_FR!AA10:AA12,Indicadores_FR!AA10:AA12,"&gt;=0"),"-")</f>
        <v>-</v>
      </c>
      <c r="Z11" s="33" t="str">
        <f>+IFERROR(AVERAGEIFS(Indicadores_FR!AB10:AB12,Indicadores_FR!AB10:AB12,"&gt;=0"),"-")</f>
        <v>-</v>
      </c>
      <c r="AA11" s="33" t="str">
        <f>+IFERROR(AVERAGEIFS(Indicadores_FR!AC10:AC12,Indicadores_FR!AC10:AC12,"&gt;=0"),"-")</f>
        <v>-</v>
      </c>
      <c r="AB11" s="33" t="str">
        <f>+IFERROR(AVERAGEIFS(Indicadores_FR!AD10:AD12,Indicadores_FR!AD10:AD12,"&gt;=0"),"-")</f>
        <v>-</v>
      </c>
      <c r="AC11" s="33" t="str">
        <f>+IFERROR(AVERAGEIFS(Indicadores_FR!AE10:AE12,Indicadores_FR!AE10:AE12,"&gt;=0"),"-")</f>
        <v>-</v>
      </c>
      <c r="AD11" s="33" t="str">
        <f>+IFERROR(AVERAGEIFS(Indicadores_FR!AF10:AF12,Indicadores_FR!AF10:AF12,"&gt;=0"),"-")</f>
        <v>-</v>
      </c>
      <c r="AE11" s="33" t="str">
        <f>+IFERROR(AVERAGEIFS(Indicadores_FR!AG10:AG12,Indicadores_FR!AG10:AG12,"&gt;=0"),"-")</f>
        <v>-</v>
      </c>
      <c r="AF11" s="33" t="str">
        <f>+IFERROR(AVERAGEIFS(Indicadores_FR!AH10:AH12,Indicadores_FR!AH10:AH12,"&gt;=0"),"-")</f>
        <v>-</v>
      </c>
      <c r="AG11" s="33" t="str">
        <f>+IFERROR(AVERAGEIFS(Indicadores_FR!AI10:AI12,Indicadores_FR!AI10:AI12,"&gt;=0"),"-")</f>
        <v>-</v>
      </c>
      <c r="AH11" s="33" t="str">
        <f>+IFERROR(AVERAGEIFS(Indicadores_FR!AJ10:AJ12,Indicadores_FR!AJ10:AJ12,"&gt;=0"),"-")</f>
        <v>-</v>
      </c>
      <c r="AI11" s="33" t="str">
        <f>+IFERROR(AVERAGEIFS(Indicadores_FR!AK10:AK12,Indicadores_FR!AK10:AK12,"&gt;=0"),"-")</f>
        <v>-</v>
      </c>
      <c r="AJ11" s="33" t="str">
        <f>+IFERROR(AVERAGEIFS(Indicadores_FR!AL10:AL12,Indicadores_FR!AL10:AL12,"&gt;=0"),"-")</f>
        <v>-</v>
      </c>
      <c r="AK11" s="33" t="str">
        <f>+IFERROR(AVERAGEIFS(Indicadores_FR!AM10:AM12,Indicadores_FR!AM10:AM12,"&gt;=0"),"-")</f>
        <v>-</v>
      </c>
      <c r="AL11" s="33" t="str">
        <f>+IFERROR(AVERAGEIFS(Indicadores_FR!AN10:AN12,Indicadores_FR!AN10:AN12,"&gt;=0"),"-")</f>
        <v>-</v>
      </c>
      <c r="AM11" s="33" t="str">
        <f>+IFERROR(AVERAGEIFS(Indicadores_FR!AO10:AO12,Indicadores_FR!AO10:AO12,"&gt;=0"),"-")</f>
        <v>-</v>
      </c>
      <c r="AN11" s="33" t="str">
        <f>+IFERROR(AVERAGEIFS(Indicadores_FR!AP10:AP12,Indicadores_FR!AP10:AP12,"&gt;=0"),"-")</f>
        <v>-</v>
      </c>
      <c r="AO11" s="33" t="str">
        <f>+IFERROR(AVERAGEIFS(Indicadores_FR!AQ10:AQ12,Indicadores_FR!AQ10:AQ12,"&gt;=0"),"-")</f>
        <v>-</v>
      </c>
      <c r="AP11" s="33" t="str">
        <f>+IFERROR(AVERAGEIFS(Indicadores_FR!AR10:AR12,Indicadores_FR!AR10:AR12,"&gt;=0"),"-")</f>
        <v>-</v>
      </c>
      <c r="AQ11" s="33" t="str">
        <f>+IFERROR(AVERAGEIFS(Indicadores_FR!AS10:AS12,Indicadores_FR!AS10:AS12,"&gt;=0"),"-")</f>
        <v>-</v>
      </c>
      <c r="AR11" s="33" t="str">
        <f>+IFERROR(AVERAGEIFS(Indicadores_FR!AT10:AT12,Indicadores_FR!AT10:AT12,"&gt;=0"),"-")</f>
        <v>-</v>
      </c>
      <c r="AS11" s="33" t="str">
        <f>+IFERROR(AVERAGEIFS(Indicadores_FR!AU10:AU12,Indicadores_FR!AU10:AU12,"&gt;=0"),"-")</f>
        <v>-</v>
      </c>
      <c r="AT11" s="33" t="str">
        <f>+IFERROR(AVERAGEIFS(Indicadores_FR!AV10:AV12,Indicadores_FR!AV10:AV12,"&gt;=0"),"-")</f>
        <v>-</v>
      </c>
      <c r="AU11" s="33" t="str">
        <f>+IFERROR(AVERAGEIFS(Indicadores_FR!AW10:AW12,Indicadores_FR!AW10:AW12,"&gt;=0"),"-")</f>
        <v>-</v>
      </c>
      <c r="AV11" s="33" t="str">
        <f>+IFERROR(AVERAGEIFS(Indicadores_FR!AX10:AX12,Indicadores_FR!AX10:AX12,"&gt;=0"),"-")</f>
        <v>-</v>
      </c>
      <c r="AW11" s="33" t="str">
        <f>+IFERROR(AVERAGEIFS(Indicadores_FR!AY10:AY12,Indicadores_FR!AY10:AY12,"&gt;=0"),"-")</f>
        <v>-</v>
      </c>
      <c r="AX11" s="33" t="str">
        <f>+IFERROR(AVERAGEIFS(Indicadores_FR!AZ10:AZ12,Indicadores_FR!AZ10:AZ12,"&gt;=0"),"-")</f>
        <v>-</v>
      </c>
      <c r="AY11" s="33" t="str">
        <f>+IFERROR(AVERAGEIFS(Indicadores_FR!BA10:BA12,Indicadores_FR!BA10:BA12,"&gt;=0"),"-")</f>
        <v>-</v>
      </c>
      <c r="AZ11" s="33" t="str">
        <f>+IFERROR(AVERAGEIFS(Indicadores_FR!BB10:BB12,Indicadores_FR!BB10:BB12,"&gt;=0"),"-")</f>
        <v>-</v>
      </c>
      <c r="BA11" s="33" t="str">
        <f>+IFERROR(AVERAGEIFS(Indicadores_FR!BC10:BC12,Indicadores_FR!BC10:BC12,"&gt;=0"),"-")</f>
        <v>-</v>
      </c>
      <c r="BB11" s="33" t="str">
        <f>+IFERROR(AVERAGEIFS(Indicadores_FR!BD10:BD12,Indicadores_FR!BD10:BD12,"&gt;=0"),"-")</f>
        <v>-</v>
      </c>
    </row>
    <row r="12" spans="2:54" ht="28.5" customHeight="1" x14ac:dyDescent="0.3">
      <c r="B12" s="38" t="s">
        <v>150</v>
      </c>
      <c r="C12" s="40" t="s">
        <v>158</v>
      </c>
      <c r="D12" s="33" t="str">
        <f t="shared" si="0"/>
        <v>-</v>
      </c>
      <c r="E12" s="33" t="str">
        <f>+IFERROR(AVERAGEIFS(Indicadores_FR!G13:G15,Indicadores_FR!G13:G15,"&gt;=0"),"-")</f>
        <v>-</v>
      </c>
      <c r="F12" s="33" t="str">
        <f>+IFERROR(AVERAGEIFS(Indicadores_FR!H13:H15,Indicadores_FR!H13:H15,"&gt;=0"),"-")</f>
        <v>-</v>
      </c>
      <c r="G12" s="33" t="str">
        <f>+IFERROR(AVERAGEIFS(Indicadores_FR!I13:I15,Indicadores_FR!I13:I15,"&gt;=0"),"-")</f>
        <v>-</v>
      </c>
      <c r="H12" s="33" t="str">
        <f>+IFERROR(AVERAGEIFS(Indicadores_FR!J13:J15,Indicadores_FR!J13:J15,"&gt;=0"),"-")</f>
        <v>-</v>
      </c>
      <c r="I12" s="33" t="str">
        <f>+IFERROR(AVERAGEIFS(Indicadores_FR!K13:K15,Indicadores_FR!K13:K15,"&gt;=0"),"-")</f>
        <v>-</v>
      </c>
      <c r="J12" s="33" t="str">
        <f>+IFERROR(AVERAGEIFS(Indicadores_FR!L13:L15,Indicadores_FR!L13:L15,"&gt;=0"),"-")</f>
        <v>-</v>
      </c>
      <c r="K12" s="33" t="str">
        <f>+IFERROR(AVERAGEIFS(Indicadores_FR!M13:M15,Indicadores_FR!M13:M15,"&gt;=0"),"-")</f>
        <v>-</v>
      </c>
      <c r="L12" s="33" t="str">
        <f>+IFERROR(AVERAGEIFS(Indicadores_FR!N13:N15,Indicadores_FR!N13:N15,"&gt;=0"),"-")</f>
        <v>-</v>
      </c>
      <c r="M12" s="33" t="str">
        <f>+IFERROR(AVERAGEIFS(Indicadores_FR!O13:O15,Indicadores_FR!O13:O15,"&gt;=0"),"-")</f>
        <v>-</v>
      </c>
      <c r="N12" s="33" t="str">
        <f>+IFERROR(AVERAGEIFS(Indicadores_FR!P13:P15,Indicadores_FR!P13:P15,"&gt;=0"),"-")</f>
        <v>-</v>
      </c>
      <c r="O12" s="33" t="str">
        <f>+IFERROR(AVERAGEIFS(Indicadores_FR!Q13:Q15,Indicadores_FR!Q13:Q15,"&gt;=0"),"-")</f>
        <v>-</v>
      </c>
      <c r="P12" s="33" t="str">
        <f>+IFERROR(AVERAGEIFS(Indicadores_FR!R13:R15,Indicadores_FR!R13:R15,"&gt;=0"),"-")</f>
        <v>-</v>
      </c>
      <c r="Q12" s="33" t="str">
        <f>+IFERROR(AVERAGEIFS(Indicadores_FR!S13:S15,Indicadores_FR!S13:S15,"&gt;=0"),"-")</f>
        <v>-</v>
      </c>
      <c r="R12" s="33" t="str">
        <f>+IFERROR(AVERAGEIFS(Indicadores_FR!T13:T15,Indicadores_FR!T13:T15,"&gt;=0"),"-")</f>
        <v>-</v>
      </c>
      <c r="S12" s="33" t="str">
        <f>+IFERROR(AVERAGEIFS(Indicadores_FR!U13:U15,Indicadores_FR!U13:U15,"&gt;=0"),"-")</f>
        <v>-</v>
      </c>
      <c r="T12" s="33" t="str">
        <f>+IFERROR(AVERAGEIFS(Indicadores_FR!V13:V15,Indicadores_FR!V13:V15,"&gt;=0"),"-")</f>
        <v>-</v>
      </c>
      <c r="U12" s="33" t="str">
        <f>+IFERROR(AVERAGEIFS(Indicadores_FR!W13:W15,Indicadores_FR!W13:W15,"&gt;=0"),"-")</f>
        <v>-</v>
      </c>
      <c r="V12" s="33" t="str">
        <f>+IFERROR(AVERAGEIFS(Indicadores_FR!X13:X15,Indicadores_FR!X13:X15,"&gt;=0"),"-")</f>
        <v>-</v>
      </c>
      <c r="W12" s="33" t="str">
        <f>+IFERROR(AVERAGEIFS(Indicadores_FR!Y13:Y15,Indicadores_FR!Y13:Y15,"&gt;=0"),"-")</f>
        <v>-</v>
      </c>
      <c r="X12" s="33" t="str">
        <f>+IFERROR(AVERAGEIFS(Indicadores_FR!Z13:Z15,Indicadores_FR!Z13:Z15,"&gt;=0"),"-")</f>
        <v>-</v>
      </c>
      <c r="Y12" s="33" t="str">
        <f>+IFERROR(AVERAGEIFS(Indicadores_FR!AA13:AA15,Indicadores_FR!AA13:AA15,"&gt;=0"),"-")</f>
        <v>-</v>
      </c>
      <c r="Z12" s="33" t="str">
        <f>+IFERROR(AVERAGEIFS(Indicadores_FR!AB13:AB15,Indicadores_FR!AB13:AB15,"&gt;=0"),"-")</f>
        <v>-</v>
      </c>
      <c r="AA12" s="33" t="str">
        <f>+IFERROR(AVERAGEIFS(Indicadores_FR!AC13:AC15,Indicadores_FR!AC13:AC15,"&gt;=0"),"-")</f>
        <v>-</v>
      </c>
      <c r="AB12" s="33" t="str">
        <f>+IFERROR(AVERAGEIFS(Indicadores_FR!AD13:AD15,Indicadores_FR!AD13:AD15,"&gt;=0"),"-")</f>
        <v>-</v>
      </c>
      <c r="AC12" s="33" t="str">
        <f>+IFERROR(AVERAGEIFS(Indicadores_FR!AE13:AE15,Indicadores_FR!AE13:AE15,"&gt;=0"),"-")</f>
        <v>-</v>
      </c>
      <c r="AD12" s="33" t="str">
        <f>+IFERROR(AVERAGEIFS(Indicadores_FR!AF13:AF15,Indicadores_FR!AF13:AF15,"&gt;=0"),"-")</f>
        <v>-</v>
      </c>
      <c r="AE12" s="33" t="str">
        <f>+IFERROR(AVERAGEIFS(Indicadores_FR!AG13:AG15,Indicadores_FR!AG13:AG15,"&gt;=0"),"-")</f>
        <v>-</v>
      </c>
      <c r="AF12" s="33" t="str">
        <f>+IFERROR(AVERAGEIFS(Indicadores_FR!AH13:AH15,Indicadores_FR!AH13:AH15,"&gt;=0"),"-")</f>
        <v>-</v>
      </c>
      <c r="AG12" s="33" t="str">
        <f>+IFERROR(AVERAGEIFS(Indicadores_FR!AI13:AI15,Indicadores_FR!AI13:AI15,"&gt;=0"),"-")</f>
        <v>-</v>
      </c>
      <c r="AH12" s="33" t="str">
        <f>+IFERROR(AVERAGEIFS(Indicadores_FR!AJ13:AJ15,Indicadores_FR!AJ13:AJ15,"&gt;=0"),"-")</f>
        <v>-</v>
      </c>
      <c r="AI12" s="33" t="str">
        <f>+IFERROR(AVERAGEIFS(Indicadores_FR!AK13:AK15,Indicadores_FR!AK13:AK15,"&gt;=0"),"-")</f>
        <v>-</v>
      </c>
      <c r="AJ12" s="33" t="str">
        <f>+IFERROR(AVERAGEIFS(Indicadores_FR!AL13:AL15,Indicadores_FR!AL13:AL15,"&gt;=0"),"-")</f>
        <v>-</v>
      </c>
      <c r="AK12" s="33" t="str">
        <f>+IFERROR(AVERAGEIFS(Indicadores_FR!AM13:AM15,Indicadores_FR!AM13:AM15,"&gt;=0"),"-")</f>
        <v>-</v>
      </c>
      <c r="AL12" s="33" t="str">
        <f>+IFERROR(AVERAGEIFS(Indicadores_FR!AN13:AN15,Indicadores_FR!AN13:AN15,"&gt;=0"),"-")</f>
        <v>-</v>
      </c>
      <c r="AM12" s="33" t="str">
        <f>+IFERROR(AVERAGEIFS(Indicadores_FR!AO13:AO15,Indicadores_FR!AO13:AO15,"&gt;=0"),"-")</f>
        <v>-</v>
      </c>
      <c r="AN12" s="33" t="str">
        <f>+IFERROR(AVERAGEIFS(Indicadores_FR!AP13:AP15,Indicadores_FR!AP13:AP15,"&gt;=0"),"-")</f>
        <v>-</v>
      </c>
      <c r="AO12" s="33" t="str">
        <f>+IFERROR(AVERAGEIFS(Indicadores_FR!AQ13:AQ15,Indicadores_FR!AQ13:AQ15,"&gt;=0"),"-")</f>
        <v>-</v>
      </c>
      <c r="AP12" s="33" t="str">
        <f>+IFERROR(AVERAGEIFS(Indicadores_FR!AR13:AR15,Indicadores_FR!AR13:AR15,"&gt;=0"),"-")</f>
        <v>-</v>
      </c>
      <c r="AQ12" s="33" t="str">
        <f>+IFERROR(AVERAGEIFS(Indicadores_FR!AS13:AS15,Indicadores_FR!AS13:AS15,"&gt;=0"),"-")</f>
        <v>-</v>
      </c>
      <c r="AR12" s="33" t="str">
        <f>+IFERROR(AVERAGEIFS(Indicadores_FR!AT13:AT15,Indicadores_FR!AT13:AT15,"&gt;=0"),"-")</f>
        <v>-</v>
      </c>
      <c r="AS12" s="33" t="str">
        <f>+IFERROR(AVERAGEIFS(Indicadores_FR!AU13:AU15,Indicadores_FR!AU13:AU15,"&gt;=0"),"-")</f>
        <v>-</v>
      </c>
      <c r="AT12" s="33" t="str">
        <f>+IFERROR(AVERAGEIFS(Indicadores_FR!AV13:AV15,Indicadores_FR!AV13:AV15,"&gt;=0"),"-")</f>
        <v>-</v>
      </c>
      <c r="AU12" s="33" t="str">
        <f>+IFERROR(AVERAGEIFS(Indicadores_FR!AW13:AW15,Indicadores_FR!AW13:AW15,"&gt;=0"),"-")</f>
        <v>-</v>
      </c>
      <c r="AV12" s="33" t="str">
        <f>+IFERROR(AVERAGEIFS(Indicadores_FR!AX13:AX15,Indicadores_FR!AX13:AX15,"&gt;=0"),"-")</f>
        <v>-</v>
      </c>
      <c r="AW12" s="33" t="str">
        <f>+IFERROR(AVERAGEIFS(Indicadores_FR!AY13:AY15,Indicadores_FR!AY13:AY15,"&gt;=0"),"-")</f>
        <v>-</v>
      </c>
      <c r="AX12" s="33" t="str">
        <f>+IFERROR(AVERAGEIFS(Indicadores_FR!AZ13:AZ15,Indicadores_FR!AZ13:AZ15,"&gt;=0"),"-")</f>
        <v>-</v>
      </c>
      <c r="AY12" s="33" t="str">
        <f>+IFERROR(AVERAGEIFS(Indicadores_FR!BA13:BA15,Indicadores_FR!BA13:BA15,"&gt;=0"),"-")</f>
        <v>-</v>
      </c>
      <c r="AZ12" s="33" t="str">
        <f>+IFERROR(AVERAGEIFS(Indicadores_FR!BB13:BB15,Indicadores_FR!BB13:BB15,"&gt;=0"),"-")</f>
        <v>-</v>
      </c>
      <c r="BA12" s="33" t="str">
        <f>+IFERROR(AVERAGEIFS(Indicadores_FR!BC13:BC15,Indicadores_FR!BC13:BC15,"&gt;=0"),"-")</f>
        <v>-</v>
      </c>
      <c r="BB12" s="33" t="str">
        <f>+IFERROR(AVERAGEIFS(Indicadores_FR!BD13:BD15,Indicadores_FR!BD13:BD15,"&gt;=0"),"-")</f>
        <v>-</v>
      </c>
    </row>
    <row r="13" spans="2:54" ht="28.5" customHeight="1" x14ac:dyDescent="0.3">
      <c r="B13" s="38" t="s">
        <v>150</v>
      </c>
      <c r="C13" s="40" t="s">
        <v>165</v>
      </c>
      <c r="D13" s="33" t="str">
        <f t="shared" si="0"/>
        <v>-</v>
      </c>
      <c r="E13" s="33" t="str">
        <f>+IFERROR(AVERAGEIFS(Indicadores_FR!G16:G17,Indicadores_FR!G16:G17,"&gt;=0"),"-")</f>
        <v>-</v>
      </c>
      <c r="F13" s="33" t="str">
        <f>+IFERROR(AVERAGEIFS(Indicadores_FR!H16:H17,Indicadores_FR!H16:H17,"&gt;=0"),"-")</f>
        <v>-</v>
      </c>
      <c r="G13" s="33" t="str">
        <f>+IFERROR(AVERAGEIFS(Indicadores_FR!I16:I17,Indicadores_FR!I16:I17,"&gt;=0"),"-")</f>
        <v>-</v>
      </c>
      <c r="H13" s="33" t="str">
        <f>+IFERROR(AVERAGEIFS(Indicadores_FR!J16:J17,Indicadores_FR!J16:J17,"&gt;=0"),"-")</f>
        <v>-</v>
      </c>
      <c r="I13" s="33" t="str">
        <f>+IFERROR(AVERAGEIFS(Indicadores_FR!K16:K17,Indicadores_FR!K16:K17,"&gt;=0"),"-")</f>
        <v>-</v>
      </c>
      <c r="J13" s="33" t="str">
        <f>+IFERROR(AVERAGEIFS(Indicadores_FR!L16:L17,Indicadores_FR!L16:L17,"&gt;=0"),"-")</f>
        <v>-</v>
      </c>
      <c r="K13" s="33" t="str">
        <f>+IFERROR(AVERAGEIFS(Indicadores_FR!M16:M17,Indicadores_FR!M16:M17,"&gt;=0"),"-")</f>
        <v>-</v>
      </c>
      <c r="L13" s="33" t="str">
        <f>+IFERROR(AVERAGEIFS(Indicadores_FR!N16:N17,Indicadores_FR!N16:N17,"&gt;=0"),"-")</f>
        <v>-</v>
      </c>
      <c r="M13" s="33" t="str">
        <f>+IFERROR(AVERAGEIFS(Indicadores_FR!O16:O17,Indicadores_FR!O16:O17,"&gt;=0"),"-")</f>
        <v>-</v>
      </c>
      <c r="N13" s="33" t="str">
        <f>+IFERROR(AVERAGEIFS(Indicadores_FR!P16:P17,Indicadores_FR!P16:P17,"&gt;=0"),"-")</f>
        <v>-</v>
      </c>
      <c r="O13" s="33" t="str">
        <f>+IFERROR(AVERAGEIFS(Indicadores_FR!Q16:Q17,Indicadores_FR!Q16:Q17,"&gt;=0"),"-")</f>
        <v>-</v>
      </c>
      <c r="P13" s="33" t="str">
        <f>+IFERROR(AVERAGEIFS(Indicadores_FR!R16:R17,Indicadores_FR!R16:R17,"&gt;=0"),"-")</f>
        <v>-</v>
      </c>
      <c r="Q13" s="33" t="str">
        <f>+IFERROR(AVERAGEIFS(Indicadores_FR!S16:S17,Indicadores_FR!S16:S17,"&gt;=0"),"-")</f>
        <v>-</v>
      </c>
      <c r="R13" s="33" t="str">
        <f>+IFERROR(AVERAGEIFS(Indicadores_FR!T16:T17,Indicadores_FR!T16:T17,"&gt;=0"),"-")</f>
        <v>-</v>
      </c>
      <c r="S13" s="33" t="str">
        <f>+IFERROR(AVERAGEIFS(Indicadores_FR!U16:U17,Indicadores_FR!U16:U17,"&gt;=0"),"-")</f>
        <v>-</v>
      </c>
      <c r="T13" s="33" t="str">
        <f>+IFERROR(AVERAGEIFS(Indicadores_FR!V16:V17,Indicadores_FR!V16:V17,"&gt;=0"),"-")</f>
        <v>-</v>
      </c>
      <c r="U13" s="33" t="str">
        <f>+IFERROR(AVERAGEIFS(Indicadores_FR!W16:W17,Indicadores_FR!W16:W17,"&gt;=0"),"-")</f>
        <v>-</v>
      </c>
      <c r="V13" s="33" t="str">
        <f>+IFERROR(AVERAGEIFS(Indicadores_FR!X16:X17,Indicadores_FR!X16:X17,"&gt;=0"),"-")</f>
        <v>-</v>
      </c>
      <c r="W13" s="33" t="str">
        <f>+IFERROR(AVERAGEIFS(Indicadores_FR!Y16:Y17,Indicadores_FR!Y16:Y17,"&gt;=0"),"-")</f>
        <v>-</v>
      </c>
      <c r="X13" s="33" t="str">
        <f>+IFERROR(AVERAGEIFS(Indicadores_FR!Z16:Z17,Indicadores_FR!Z16:Z17,"&gt;=0"),"-")</f>
        <v>-</v>
      </c>
      <c r="Y13" s="33" t="str">
        <f>+IFERROR(AVERAGEIFS(Indicadores_FR!AA16:AA17,Indicadores_FR!AA16:AA17,"&gt;=0"),"-")</f>
        <v>-</v>
      </c>
      <c r="Z13" s="33" t="str">
        <f>+IFERROR(AVERAGEIFS(Indicadores_FR!AB16:AB17,Indicadores_FR!AB16:AB17,"&gt;=0"),"-")</f>
        <v>-</v>
      </c>
      <c r="AA13" s="33" t="str">
        <f>+IFERROR(AVERAGEIFS(Indicadores_FR!AC16:AC17,Indicadores_FR!AC16:AC17,"&gt;=0"),"-")</f>
        <v>-</v>
      </c>
      <c r="AB13" s="33" t="str">
        <f>+IFERROR(AVERAGEIFS(Indicadores_FR!AD16:AD17,Indicadores_FR!AD16:AD17,"&gt;=0"),"-")</f>
        <v>-</v>
      </c>
      <c r="AC13" s="33" t="str">
        <f>+IFERROR(AVERAGEIFS(Indicadores_FR!AE16:AE17,Indicadores_FR!AE16:AE17,"&gt;=0"),"-")</f>
        <v>-</v>
      </c>
      <c r="AD13" s="33" t="str">
        <f>+IFERROR(AVERAGEIFS(Indicadores_FR!AF16:AF17,Indicadores_FR!AF16:AF17,"&gt;=0"),"-")</f>
        <v>-</v>
      </c>
      <c r="AE13" s="33" t="str">
        <f>+IFERROR(AVERAGEIFS(Indicadores_FR!AG16:AG17,Indicadores_FR!AG16:AG17,"&gt;=0"),"-")</f>
        <v>-</v>
      </c>
      <c r="AF13" s="33" t="str">
        <f>+IFERROR(AVERAGEIFS(Indicadores_FR!AH16:AH17,Indicadores_FR!AH16:AH17,"&gt;=0"),"-")</f>
        <v>-</v>
      </c>
      <c r="AG13" s="33" t="str">
        <f>+IFERROR(AVERAGEIFS(Indicadores_FR!AI16:AI17,Indicadores_FR!AI16:AI17,"&gt;=0"),"-")</f>
        <v>-</v>
      </c>
      <c r="AH13" s="33" t="str">
        <f>+IFERROR(AVERAGEIFS(Indicadores_FR!AJ16:AJ17,Indicadores_FR!AJ16:AJ17,"&gt;=0"),"-")</f>
        <v>-</v>
      </c>
      <c r="AI13" s="33" t="str">
        <f>+IFERROR(AVERAGEIFS(Indicadores_FR!AK16:AK17,Indicadores_FR!AK16:AK17,"&gt;=0"),"-")</f>
        <v>-</v>
      </c>
      <c r="AJ13" s="33" t="str">
        <f>+IFERROR(AVERAGEIFS(Indicadores_FR!AL16:AL17,Indicadores_FR!AL16:AL17,"&gt;=0"),"-")</f>
        <v>-</v>
      </c>
      <c r="AK13" s="33" t="str">
        <f>+IFERROR(AVERAGEIFS(Indicadores_FR!AM16:AM17,Indicadores_FR!AM16:AM17,"&gt;=0"),"-")</f>
        <v>-</v>
      </c>
      <c r="AL13" s="33" t="str">
        <f>+IFERROR(AVERAGEIFS(Indicadores_FR!AN16:AN17,Indicadores_FR!AN16:AN17,"&gt;=0"),"-")</f>
        <v>-</v>
      </c>
      <c r="AM13" s="33" t="str">
        <f>+IFERROR(AVERAGEIFS(Indicadores_FR!AO16:AO17,Indicadores_FR!AO16:AO17,"&gt;=0"),"-")</f>
        <v>-</v>
      </c>
      <c r="AN13" s="33" t="str">
        <f>+IFERROR(AVERAGEIFS(Indicadores_FR!AP16:AP17,Indicadores_FR!AP16:AP17,"&gt;=0"),"-")</f>
        <v>-</v>
      </c>
      <c r="AO13" s="33" t="str">
        <f>+IFERROR(AVERAGEIFS(Indicadores_FR!AQ16:AQ17,Indicadores_FR!AQ16:AQ17,"&gt;=0"),"-")</f>
        <v>-</v>
      </c>
      <c r="AP13" s="33" t="str">
        <f>+IFERROR(AVERAGEIFS(Indicadores_FR!AR16:AR17,Indicadores_FR!AR16:AR17,"&gt;=0"),"-")</f>
        <v>-</v>
      </c>
      <c r="AQ13" s="33" t="str">
        <f>+IFERROR(AVERAGEIFS(Indicadores_FR!AS16:AS17,Indicadores_FR!AS16:AS17,"&gt;=0"),"-")</f>
        <v>-</v>
      </c>
      <c r="AR13" s="33" t="str">
        <f>+IFERROR(AVERAGEIFS(Indicadores_FR!AT16:AT17,Indicadores_FR!AT16:AT17,"&gt;=0"),"-")</f>
        <v>-</v>
      </c>
      <c r="AS13" s="33" t="str">
        <f>+IFERROR(AVERAGEIFS(Indicadores_FR!AU16:AU17,Indicadores_FR!AU16:AU17,"&gt;=0"),"-")</f>
        <v>-</v>
      </c>
      <c r="AT13" s="33" t="str">
        <f>+IFERROR(AVERAGEIFS(Indicadores_FR!AV16:AV17,Indicadores_FR!AV16:AV17,"&gt;=0"),"-")</f>
        <v>-</v>
      </c>
      <c r="AU13" s="33" t="str">
        <f>+IFERROR(AVERAGEIFS(Indicadores_FR!AW16:AW17,Indicadores_FR!AW16:AW17,"&gt;=0"),"-")</f>
        <v>-</v>
      </c>
      <c r="AV13" s="33" t="str">
        <f>+IFERROR(AVERAGEIFS(Indicadores_FR!AX16:AX17,Indicadores_FR!AX16:AX17,"&gt;=0"),"-")</f>
        <v>-</v>
      </c>
      <c r="AW13" s="33" t="str">
        <f>+IFERROR(AVERAGEIFS(Indicadores_FR!AY16:AY17,Indicadores_FR!AY16:AY17,"&gt;=0"),"-")</f>
        <v>-</v>
      </c>
      <c r="AX13" s="33" t="str">
        <f>+IFERROR(AVERAGEIFS(Indicadores_FR!AZ16:AZ17,Indicadores_FR!AZ16:AZ17,"&gt;=0"),"-")</f>
        <v>-</v>
      </c>
      <c r="AY13" s="33" t="str">
        <f>+IFERROR(AVERAGEIFS(Indicadores_FR!BA16:BA17,Indicadores_FR!BA16:BA17,"&gt;=0"),"-")</f>
        <v>-</v>
      </c>
      <c r="AZ13" s="33" t="str">
        <f>+IFERROR(AVERAGEIFS(Indicadores_FR!BB16:BB17,Indicadores_FR!BB16:BB17,"&gt;=0"),"-")</f>
        <v>-</v>
      </c>
      <c r="BA13" s="33" t="str">
        <f>+IFERROR(AVERAGEIFS(Indicadores_FR!BC16:BC17,Indicadores_FR!BC16:BC17,"&gt;=0"),"-")</f>
        <v>-</v>
      </c>
      <c r="BB13" s="33" t="str">
        <f>+IFERROR(AVERAGEIFS(Indicadores_FR!BD16:BD17,Indicadores_FR!BD16:BD17,"&gt;=0"),"-")</f>
        <v>-</v>
      </c>
    </row>
    <row r="14" spans="2:54" ht="28.5" customHeight="1" x14ac:dyDescent="0.3">
      <c r="B14" s="38" t="s">
        <v>150</v>
      </c>
      <c r="C14" s="40" t="s">
        <v>170</v>
      </c>
      <c r="D14" s="33" t="str">
        <f t="shared" si="0"/>
        <v>-</v>
      </c>
      <c r="E14" s="33" t="str">
        <f>+IFERROR(AVERAGEIFS(Indicadores_FR!G18:G20,Indicadores_FR!G18:G20,"&gt;=0"),"-")</f>
        <v>-</v>
      </c>
      <c r="F14" s="33" t="str">
        <f>+IFERROR(AVERAGEIFS(Indicadores_FR!H18:H20,Indicadores_FR!H18:H20,"&gt;=0"),"-")</f>
        <v>-</v>
      </c>
      <c r="G14" s="33" t="str">
        <f>+IFERROR(AVERAGEIFS(Indicadores_FR!I18:I20,Indicadores_FR!I18:I20,"&gt;=0"),"-")</f>
        <v>-</v>
      </c>
      <c r="H14" s="33" t="str">
        <f>+IFERROR(AVERAGEIFS(Indicadores_FR!J18:J20,Indicadores_FR!J18:J20,"&gt;=0"),"-")</f>
        <v>-</v>
      </c>
      <c r="I14" s="33" t="str">
        <f>+IFERROR(AVERAGEIFS(Indicadores_FR!K18:K20,Indicadores_FR!K18:K20,"&gt;=0"),"-")</f>
        <v>-</v>
      </c>
      <c r="J14" s="33" t="str">
        <f>+IFERROR(AVERAGEIFS(Indicadores_FR!L18:L20,Indicadores_FR!L18:L20,"&gt;=0"),"-")</f>
        <v>-</v>
      </c>
      <c r="K14" s="33" t="str">
        <f>+IFERROR(AVERAGEIFS(Indicadores_FR!M18:M20,Indicadores_FR!M18:M20,"&gt;=0"),"-")</f>
        <v>-</v>
      </c>
      <c r="L14" s="33" t="str">
        <f>+IFERROR(AVERAGEIFS(Indicadores_FR!N18:N20,Indicadores_FR!N18:N20,"&gt;=0"),"-")</f>
        <v>-</v>
      </c>
      <c r="M14" s="33" t="str">
        <f>+IFERROR(AVERAGEIFS(Indicadores_FR!O18:O20,Indicadores_FR!O18:O20,"&gt;=0"),"-")</f>
        <v>-</v>
      </c>
      <c r="N14" s="33" t="str">
        <f>+IFERROR(AVERAGEIFS(Indicadores_FR!P18:P20,Indicadores_FR!P18:P20,"&gt;=0"),"-")</f>
        <v>-</v>
      </c>
      <c r="O14" s="33" t="str">
        <f>+IFERROR(AVERAGEIFS(Indicadores_FR!Q18:Q20,Indicadores_FR!Q18:Q20,"&gt;=0"),"-")</f>
        <v>-</v>
      </c>
      <c r="P14" s="33" t="str">
        <f>+IFERROR(AVERAGEIFS(Indicadores_FR!R18:R20,Indicadores_FR!R18:R20,"&gt;=0"),"-")</f>
        <v>-</v>
      </c>
      <c r="Q14" s="33" t="str">
        <f>+IFERROR(AVERAGEIFS(Indicadores_FR!S18:S20,Indicadores_FR!S18:S20,"&gt;=0"),"-")</f>
        <v>-</v>
      </c>
      <c r="R14" s="33" t="str">
        <f>+IFERROR(AVERAGEIFS(Indicadores_FR!T18:T20,Indicadores_FR!T18:T20,"&gt;=0"),"-")</f>
        <v>-</v>
      </c>
      <c r="S14" s="33" t="str">
        <f>+IFERROR(AVERAGEIFS(Indicadores_FR!U18:U20,Indicadores_FR!U18:U20,"&gt;=0"),"-")</f>
        <v>-</v>
      </c>
      <c r="T14" s="33" t="str">
        <f>+IFERROR(AVERAGEIFS(Indicadores_FR!V18:V20,Indicadores_FR!V18:V20,"&gt;=0"),"-")</f>
        <v>-</v>
      </c>
      <c r="U14" s="33" t="str">
        <f>+IFERROR(AVERAGEIFS(Indicadores_FR!W18:W20,Indicadores_FR!W18:W20,"&gt;=0"),"-")</f>
        <v>-</v>
      </c>
      <c r="V14" s="33" t="str">
        <f>+IFERROR(AVERAGEIFS(Indicadores_FR!X18:X20,Indicadores_FR!X18:X20,"&gt;=0"),"-")</f>
        <v>-</v>
      </c>
      <c r="W14" s="33" t="str">
        <f>+IFERROR(AVERAGEIFS(Indicadores_FR!Y18:Y20,Indicadores_FR!Y18:Y20,"&gt;=0"),"-")</f>
        <v>-</v>
      </c>
      <c r="X14" s="33" t="str">
        <f>+IFERROR(AVERAGEIFS(Indicadores_FR!Z18:Z20,Indicadores_FR!Z18:Z20,"&gt;=0"),"-")</f>
        <v>-</v>
      </c>
      <c r="Y14" s="33" t="str">
        <f>+IFERROR(AVERAGEIFS(Indicadores_FR!AA18:AA20,Indicadores_FR!AA18:AA20,"&gt;=0"),"-")</f>
        <v>-</v>
      </c>
      <c r="Z14" s="33" t="str">
        <f>+IFERROR(AVERAGEIFS(Indicadores_FR!AB18:AB20,Indicadores_FR!AB18:AB20,"&gt;=0"),"-")</f>
        <v>-</v>
      </c>
      <c r="AA14" s="33" t="str">
        <f>+IFERROR(AVERAGEIFS(Indicadores_FR!AC18:AC20,Indicadores_FR!AC18:AC20,"&gt;=0"),"-")</f>
        <v>-</v>
      </c>
      <c r="AB14" s="33" t="str">
        <f>+IFERROR(AVERAGEIFS(Indicadores_FR!AD18:AD20,Indicadores_FR!AD18:AD20,"&gt;=0"),"-")</f>
        <v>-</v>
      </c>
      <c r="AC14" s="33" t="str">
        <f>+IFERROR(AVERAGEIFS(Indicadores_FR!AE18:AE20,Indicadores_FR!AE18:AE20,"&gt;=0"),"-")</f>
        <v>-</v>
      </c>
      <c r="AD14" s="33" t="str">
        <f>+IFERROR(AVERAGEIFS(Indicadores_FR!AF18:AF20,Indicadores_FR!AF18:AF20,"&gt;=0"),"-")</f>
        <v>-</v>
      </c>
      <c r="AE14" s="33" t="str">
        <f>+IFERROR(AVERAGEIFS(Indicadores_FR!AG18:AG20,Indicadores_FR!AG18:AG20,"&gt;=0"),"-")</f>
        <v>-</v>
      </c>
      <c r="AF14" s="33" t="str">
        <f>+IFERROR(AVERAGEIFS(Indicadores_FR!AH18:AH20,Indicadores_FR!AH18:AH20,"&gt;=0"),"-")</f>
        <v>-</v>
      </c>
      <c r="AG14" s="33" t="str">
        <f>+IFERROR(AVERAGEIFS(Indicadores_FR!AI18:AI20,Indicadores_FR!AI18:AI20,"&gt;=0"),"-")</f>
        <v>-</v>
      </c>
      <c r="AH14" s="33" t="str">
        <f>+IFERROR(AVERAGEIFS(Indicadores_FR!AJ18:AJ20,Indicadores_FR!AJ18:AJ20,"&gt;=0"),"-")</f>
        <v>-</v>
      </c>
      <c r="AI14" s="33" t="str">
        <f>+IFERROR(AVERAGEIFS(Indicadores_FR!AK18:AK20,Indicadores_FR!AK18:AK20,"&gt;=0"),"-")</f>
        <v>-</v>
      </c>
      <c r="AJ14" s="33" t="str">
        <f>+IFERROR(AVERAGEIFS(Indicadores_FR!AL18:AL20,Indicadores_FR!AL18:AL20,"&gt;=0"),"-")</f>
        <v>-</v>
      </c>
      <c r="AK14" s="33" t="str">
        <f>+IFERROR(AVERAGEIFS(Indicadores_FR!AM18:AM20,Indicadores_FR!AM18:AM20,"&gt;=0"),"-")</f>
        <v>-</v>
      </c>
      <c r="AL14" s="33" t="str">
        <f>+IFERROR(AVERAGEIFS(Indicadores_FR!AN18:AN20,Indicadores_FR!AN18:AN20,"&gt;=0"),"-")</f>
        <v>-</v>
      </c>
      <c r="AM14" s="33" t="str">
        <f>+IFERROR(AVERAGEIFS(Indicadores_FR!AO18:AO20,Indicadores_FR!AO18:AO20,"&gt;=0"),"-")</f>
        <v>-</v>
      </c>
      <c r="AN14" s="33" t="str">
        <f>+IFERROR(AVERAGEIFS(Indicadores_FR!AP18:AP20,Indicadores_FR!AP18:AP20,"&gt;=0"),"-")</f>
        <v>-</v>
      </c>
      <c r="AO14" s="33" t="str">
        <f>+IFERROR(AVERAGEIFS(Indicadores_FR!AQ18:AQ20,Indicadores_FR!AQ18:AQ20,"&gt;=0"),"-")</f>
        <v>-</v>
      </c>
      <c r="AP14" s="33" t="str">
        <f>+IFERROR(AVERAGEIFS(Indicadores_FR!AR18:AR20,Indicadores_FR!AR18:AR20,"&gt;=0"),"-")</f>
        <v>-</v>
      </c>
      <c r="AQ14" s="33" t="str">
        <f>+IFERROR(AVERAGEIFS(Indicadores_FR!AS18:AS20,Indicadores_FR!AS18:AS20,"&gt;=0"),"-")</f>
        <v>-</v>
      </c>
      <c r="AR14" s="33" t="str">
        <f>+IFERROR(AVERAGEIFS(Indicadores_FR!AT18:AT20,Indicadores_FR!AT18:AT20,"&gt;=0"),"-")</f>
        <v>-</v>
      </c>
      <c r="AS14" s="33" t="str">
        <f>+IFERROR(AVERAGEIFS(Indicadores_FR!AU18:AU20,Indicadores_FR!AU18:AU20,"&gt;=0"),"-")</f>
        <v>-</v>
      </c>
      <c r="AT14" s="33" t="str">
        <f>+IFERROR(AVERAGEIFS(Indicadores_FR!AV18:AV20,Indicadores_FR!AV18:AV20,"&gt;=0"),"-")</f>
        <v>-</v>
      </c>
      <c r="AU14" s="33" t="str">
        <f>+IFERROR(AVERAGEIFS(Indicadores_FR!AW18:AW20,Indicadores_FR!AW18:AW20,"&gt;=0"),"-")</f>
        <v>-</v>
      </c>
      <c r="AV14" s="33" t="str">
        <f>+IFERROR(AVERAGEIFS(Indicadores_FR!AX18:AX20,Indicadores_FR!AX18:AX20,"&gt;=0"),"-")</f>
        <v>-</v>
      </c>
      <c r="AW14" s="33" t="str">
        <f>+IFERROR(AVERAGEIFS(Indicadores_FR!AY18:AY20,Indicadores_FR!AY18:AY20,"&gt;=0"),"-")</f>
        <v>-</v>
      </c>
      <c r="AX14" s="33" t="str">
        <f>+IFERROR(AVERAGEIFS(Indicadores_FR!AZ18:AZ20,Indicadores_FR!AZ18:AZ20,"&gt;=0"),"-")</f>
        <v>-</v>
      </c>
      <c r="AY14" s="33" t="str">
        <f>+IFERROR(AVERAGEIFS(Indicadores_FR!BA18:BA20,Indicadores_FR!BA18:BA20,"&gt;=0"),"-")</f>
        <v>-</v>
      </c>
      <c r="AZ14" s="33" t="str">
        <f>+IFERROR(AVERAGEIFS(Indicadores_FR!BB18:BB20,Indicadores_FR!BB18:BB20,"&gt;=0"),"-")</f>
        <v>-</v>
      </c>
      <c r="BA14" s="33" t="str">
        <f>+IFERROR(AVERAGEIFS(Indicadores_FR!BC18:BC20,Indicadores_FR!BC18:BC20,"&gt;=0"),"-")</f>
        <v>-</v>
      </c>
      <c r="BB14" s="33" t="str">
        <f>+IFERROR(AVERAGEIFS(Indicadores_FR!BD18:BD20,Indicadores_FR!BD18:BD20,"&gt;=0"),"-")</f>
        <v>-</v>
      </c>
    </row>
    <row r="15" spans="2:54" ht="28.5" customHeight="1" x14ac:dyDescent="0.3">
      <c r="B15" s="38" t="s">
        <v>150</v>
      </c>
      <c r="C15" s="40" t="s">
        <v>177</v>
      </c>
      <c r="D15" s="33" t="str">
        <f t="shared" si="0"/>
        <v>-</v>
      </c>
      <c r="E15" s="33" t="str">
        <f>+IFERROR(AVERAGEIFS(Indicadores_FR!G21:G24,Indicadores_FR!G21:G24,"&gt;=0"),"-")</f>
        <v>-</v>
      </c>
      <c r="F15" s="33" t="str">
        <f>+IFERROR(AVERAGEIFS(Indicadores_FR!H21:H24,Indicadores_FR!H21:H24,"&gt;=0"),"-")</f>
        <v>-</v>
      </c>
      <c r="G15" s="33" t="str">
        <f>+IFERROR(AVERAGEIFS(Indicadores_FR!I21:I24,Indicadores_FR!I21:I24,"&gt;=0"),"-")</f>
        <v>-</v>
      </c>
      <c r="H15" s="33" t="str">
        <f>+IFERROR(AVERAGEIFS(Indicadores_FR!J21:J24,Indicadores_FR!J21:J24,"&gt;=0"),"-")</f>
        <v>-</v>
      </c>
      <c r="I15" s="33" t="str">
        <f>+IFERROR(AVERAGEIFS(Indicadores_FR!K21:K24,Indicadores_FR!K21:K24,"&gt;=0"),"-")</f>
        <v>-</v>
      </c>
      <c r="J15" s="33" t="str">
        <f>+IFERROR(AVERAGEIFS(Indicadores_FR!L21:L24,Indicadores_FR!L21:L24,"&gt;=0"),"-")</f>
        <v>-</v>
      </c>
      <c r="K15" s="33" t="str">
        <f>+IFERROR(AVERAGEIFS(Indicadores_FR!M21:M24,Indicadores_FR!M21:M24,"&gt;=0"),"-")</f>
        <v>-</v>
      </c>
      <c r="L15" s="33" t="str">
        <f>+IFERROR(AVERAGEIFS(Indicadores_FR!N21:N24,Indicadores_FR!N21:N24,"&gt;=0"),"-")</f>
        <v>-</v>
      </c>
      <c r="M15" s="33" t="str">
        <f>+IFERROR(AVERAGEIFS(Indicadores_FR!O21:O24,Indicadores_FR!O21:O24,"&gt;=0"),"-")</f>
        <v>-</v>
      </c>
      <c r="N15" s="33" t="str">
        <f>+IFERROR(AVERAGEIFS(Indicadores_FR!P21:P24,Indicadores_FR!P21:P24,"&gt;=0"),"-")</f>
        <v>-</v>
      </c>
      <c r="O15" s="33" t="str">
        <f>+IFERROR(AVERAGEIFS(Indicadores_FR!Q21:Q24,Indicadores_FR!Q21:Q24,"&gt;=0"),"-")</f>
        <v>-</v>
      </c>
      <c r="P15" s="33" t="str">
        <f>+IFERROR(AVERAGEIFS(Indicadores_FR!R21:R24,Indicadores_FR!R21:R24,"&gt;=0"),"-")</f>
        <v>-</v>
      </c>
      <c r="Q15" s="33" t="str">
        <f>+IFERROR(AVERAGEIFS(Indicadores_FR!S21:S24,Indicadores_FR!S21:S24,"&gt;=0"),"-")</f>
        <v>-</v>
      </c>
      <c r="R15" s="33" t="str">
        <f>+IFERROR(AVERAGEIFS(Indicadores_FR!T21:T24,Indicadores_FR!T21:T24,"&gt;=0"),"-")</f>
        <v>-</v>
      </c>
      <c r="S15" s="33" t="str">
        <f>+IFERROR(AVERAGEIFS(Indicadores_FR!U21:U24,Indicadores_FR!U21:U24,"&gt;=0"),"-")</f>
        <v>-</v>
      </c>
      <c r="T15" s="33" t="str">
        <f>+IFERROR(AVERAGEIFS(Indicadores_FR!V21:V24,Indicadores_FR!V21:V24,"&gt;=0"),"-")</f>
        <v>-</v>
      </c>
      <c r="U15" s="33" t="str">
        <f>+IFERROR(AVERAGEIFS(Indicadores_FR!W21:W24,Indicadores_FR!W21:W24,"&gt;=0"),"-")</f>
        <v>-</v>
      </c>
      <c r="V15" s="33" t="str">
        <f>+IFERROR(AVERAGEIFS(Indicadores_FR!X21:X24,Indicadores_FR!X21:X24,"&gt;=0"),"-")</f>
        <v>-</v>
      </c>
      <c r="W15" s="33" t="str">
        <f>+IFERROR(AVERAGEIFS(Indicadores_FR!Y21:Y24,Indicadores_FR!Y21:Y24,"&gt;=0"),"-")</f>
        <v>-</v>
      </c>
      <c r="X15" s="33" t="str">
        <f>+IFERROR(AVERAGEIFS(Indicadores_FR!Z21:Z24,Indicadores_FR!Z21:Z24,"&gt;=0"),"-")</f>
        <v>-</v>
      </c>
      <c r="Y15" s="33" t="str">
        <f>+IFERROR(AVERAGEIFS(Indicadores_FR!AA21:AA24,Indicadores_FR!AA21:AA24,"&gt;=0"),"-")</f>
        <v>-</v>
      </c>
      <c r="Z15" s="33" t="str">
        <f>+IFERROR(AVERAGEIFS(Indicadores_FR!AB21:AB24,Indicadores_FR!AB21:AB24,"&gt;=0"),"-")</f>
        <v>-</v>
      </c>
      <c r="AA15" s="33" t="str">
        <f>+IFERROR(AVERAGEIFS(Indicadores_FR!AC21:AC24,Indicadores_FR!AC21:AC24,"&gt;=0"),"-")</f>
        <v>-</v>
      </c>
      <c r="AB15" s="33" t="str">
        <f>+IFERROR(AVERAGEIFS(Indicadores_FR!AD21:AD24,Indicadores_FR!AD21:AD24,"&gt;=0"),"-")</f>
        <v>-</v>
      </c>
      <c r="AC15" s="33" t="str">
        <f>+IFERROR(AVERAGEIFS(Indicadores_FR!AE21:AE24,Indicadores_FR!AE21:AE24,"&gt;=0"),"-")</f>
        <v>-</v>
      </c>
      <c r="AD15" s="33" t="str">
        <f>+IFERROR(AVERAGEIFS(Indicadores_FR!AF21:AF24,Indicadores_FR!AF21:AF24,"&gt;=0"),"-")</f>
        <v>-</v>
      </c>
      <c r="AE15" s="33" t="str">
        <f>+IFERROR(AVERAGEIFS(Indicadores_FR!AG21:AG24,Indicadores_FR!AG21:AG24,"&gt;=0"),"-")</f>
        <v>-</v>
      </c>
      <c r="AF15" s="33" t="str">
        <f>+IFERROR(AVERAGEIFS(Indicadores_FR!AH21:AH24,Indicadores_FR!AH21:AH24,"&gt;=0"),"-")</f>
        <v>-</v>
      </c>
      <c r="AG15" s="33" t="str">
        <f>+IFERROR(AVERAGEIFS(Indicadores_FR!AI21:AI24,Indicadores_FR!AI21:AI24,"&gt;=0"),"-")</f>
        <v>-</v>
      </c>
      <c r="AH15" s="33" t="str">
        <f>+IFERROR(AVERAGEIFS(Indicadores_FR!AJ21:AJ24,Indicadores_FR!AJ21:AJ24,"&gt;=0"),"-")</f>
        <v>-</v>
      </c>
      <c r="AI15" s="33" t="str">
        <f>+IFERROR(AVERAGEIFS(Indicadores_FR!AK21:AK24,Indicadores_FR!AK21:AK24,"&gt;=0"),"-")</f>
        <v>-</v>
      </c>
      <c r="AJ15" s="33" t="str">
        <f>+IFERROR(AVERAGEIFS(Indicadores_FR!AL21:AL24,Indicadores_FR!AL21:AL24,"&gt;=0"),"-")</f>
        <v>-</v>
      </c>
      <c r="AK15" s="33" t="str">
        <f>+IFERROR(AVERAGEIFS(Indicadores_FR!AM21:AM24,Indicadores_FR!AM21:AM24,"&gt;=0"),"-")</f>
        <v>-</v>
      </c>
      <c r="AL15" s="33" t="str">
        <f>+IFERROR(AVERAGEIFS(Indicadores_FR!AN21:AN24,Indicadores_FR!AN21:AN24,"&gt;=0"),"-")</f>
        <v>-</v>
      </c>
      <c r="AM15" s="33" t="str">
        <f>+IFERROR(AVERAGEIFS(Indicadores_FR!AO21:AO24,Indicadores_FR!AO21:AO24,"&gt;=0"),"-")</f>
        <v>-</v>
      </c>
      <c r="AN15" s="33" t="str">
        <f>+IFERROR(AVERAGEIFS(Indicadores_FR!AP21:AP24,Indicadores_FR!AP21:AP24,"&gt;=0"),"-")</f>
        <v>-</v>
      </c>
      <c r="AO15" s="33" t="str">
        <f>+IFERROR(AVERAGEIFS(Indicadores_FR!AQ21:AQ24,Indicadores_FR!AQ21:AQ24,"&gt;=0"),"-")</f>
        <v>-</v>
      </c>
      <c r="AP15" s="33" t="str">
        <f>+IFERROR(AVERAGEIFS(Indicadores_FR!AR21:AR24,Indicadores_FR!AR21:AR24,"&gt;=0"),"-")</f>
        <v>-</v>
      </c>
      <c r="AQ15" s="33" t="str">
        <f>+IFERROR(AVERAGEIFS(Indicadores_FR!AS21:AS24,Indicadores_FR!AS21:AS24,"&gt;=0"),"-")</f>
        <v>-</v>
      </c>
      <c r="AR15" s="33" t="str">
        <f>+IFERROR(AVERAGEIFS(Indicadores_FR!AT21:AT24,Indicadores_FR!AT21:AT24,"&gt;=0"),"-")</f>
        <v>-</v>
      </c>
      <c r="AS15" s="33" t="str">
        <f>+IFERROR(AVERAGEIFS(Indicadores_FR!AU21:AU24,Indicadores_FR!AU21:AU24,"&gt;=0"),"-")</f>
        <v>-</v>
      </c>
      <c r="AT15" s="33" t="str">
        <f>+IFERROR(AVERAGEIFS(Indicadores_FR!AV21:AV24,Indicadores_FR!AV21:AV24,"&gt;=0"),"-")</f>
        <v>-</v>
      </c>
      <c r="AU15" s="33" t="str">
        <f>+IFERROR(AVERAGEIFS(Indicadores_FR!AW21:AW24,Indicadores_FR!AW21:AW24,"&gt;=0"),"-")</f>
        <v>-</v>
      </c>
      <c r="AV15" s="33" t="str">
        <f>+IFERROR(AVERAGEIFS(Indicadores_FR!AX21:AX24,Indicadores_FR!AX21:AX24,"&gt;=0"),"-")</f>
        <v>-</v>
      </c>
      <c r="AW15" s="33" t="str">
        <f>+IFERROR(AVERAGEIFS(Indicadores_FR!AY21:AY24,Indicadores_FR!AY21:AY24,"&gt;=0"),"-")</f>
        <v>-</v>
      </c>
      <c r="AX15" s="33" t="str">
        <f>+IFERROR(AVERAGEIFS(Indicadores_FR!AZ21:AZ24,Indicadores_FR!AZ21:AZ24,"&gt;=0"),"-")</f>
        <v>-</v>
      </c>
      <c r="AY15" s="33" t="str">
        <f>+IFERROR(AVERAGEIFS(Indicadores_FR!BA21:BA24,Indicadores_FR!BA21:BA24,"&gt;=0"),"-")</f>
        <v>-</v>
      </c>
      <c r="AZ15" s="33" t="str">
        <f>+IFERROR(AVERAGEIFS(Indicadores_FR!BB21:BB24,Indicadores_FR!BB21:BB24,"&gt;=0"),"-")</f>
        <v>-</v>
      </c>
      <c r="BA15" s="33" t="str">
        <f>+IFERROR(AVERAGEIFS(Indicadores_FR!BC21:BC24,Indicadores_FR!BC21:BC24,"&gt;=0"),"-")</f>
        <v>-</v>
      </c>
      <c r="BB15" s="33" t="str">
        <f>+IFERROR(AVERAGEIFS(Indicadores_FR!BD21:BD24,Indicadores_FR!BD21:BD24,"&gt;=0"),"-")</f>
        <v>-</v>
      </c>
    </row>
    <row r="16" spans="2:54" ht="28.5" customHeight="1" x14ac:dyDescent="0.3">
      <c r="B16" s="38" t="s">
        <v>150</v>
      </c>
      <c r="C16" s="40" t="s">
        <v>186</v>
      </c>
      <c r="D16" s="33" t="str">
        <f t="shared" si="0"/>
        <v>-</v>
      </c>
      <c r="E16" s="33" t="str">
        <f>+IFERROR(AVERAGEIFS(Indicadores_FR!G25:G27,Indicadores_FR!G25:G27,"&gt;=0"),"-")</f>
        <v>-</v>
      </c>
      <c r="F16" s="33" t="str">
        <f>+IFERROR(AVERAGEIFS(Indicadores_FR!H25:H27,Indicadores_FR!H25:H27,"&gt;=0"),"-")</f>
        <v>-</v>
      </c>
      <c r="G16" s="33" t="str">
        <f>+IFERROR(AVERAGEIFS(Indicadores_FR!I25:I27,Indicadores_FR!I25:I27,"&gt;=0"),"-")</f>
        <v>-</v>
      </c>
      <c r="H16" s="33" t="str">
        <f>+IFERROR(AVERAGEIFS(Indicadores_FR!J25:J27,Indicadores_FR!J25:J27,"&gt;=0"),"-")</f>
        <v>-</v>
      </c>
      <c r="I16" s="33" t="str">
        <f>+IFERROR(AVERAGEIFS(Indicadores_FR!K25:K27,Indicadores_FR!K25:K27,"&gt;=0"),"-")</f>
        <v>-</v>
      </c>
      <c r="J16" s="33" t="str">
        <f>+IFERROR(AVERAGEIFS(Indicadores_FR!L25:L27,Indicadores_FR!L25:L27,"&gt;=0"),"-")</f>
        <v>-</v>
      </c>
      <c r="K16" s="33" t="str">
        <f>+IFERROR(AVERAGEIFS(Indicadores_FR!M25:M27,Indicadores_FR!M25:M27,"&gt;=0"),"-")</f>
        <v>-</v>
      </c>
      <c r="L16" s="33" t="str">
        <f>+IFERROR(AVERAGEIFS(Indicadores_FR!N25:N27,Indicadores_FR!N25:N27,"&gt;=0"),"-")</f>
        <v>-</v>
      </c>
      <c r="M16" s="33" t="str">
        <f>+IFERROR(AVERAGEIFS(Indicadores_FR!O25:O27,Indicadores_FR!O25:O27,"&gt;=0"),"-")</f>
        <v>-</v>
      </c>
      <c r="N16" s="33" t="str">
        <f>+IFERROR(AVERAGEIFS(Indicadores_FR!P25:P27,Indicadores_FR!P25:P27,"&gt;=0"),"-")</f>
        <v>-</v>
      </c>
      <c r="O16" s="33" t="str">
        <f>+IFERROR(AVERAGEIFS(Indicadores_FR!Q25:Q27,Indicadores_FR!Q25:Q27,"&gt;=0"),"-")</f>
        <v>-</v>
      </c>
      <c r="P16" s="33" t="str">
        <f>+IFERROR(AVERAGEIFS(Indicadores_FR!R25:R27,Indicadores_FR!R25:R27,"&gt;=0"),"-")</f>
        <v>-</v>
      </c>
      <c r="Q16" s="33" t="str">
        <f>+IFERROR(AVERAGEIFS(Indicadores_FR!S25:S27,Indicadores_FR!S25:S27,"&gt;=0"),"-")</f>
        <v>-</v>
      </c>
      <c r="R16" s="33" t="str">
        <f>+IFERROR(AVERAGEIFS(Indicadores_FR!T25:T27,Indicadores_FR!T25:T27,"&gt;=0"),"-")</f>
        <v>-</v>
      </c>
      <c r="S16" s="33" t="str">
        <f>+IFERROR(AVERAGEIFS(Indicadores_FR!U25:U27,Indicadores_FR!U25:U27,"&gt;=0"),"-")</f>
        <v>-</v>
      </c>
      <c r="T16" s="33" t="str">
        <f>+IFERROR(AVERAGEIFS(Indicadores_FR!V25:V27,Indicadores_FR!V25:V27,"&gt;=0"),"-")</f>
        <v>-</v>
      </c>
      <c r="U16" s="33" t="str">
        <f>+IFERROR(AVERAGEIFS(Indicadores_FR!W25:W27,Indicadores_FR!W25:W27,"&gt;=0"),"-")</f>
        <v>-</v>
      </c>
      <c r="V16" s="33" t="str">
        <f>+IFERROR(AVERAGEIFS(Indicadores_FR!X25:X27,Indicadores_FR!X25:X27,"&gt;=0"),"-")</f>
        <v>-</v>
      </c>
      <c r="W16" s="33" t="str">
        <f>+IFERROR(AVERAGEIFS(Indicadores_FR!Y25:Y27,Indicadores_FR!Y25:Y27,"&gt;=0"),"-")</f>
        <v>-</v>
      </c>
      <c r="X16" s="33" t="str">
        <f>+IFERROR(AVERAGEIFS(Indicadores_FR!Z25:Z27,Indicadores_FR!Z25:Z27,"&gt;=0"),"-")</f>
        <v>-</v>
      </c>
      <c r="Y16" s="33" t="str">
        <f>+IFERROR(AVERAGEIFS(Indicadores_FR!AA25:AA27,Indicadores_FR!AA25:AA27,"&gt;=0"),"-")</f>
        <v>-</v>
      </c>
      <c r="Z16" s="33" t="str">
        <f>+IFERROR(AVERAGEIFS(Indicadores_FR!AB25:AB27,Indicadores_FR!AB25:AB27,"&gt;=0"),"-")</f>
        <v>-</v>
      </c>
      <c r="AA16" s="33" t="str">
        <f>+IFERROR(AVERAGEIFS(Indicadores_FR!AC25:AC27,Indicadores_FR!AC25:AC27,"&gt;=0"),"-")</f>
        <v>-</v>
      </c>
      <c r="AB16" s="33" t="str">
        <f>+IFERROR(AVERAGEIFS(Indicadores_FR!AD25:AD27,Indicadores_FR!AD25:AD27,"&gt;=0"),"-")</f>
        <v>-</v>
      </c>
      <c r="AC16" s="33" t="str">
        <f>+IFERROR(AVERAGEIFS(Indicadores_FR!AE25:AE27,Indicadores_FR!AE25:AE27,"&gt;=0"),"-")</f>
        <v>-</v>
      </c>
      <c r="AD16" s="33" t="str">
        <f>+IFERROR(AVERAGEIFS(Indicadores_FR!AF25:AF27,Indicadores_FR!AF25:AF27,"&gt;=0"),"-")</f>
        <v>-</v>
      </c>
      <c r="AE16" s="33" t="str">
        <f>+IFERROR(AVERAGEIFS(Indicadores_FR!AG25:AG27,Indicadores_FR!AG25:AG27,"&gt;=0"),"-")</f>
        <v>-</v>
      </c>
      <c r="AF16" s="33" t="str">
        <f>+IFERROR(AVERAGEIFS(Indicadores_FR!AH25:AH27,Indicadores_FR!AH25:AH27,"&gt;=0"),"-")</f>
        <v>-</v>
      </c>
      <c r="AG16" s="33" t="str">
        <f>+IFERROR(AVERAGEIFS(Indicadores_FR!AI25:AI27,Indicadores_FR!AI25:AI27,"&gt;=0"),"-")</f>
        <v>-</v>
      </c>
      <c r="AH16" s="33" t="str">
        <f>+IFERROR(AVERAGEIFS(Indicadores_FR!AJ25:AJ27,Indicadores_FR!AJ25:AJ27,"&gt;=0"),"-")</f>
        <v>-</v>
      </c>
      <c r="AI16" s="33" t="str">
        <f>+IFERROR(AVERAGEIFS(Indicadores_FR!AK25:AK27,Indicadores_FR!AK25:AK27,"&gt;=0"),"-")</f>
        <v>-</v>
      </c>
      <c r="AJ16" s="33" t="str">
        <f>+IFERROR(AVERAGEIFS(Indicadores_FR!AL25:AL27,Indicadores_FR!AL25:AL27,"&gt;=0"),"-")</f>
        <v>-</v>
      </c>
      <c r="AK16" s="33" t="str">
        <f>+IFERROR(AVERAGEIFS(Indicadores_FR!AM25:AM27,Indicadores_FR!AM25:AM27,"&gt;=0"),"-")</f>
        <v>-</v>
      </c>
      <c r="AL16" s="33" t="str">
        <f>+IFERROR(AVERAGEIFS(Indicadores_FR!AN25:AN27,Indicadores_FR!AN25:AN27,"&gt;=0"),"-")</f>
        <v>-</v>
      </c>
      <c r="AM16" s="33" t="str">
        <f>+IFERROR(AVERAGEIFS(Indicadores_FR!AO25:AO27,Indicadores_FR!AO25:AO27,"&gt;=0"),"-")</f>
        <v>-</v>
      </c>
      <c r="AN16" s="33" t="str">
        <f>+IFERROR(AVERAGEIFS(Indicadores_FR!AP25:AP27,Indicadores_FR!AP25:AP27,"&gt;=0"),"-")</f>
        <v>-</v>
      </c>
      <c r="AO16" s="33" t="str">
        <f>+IFERROR(AVERAGEIFS(Indicadores_FR!AQ25:AQ27,Indicadores_FR!AQ25:AQ27,"&gt;=0"),"-")</f>
        <v>-</v>
      </c>
      <c r="AP16" s="33" t="str">
        <f>+IFERROR(AVERAGEIFS(Indicadores_FR!AR25:AR27,Indicadores_FR!AR25:AR27,"&gt;=0"),"-")</f>
        <v>-</v>
      </c>
      <c r="AQ16" s="33" t="str">
        <f>+IFERROR(AVERAGEIFS(Indicadores_FR!AS25:AS27,Indicadores_FR!AS25:AS27,"&gt;=0"),"-")</f>
        <v>-</v>
      </c>
      <c r="AR16" s="33" t="str">
        <f>+IFERROR(AVERAGEIFS(Indicadores_FR!AT25:AT27,Indicadores_FR!AT25:AT27,"&gt;=0"),"-")</f>
        <v>-</v>
      </c>
      <c r="AS16" s="33" t="str">
        <f>+IFERROR(AVERAGEIFS(Indicadores_FR!AU25:AU27,Indicadores_FR!AU25:AU27,"&gt;=0"),"-")</f>
        <v>-</v>
      </c>
      <c r="AT16" s="33" t="str">
        <f>+IFERROR(AVERAGEIFS(Indicadores_FR!AV25:AV27,Indicadores_FR!AV25:AV27,"&gt;=0"),"-")</f>
        <v>-</v>
      </c>
      <c r="AU16" s="33" t="str">
        <f>+IFERROR(AVERAGEIFS(Indicadores_FR!AW25:AW27,Indicadores_FR!AW25:AW27,"&gt;=0"),"-")</f>
        <v>-</v>
      </c>
      <c r="AV16" s="33" t="str">
        <f>+IFERROR(AVERAGEIFS(Indicadores_FR!AX25:AX27,Indicadores_FR!AX25:AX27,"&gt;=0"),"-")</f>
        <v>-</v>
      </c>
      <c r="AW16" s="33" t="str">
        <f>+IFERROR(AVERAGEIFS(Indicadores_FR!AY25:AY27,Indicadores_FR!AY25:AY27,"&gt;=0"),"-")</f>
        <v>-</v>
      </c>
      <c r="AX16" s="33" t="str">
        <f>+IFERROR(AVERAGEIFS(Indicadores_FR!AZ25:AZ27,Indicadores_FR!AZ25:AZ27,"&gt;=0"),"-")</f>
        <v>-</v>
      </c>
      <c r="AY16" s="33" t="str">
        <f>+IFERROR(AVERAGEIFS(Indicadores_FR!BA25:BA27,Indicadores_FR!BA25:BA27,"&gt;=0"),"-")</f>
        <v>-</v>
      </c>
      <c r="AZ16" s="33" t="str">
        <f>+IFERROR(AVERAGEIFS(Indicadores_FR!BB25:BB27,Indicadores_FR!BB25:BB27,"&gt;=0"),"-")</f>
        <v>-</v>
      </c>
      <c r="BA16" s="33" t="str">
        <f>+IFERROR(AVERAGEIFS(Indicadores_FR!BC25:BC27,Indicadores_FR!BC25:BC27,"&gt;=0"),"-")</f>
        <v>-</v>
      </c>
      <c r="BB16" s="33" t="str">
        <f>+IFERROR(AVERAGEIFS(Indicadores_FR!BD25:BD27,Indicadores_FR!BD25:BD27,"&gt;=0"),"-")</f>
        <v>-</v>
      </c>
    </row>
    <row r="17" spans="2:54" ht="28.5" customHeight="1" x14ac:dyDescent="0.3">
      <c r="B17" s="38" t="s">
        <v>150</v>
      </c>
      <c r="C17" s="40" t="s">
        <v>193</v>
      </c>
      <c r="D17" s="33" t="str">
        <f t="shared" si="0"/>
        <v>-</v>
      </c>
      <c r="E17" s="33" t="str">
        <f>+IFERROR(AVERAGEIFS(Indicadores_FR!G28,Indicadores_FR!G28,"&gt;=0"),"-")</f>
        <v>-</v>
      </c>
      <c r="F17" s="33" t="str">
        <f>+IFERROR(AVERAGEIFS(Indicadores_FR!H28,Indicadores_FR!H28,"&gt;=0"),"-")</f>
        <v>-</v>
      </c>
      <c r="G17" s="33" t="str">
        <f>+IFERROR(AVERAGEIFS(Indicadores_FR!I28,Indicadores_FR!I28,"&gt;=0"),"-")</f>
        <v>-</v>
      </c>
      <c r="H17" s="33" t="str">
        <f>+IFERROR(AVERAGEIFS(Indicadores_FR!J28,Indicadores_FR!J28,"&gt;=0"),"-")</f>
        <v>-</v>
      </c>
      <c r="I17" s="33" t="str">
        <f>+IFERROR(AVERAGEIFS(Indicadores_FR!K28,Indicadores_FR!K28,"&gt;=0"),"-")</f>
        <v>-</v>
      </c>
      <c r="J17" s="33" t="str">
        <f>+IFERROR(AVERAGEIFS(Indicadores_FR!L28,Indicadores_FR!L28,"&gt;=0"),"-")</f>
        <v>-</v>
      </c>
      <c r="K17" s="33" t="str">
        <f>+IFERROR(AVERAGEIFS(Indicadores_FR!M28,Indicadores_FR!M28,"&gt;=0"),"-")</f>
        <v>-</v>
      </c>
      <c r="L17" s="33" t="str">
        <f>+IFERROR(AVERAGEIFS(Indicadores_FR!N28,Indicadores_FR!N28,"&gt;=0"),"-")</f>
        <v>-</v>
      </c>
      <c r="M17" s="33" t="str">
        <f>+IFERROR(AVERAGEIFS(Indicadores_FR!O28,Indicadores_FR!O28,"&gt;=0"),"-")</f>
        <v>-</v>
      </c>
      <c r="N17" s="33" t="str">
        <f>+IFERROR(AVERAGEIFS(Indicadores_FR!P28,Indicadores_FR!P28,"&gt;=0"),"-")</f>
        <v>-</v>
      </c>
      <c r="O17" s="33" t="str">
        <f>+IFERROR(AVERAGEIFS(Indicadores_FR!Q28,Indicadores_FR!Q28,"&gt;=0"),"-")</f>
        <v>-</v>
      </c>
      <c r="P17" s="33" t="str">
        <f>+IFERROR(AVERAGEIFS(Indicadores_FR!R28,Indicadores_FR!R28,"&gt;=0"),"-")</f>
        <v>-</v>
      </c>
      <c r="Q17" s="33" t="str">
        <f>+IFERROR(AVERAGEIFS(Indicadores_FR!S28,Indicadores_FR!S28,"&gt;=0"),"-")</f>
        <v>-</v>
      </c>
      <c r="R17" s="33" t="str">
        <f>+IFERROR(AVERAGEIFS(Indicadores_FR!T28,Indicadores_FR!T28,"&gt;=0"),"-")</f>
        <v>-</v>
      </c>
      <c r="S17" s="33" t="str">
        <f>+IFERROR(AVERAGEIFS(Indicadores_FR!U28,Indicadores_FR!U28,"&gt;=0"),"-")</f>
        <v>-</v>
      </c>
      <c r="T17" s="33" t="str">
        <f>+IFERROR(AVERAGEIFS(Indicadores_FR!V28,Indicadores_FR!V28,"&gt;=0"),"-")</f>
        <v>-</v>
      </c>
      <c r="U17" s="33" t="str">
        <f>+IFERROR(AVERAGEIFS(Indicadores_FR!W28,Indicadores_FR!W28,"&gt;=0"),"-")</f>
        <v>-</v>
      </c>
      <c r="V17" s="33" t="str">
        <f>+IFERROR(AVERAGEIFS(Indicadores_FR!X28,Indicadores_FR!X28,"&gt;=0"),"-")</f>
        <v>-</v>
      </c>
      <c r="W17" s="33" t="str">
        <f>+IFERROR(AVERAGEIFS(Indicadores_FR!Y28,Indicadores_FR!Y28,"&gt;=0"),"-")</f>
        <v>-</v>
      </c>
      <c r="X17" s="33" t="str">
        <f>+IFERROR(AVERAGEIFS(Indicadores_FR!Z28,Indicadores_FR!Z28,"&gt;=0"),"-")</f>
        <v>-</v>
      </c>
      <c r="Y17" s="33" t="str">
        <f>+IFERROR(AVERAGEIFS(Indicadores_FR!AA28,Indicadores_FR!AA28,"&gt;=0"),"-")</f>
        <v>-</v>
      </c>
      <c r="Z17" s="33" t="str">
        <f>+IFERROR(AVERAGEIFS(Indicadores_FR!AB28,Indicadores_FR!AB28,"&gt;=0"),"-")</f>
        <v>-</v>
      </c>
      <c r="AA17" s="33" t="str">
        <f>+IFERROR(AVERAGEIFS(Indicadores_FR!AC28,Indicadores_FR!AC28,"&gt;=0"),"-")</f>
        <v>-</v>
      </c>
      <c r="AB17" s="33" t="str">
        <f>+IFERROR(AVERAGEIFS(Indicadores_FR!AD28,Indicadores_FR!AD28,"&gt;=0"),"-")</f>
        <v>-</v>
      </c>
      <c r="AC17" s="33" t="str">
        <f>+IFERROR(AVERAGEIFS(Indicadores_FR!AE28,Indicadores_FR!AE28,"&gt;=0"),"-")</f>
        <v>-</v>
      </c>
      <c r="AD17" s="33" t="str">
        <f>+IFERROR(AVERAGEIFS(Indicadores_FR!AF28,Indicadores_FR!AF28,"&gt;=0"),"-")</f>
        <v>-</v>
      </c>
      <c r="AE17" s="33" t="str">
        <f>+IFERROR(AVERAGEIFS(Indicadores_FR!AG28,Indicadores_FR!AG28,"&gt;=0"),"-")</f>
        <v>-</v>
      </c>
      <c r="AF17" s="33" t="str">
        <f>+IFERROR(AVERAGEIFS(Indicadores_FR!AH28,Indicadores_FR!AH28,"&gt;=0"),"-")</f>
        <v>-</v>
      </c>
      <c r="AG17" s="33" t="str">
        <f>+IFERROR(AVERAGEIFS(Indicadores_FR!AI28,Indicadores_FR!AI28,"&gt;=0"),"-")</f>
        <v>-</v>
      </c>
      <c r="AH17" s="33" t="str">
        <f>+IFERROR(AVERAGEIFS(Indicadores_FR!AJ28,Indicadores_FR!AJ28,"&gt;=0"),"-")</f>
        <v>-</v>
      </c>
      <c r="AI17" s="33" t="str">
        <f>+IFERROR(AVERAGEIFS(Indicadores_FR!AK28,Indicadores_FR!AK28,"&gt;=0"),"-")</f>
        <v>-</v>
      </c>
      <c r="AJ17" s="33" t="str">
        <f>+IFERROR(AVERAGEIFS(Indicadores_FR!AL28,Indicadores_FR!AL28,"&gt;=0"),"-")</f>
        <v>-</v>
      </c>
      <c r="AK17" s="33" t="str">
        <f>+IFERROR(AVERAGEIFS(Indicadores_FR!AM28,Indicadores_FR!AM28,"&gt;=0"),"-")</f>
        <v>-</v>
      </c>
      <c r="AL17" s="33" t="str">
        <f>+IFERROR(AVERAGEIFS(Indicadores_FR!AN28,Indicadores_FR!AN28,"&gt;=0"),"-")</f>
        <v>-</v>
      </c>
      <c r="AM17" s="33" t="str">
        <f>+IFERROR(AVERAGEIFS(Indicadores_FR!AO28,Indicadores_FR!AO28,"&gt;=0"),"-")</f>
        <v>-</v>
      </c>
      <c r="AN17" s="33" t="str">
        <f>+IFERROR(AVERAGEIFS(Indicadores_FR!AP28,Indicadores_FR!AP28,"&gt;=0"),"-")</f>
        <v>-</v>
      </c>
      <c r="AO17" s="33" t="str">
        <f>+IFERROR(AVERAGEIFS(Indicadores_FR!AQ28,Indicadores_FR!AQ28,"&gt;=0"),"-")</f>
        <v>-</v>
      </c>
      <c r="AP17" s="33" t="str">
        <f>+IFERROR(AVERAGEIFS(Indicadores_FR!AR28,Indicadores_FR!AR28,"&gt;=0"),"-")</f>
        <v>-</v>
      </c>
      <c r="AQ17" s="33" t="str">
        <f>+IFERROR(AVERAGEIFS(Indicadores_FR!AS28,Indicadores_FR!AS28,"&gt;=0"),"-")</f>
        <v>-</v>
      </c>
      <c r="AR17" s="33" t="str">
        <f>+IFERROR(AVERAGEIFS(Indicadores_FR!AT28,Indicadores_FR!AT28,"&gt;=0"),"-")</f>
        <v>-</v>
      </c>
      <c r="AS17" s="33" t="str">
        <f>+IFERROR(AVERAGEIFS(Indicadores_FR!AU28,Indicadores_FR!AU28,"&gt;=0"),"-")</f>
        <v>-</v>
      </c>
      <c r="AT17" s="33" t="str">
        <f>+IFERROR(AVERAGEIFS(Indicadores_FR!AV28,Indicadores_FR!AV28,"&gt;=0"),"-")</f>
        <v>-</v>
      </c>
      <c r="AU17" s="33" t="str">
        <f>+IFERROR(AVERAGEIFS(Indicadores_FR!AW28,Indicadores_FR!AW28,"&gt;=0"),"-")</f>
        <v>-</v>
      </c>
      <c r="AV17" s="33" t="str">
        <f>+IFERROR(AVERAGEIFS(Indicadores_FR!AX28,Indicadores_FR!AX28,"&gt;=0"),"-")</f>
        <v>-</v>
      </c>
      <c r="AW17" s="33" t="str">
        <f>+IFERROR(AVERAGEIFS(Indicadores_FR!AY28,Indicadores_FR!AY28,"&gt;=0"),"-")</f>
        <v>-</v>
      </c>
      <c r="AX17" s="33" t="str">
        <f>+IFERROR(AVERAGEIFS(Indicadores_FR!AZ28,Indicadores_FR!AZ28,"&gt;=0"),"-")</f>
        <v>-</v>
      </c>
      <c r="AY17" s="33" t="str">
        <f>+IFERROR(AVERAGEIFS(Indicadores_FR!BA28,Indicadores_FR!BA28,"&gt;=0"),"-")</f>
        <v>-</v>
      </c>
      <c r="AZ17" s="33" t="str">
        <f>+IFERROR(AVERAGEIFS(Indicadores_FR!BB28,Indicadores_FR!BB28,"&gt;=0"),"-")</f>
        <v>-</v>
      </c>
      <c r="BA17" s="33" t="str">
        <f>+IFERROR(AVERAGEIFS(Indicadores_FR!BC28,Indicadores_FR!BC28,"&gt;=0"),"-")</f>
        <v>-</v>
      </c>
      <c r="BB17" s="33" t="str">
        <f>+IFERROR(AVERAGEIFS(Indicadores_FR!BD28,Indicadores_FR!BD28,"&gt;=0"),"-")</f>
        <v>-</v>
      </c>
    </row>
    <row r="18" spans="2:54" ht="28.5" customHeight="1" x14ac:dyDescent="0.3">
      <c r="B18" s="38" t="s">
        <v>150</v>
      </c>
      <c r="C18" s="40" t="s">
        <v>196</v>
      </c>
      <c r="D18" s="33" t="str">
        <f t="shared" si="0"/>
        <v>-</v>
      </c>
      <c r="E18" s="33" t="str">
        <f>+IFERROR(AVERAGEIFS(Indicadores_FR!G29:G31,Indicadores_FR!G29:G31,"&gt;=0"),"-")</f>
        <v>-</v>
      </c>
      <c r="F18" s="33" t="str">
        <f>+IFERROR(AVERAGEIFS(Indicadores_FR!H29:H31,Indicadores_FR!H29:H31,"&gt;=0"),"-")</f>
        <v>-</v>
      </c>
      <c r="G18" s="33" t="str">
        <f>+IFERROR(AVERAGEIFS(Indicadores_FR!I29:I31,Indicadores_FR!I29:I31,"&gt;=0"),"-")</f>
        <v>-</v>
      </c>
      <c r="H18" s="33" t="str">
        <f>+IFERROR(AVERAGEIFS(Indicadores_FR!J29:J31,Indicadores_FR!J29:J31,"&gt;=0"),"-")</f>
        <v>-</v>
      </c>
      <c r="I18" s="33" t="str">
        <f>+IFERROR(AVERAGEIFS(Indicadores_FR!K29:K31,Indicadores_FR!K29:K31,"&gt;=0"),"-")</f>
        <v>-</v>
      </c>
      <c r="J18" s="33" t="str">
        <f>+IFERROR(AVERAGEIFS(Indicadores_FR!L29:L31,Indicadores_FR!L29:L31,"&gt;=0"),"-")</f>
        <v>-</v>
      </c>
      <c r="K18" s="33" t="str">
        <f>+IFERROR(AVERAGEIFS(Indicadores_FR!M29:M31,Indicadores_FR!M29:M31,"&gt;=0"),"-")</f>
        <v>-</v>
      </c>
      <c r="L18" s="33" t="str">
        <f>+IFERROR(AVERAGEIFS(Indicadores_FR!N29:N31,Indicadores_FR!N29:N31,"&gt;=0"),"-")</f>
        <v>-</v>
      </c>
      <c r="M18" s="33" t="str">
        <f>+IFERROR(AVERAGEIFS(Indicadores_FR!O29:O31,Indicadores_FR!O29:O31,"&gt;=0"),"-")</f>
        <v>-</v>
      </c>
      <c r="N18" s="33" t="str">
        <f>+IFERROR(AVERAGEIFS(Indicadores_FR!P29:P31,Indicadores_FR!P29:P31,"&gt;=0"),"-")</f>
        <v>-</v>
      </c>
      <c r="O18" s="33" t="str">
        <f>+IFERROR(AVERAGEIFS(Indicadores_FR!Q29:Q31,Indicadores_FR!Q29:Q31,"&gt;=0"),"-")</f>
        <v>-</v>
      </c>
      <c r="P18" s="33" t="str">
        <f>+IFERROR(AVERAGEIFS(Indicadores_FR!R29:R31,Indicadores_FR!R29:R31,"&gt;=0"),"-")</f>
        <v>-</v>
      </c>
      <c r="Q18" s="33" t="str">
        <f>+IFERROR(AVERAGEIFS(Indicadores_FR!S29:S31,Indicadores_FR!S29:S31,"&gt;=0"),"-")</f>
        <v>-</v>
      </c>
      <c r="R18" s="33" t="str">
        <f>+IFERROR(AVERAGEIFS(Indicadores_FR!T29:T31,Indicadores_FR!T29:T31,"&gt;=0"),"-")</f>
        <v>-</v>
      </c>
      <c r="S18" s="33" t="str">
        <f>+IFERROR(AVERAGEIFS(Indicadores_FR!U29:U31,Indicadores_FR!U29:U31,"&gt;=0"),"-")</f>
        <v>-</v>
      </c>
      <c r="T18" s="33" t="str">
        <f>+IFERROR(AVERAGEIFS(Indicadores_FR!V29:V31,Indicadores_FR!V29:V31,"&gt;=0"),"-")</f>
        <v>-</v>
      </c>
      <c r="U18" s="33" t="str">
        <f>+IFERROR(AVERAGEIFS(Indicadores_FR!W29:W31,Indicadores_FR!W29:W31,"&gt;=0"),"-")</f>
        <v>-</v>
      </c>
      <c r="V18" s="33" t="str">
        <f>+IFERROR(AVERAGEIFS(Indicadores_FR!X29:X31,Indicadores_FR!X29:X31,"&gt;=0"),"-")</f>
        <v>-</v>
      </c>
      <c r="W18" s="33" t="str">
        <f>+IFERROR(AVERAGEIFS(Indicadores_FR!Y29:Y31,Indicadores_FR!Y29:Y31,"&gt;=0"),"-")</f>
        <v>-</v>
      </c>
      <c r="X18" s="33" t="str">
        <f>+IFERROR(AVERAGEIFS(Indicadores_FR!Z29:Z31,Indicadores_FR!Z29:Z31,"&gt;=0"),"-")</f>
        <v>-</v>
      </c>
      <c r="Y18" s="33" t="str">
        <f>+IFERROR(AVERAGEIFS(Indicadores_FR!AA29:AA31,Indicadores_FR!AA29:AA31,"&gt;=0"),"-")</f>
        <v>-</v>
      </c>
      <c r="Z18" s="33" t="str">
        <f>+IFERROR(AVERAGEIFS(Indicadores_FR!AB29:AB31,Indicadores_FR!AB29:AB31,"&gt;=0"),"-")</f>
        <v>-</v>
      </c>
      <c r="AA18" s="33" t="str">
        <f>+IFERROR(AVERAGEIFS(Indicadores_FR!AC29:AC31,Indicadores_FR!AC29:AC31,"&gt;=0"),"-")</f>
        <v>-</v>
      </c>
      <c r="AB18" s="33" t="str">
        <f>+IFERROR(AVERAGEIFS(Indicadores_FR!AD29:AD31,Indicadores_FR!AD29:AD31,"&gt;=0"),"-")</f>
        <v>-</v>
      </c>
      <c r="AC18" s="33" t="str">
        <f>+IFERROR(AVERAGEIFS(Indicadores_FR!AE29:AE31,Indicadores_FR!AE29:AE31,"&gt;=0"),"-")</f>
        <v>-</v>
      </c>
      <c r="AD18" s="33" t="str">
        <f>+IFERROR(AVERAGEIFS(Indicadores_FR!AF29:AF31,Indicadores_FR!AF29:AF31,"&gt;=0"),"-")</f>
        <v>-</v>
      </c>
      <c r="AE18" s="33" t="str">
        <f>+IFERROR(AVERAGEIFS(Indicadores_FR!AG29:AG31,Indicadores_FR!AG29:AG31,"&gt;=0"),"-")</f>
        <v>-</v>
      </c>
      <c r="AF18" s="33" t="str">
        <f>+IFERROR(AVERAGEIFS(Indicadores_FR!AH29:AH31,Indicadores_FR!AH29:AH31,"&gt;=0"),"-")</f>
        <v>-</v>
      </c>
      <c r="AG18" s="33" t="str">
        <f>+IFERROR(AVERAGEIFS(Indicadores_FR!AI29:AI31,Indicadores_FR!AI29:AI31,"&gt;=0"),"-")</f>
        <v>-</v>
      </c>
      <c r="AH18" s="33" t="str">
        <f>+IFERROR(AVERAGEIFS(Indicadores_FR!AJ29:AJ31,Indicadores_FR!AJ29:AJ31,"&gt;=0"),"-")</f>
        <v>-</v>
      </c>
      <c r="AI18" s="33" t="str">
        <f>+IFERROR(AVERAGEIFS(Indicadores_FR!AK29:AK31,Indicadores_FR!AK29:AK31,"&gt;=0"),"-")</f>
        <v>-</v>
      </c>
      <c r="AJ18" s="33" t="str">
        <f>+IFERROR(AVERAGEIFS(Indicadores_FR!AL29:AL31,Indicadores_FR!AL29:AL31,"&gt;=0"),"-")</f>
        <v>-</v>
      </c>
      <c r="AK18" s="33" t="str">
        <f>+IFERROR(AVERAGEIFS(Indicadores_FR!AM29:AM31,Indicadores_FR!AM29:AM31,"&gt;=0"),"-")</f>
        <v>-</v>
      </c>
      <c r="AL18" s="33" t="str">
        <f>+IFERROR(AVERAGEIFS(Indicadores_FR!AN29:AN31,Indicadores_FR!AN29:AN31,"&gt;=0"),"-")</f>
        <v>-</v>
      </c>
      <c r="AM18" s="33" t="str">
        <f>+IFERROR(AVERAGEIFS(Indicadores_FR!AO29:AO31,Indicadores_FR!AO29:AO31,"&gt;=0"),"-")</f>
        <v>-</v>
      </c>
      <c r="AN18" s="33" t="str">
        <f>+IFERROR(AVERAGEIFS(Indicadores_FR!AP29:AP31,Indicadores_FR!AP29:AP31,"&gt;=0"),"-")</f>
        <v>-</v>
      </c>
      <c r="AO18" s="33" t="str">
        <f>+IFERROR(AVERAGEIFS(Indicadores_FR!AQ29:AQ31,Indicadores_FR!AQ29:AQ31,"&gt;=0"),"-")</f>
        <v>-</v>
      </c>
      <c r="AP18" s="33" t="str">
        <f>+IFERROR(AVERAGEIFS(Indicadores_FR!AR29:AR31,Indicadores_FR!AR29:AR31,"&gt;=0"),"-")</f>
        <v>-</v>
      </c>
      <c r="AQ18" s="33" t="str">
        <f>+IFERROR(AVERAGEIFS(Indicadores_FR!AS29:AS31,Indicadores_FR!AS29:AS31,"&gt;=0"),"-")</f>
        <v>-</v>
      </c>
      <c r="AR18" s="33" t="str">
        <f>+IFERROR(AVERAGEIFS(Indicadores_FR!AT29:AT31,Indicadores_FR!AT29:AT31,"&gt;=0"),"-")</f>
        <v>-</v>
      </c>
      <c r="AS18" s="33" t="str">
        <f>+IFERROR(AVERAGEIFS(Indicadores_FR!AU29:AU31,Indicadores_FR!AU29:AU31,"&gt;=0"),"-")</f>
        <v>-</v>
      </c>
      <c r="AT18" s="33" t="str">
        <f>+IFERROR(AVERAGEIFS(Indicadores_FR!AV29:AV31,Indicadores_FR!AV29:AV31,"&gt;=0"),"-")</f>
        <v>-</v>
      </c>
      <c r="AU18" s="33" t="str">
        <f>+IFERROR(AVERAGEIFS(Indicadores_FR!AW29:AW31,Indicadores_FR!AW29:AW31,"&gt;=0"),"-")</f>
        <v>-</v>
      </c>
      <c r="AV18" s="33" t="str">
        <f>+IFERROR(AVERAGEIFS(Indicadores_FR!AX29:AX31,Indicadores_FR!AX29:AX31,"&gt;=0"),"-")</f>
        <v>-</v>
      </c>
      <c r="AW18" s="33" t="str">
        <f>+IFERROR(AVERAGEIFS(Indicadores_FR!AY29:AY31,Indicadores_FR!AY29:AY31,"&gt;=0"),"-")</f>
        <v>-</v>
      </c>
      <c r="AX18" s="33" t="str">
        <f>+IFERROR(AVERAGEIFS(Indicadores_FR!AZ29:AZ31,Indicadores_FR!AZ29:AZ31,"&gt;=0"),"-")</f>
        <v>-</v>
      </c>
      <c r="AY18" s="33" t="str">
        <f>+IFERROR(AVERAGEIFS(Indicadores_FR!BA29:BA31,Indicadores_FR!BA29:BA31,"&gt;=0"),"-")</f>
        <v>-</v>
      </c>
      <c r="AZ18" s="33" t="str">
        <f>+IFERROR(AVERAGEIFS(Indicadores_FR!BB29:BB31,Indicadores_FR!BB29:BB31,"&gt;=0"),"-")</f>
        <v>-</v>
      </c>
      <c r="BA18" s="33" t="str">
        <f>+IFERROR(AVERAGEIFS(Indicadores_FR!BC29:BC31,Indicadores_FR!BC29:BC31,"&gt;=0"),"-")</f>
        <v>-</v>
      </c>
      <c r="BB18" s="33" t="str">
        <f>+IFERROR(AVERAGEIFS(Indicadores_FR!BD29:BD31,Indicadores_FR!BD29:BD31,"&gt;=0"),"-")</f>
        <v>-</v>
      </c>
    </row>
    <row r="19" spans="2:54" ht="28.5" customHeight="1" x14ac:dyDescent="0.3">
      <c r="B19" s="38" t="s">
        <v>150</v>
      </c>
      <c r="C19" s="40" t="s">
        <v>203</v>
      </c>
      <c r="D19" s="33" t="str">
        <f t="shared" si="0"/>
        <v>-</v>
      </c>
      <c r="E19" s="33" t="str">
        <f>+IFERROR(AVERAGEIFS(Indicadores_FR!G32:G35,Indicadores_FR!G32:G35,"&gt;=0"),"-")</f>
        <v>-</v>
      </c>
      <c r="F19" s="33" t="str">
        <f>+IFERROR(AVERAGEIFS(Indicadores_FR!H32:H35,Indicadores_FR!H32:H35,"&gt;=0"),"-")</f>
        <v>-</v>
      </c>
      <c r="G19" s="33" t="str">
        <f>+IFERROR(AVERAGEIFS(Indicadores_FR!I32:I35,Indicadores_FR!I32:I35,"&gt;=0"),"-")</f>
        <v>-</v>
      </c>
      <c r="H19" s="33" t="str">
        <f>+IFERROR(AVERAGEIFS(Indicadores_FR!J32:J35,Indicadores_FR!J32:J35,"&gt;=0"),"-")</f>
        <v>-</v>
      </c>
      <c r="I19" s="33" t="str">
        <f>+IFERROR(AVERAGEIFS(Indicadores_FR!K32:K35,Indicadores_FR!K32:K35,"&gt;=0"),"-")</f>
        <v>-</v>
      </c>
      <c r="J19" s="33" t="str">
        <f>+IFERROR(AVERAGEIFS(Indicadores_FR!L32:L35,Indicadores_FR!L32:L35,"&gt;=0"),"-")</f>
        <v>-</v>
      </c>
      <c r="K19" s="33" t="str">
        <f>+IFERROR(AVERAGEIFS(Indicadores_FR!M32:M35,Indicadores_FR!M32:M35,"&gt;=0"),"-")</f>
        <v>-</v>
      </c>
      <c r="L19" s="33" t="str">
        <f>+IFERROR(AVERAGEIFS(Indicadores_FR!N32:N35,Indicadores_FR!N32:N35,"&gt;=0"),"-")</f>
        <v>-</v>
      </c>
      <c r="M19" s="33" t="str">
        <f>+IFERROR(AVERAGEIFS(Indicadores_FR!O32:O35,Indicadores_FR!O32:O35,"&gt;=0"),"-")</f>
        <v>-</v>
      </c>
      <c r="N19" s="33" t="str">
        <f>+IFERROR(AVERAGEIFS(Indicadores_FR!P32:P35,Indicadores_FR!P32:P35,"&gt;=0"),"-")</f>
        <v>-</v>
      </c>
      <c r="O19" s="33" t="str">
        <f>+IFERROR(AVERAGEIFS(Indicadores_FR!Q32:Q35,Indicadores_FR!Q32:Q35,"&gt;=0"),"-")</f>
        <v>-</v>
      </c>
      <c r="P19" s="33" t="str">
        <f>+IFERROR(AVERAGEIFS(Indicadores_FR!R32:R35,Indicadores_FR!R32:R35,"&gt;=0"),"-")</f>
        <v>-</v>
      </c>
      <c r="Q19" s="33" t="str">
        <f>+IFERROR(AVERAGEIFS(Indicadores_FR!S32:S35,Indicadores_FR!S32:S35,"&gt;=0"),"-")</f>
        <v>-</v>
      </c>
      <c r="R19" s="33" t="str">
        <f>+IFERROR(AVERAGEIFS(Indicadores_FR!T32:T35,Indicadores_FR!T32:T35,"&gt;=0"),"-")</f>
        <v>-</v>
      </c>
      <c r="S19" s="33" t="str">
        <f>+IFERROR(AVERAGEIFS(Indicadores_FR!U32:U35,Indicadores_FR!U32:U35,"&gt;=0"),"-")</f>
        <v>-</v>
      </c>
      <c r="T19" s="33" t="str">
        <f>+IFERROR(AVERAGEIFS(Indicadores_FR!V32:V35,Indicadores_FR!V32:V35,"&gt;=0"),"-")</f>
        <v>-</v>
      </c>
      <c r="U19" s="33" t="str">
        <f>+IFERROR(AVERAGEIFS(Indicadores_FR!W32:W35,Indicadores_FR!W32:W35,"&gt;=0"),"-")</f>
        <v>-</v>
      </c>
      <c r="V19" s="33" t="str">
        <f>+IFERROR(AVERAGEIFS(Indicadores_FR!X32:X35,Indicadores_FR!X32:X35,"&gt;=0"),"-")</f>
        <v>-</v>
      </c>
      <c r="W19" s="33" t="str">
        <f>+IFERROR(AVERAGEIFS(Indicadores_FR!Y32:Y35,Indicadores_FR!Y32:Y35,"&gt;=0"),"-")</f>
        <v>-</v>
      </c>
      <c r="X19" s="33" t="str">
        <f>+IFERROR(AVERAGEIFS(Indicadores_FR!Z32:Z35,Indicadores_FR!Z32:Z35,"&gt;=0"),"-")</f>
        <v>-</v>
      </c>
      <c r="Y19" s="33" t="str">
        <f>+IFERROR(AVERAGEIFS(Indicadores_FR!AA32:AA35,Indicadores_FR!AA32:AA35,"&gt;=0"),"-")</f>
        <v>-</v>
      </c>
      <c r="Z19" s="33" t="str">
        <f>+IFERROR(AVERAGEIFS(Indicadores_FR!AB32:AB35,Indicadores_FR!AB32:AB35,"&gt;=0"),"-")</f>
        <v>-</v>
      </c>
      <c r="AA19" s="33" t="str">
        <f>+IFERROR(AVERAGEIFS(Indicadores_FR!AC32:AC35,Indicadores_FR!AC32:AC35,"&gt;=0"),"-")</f>
        <v>-</v>
      </c>
      <c r="AB19" s="33" t="str">
        <f>+IFERROR(AVERAGEIFS(Indicadores_FR!AD32:AD35,Indicadores_FR!AD32:AD35,"&gt;=0"),"-")</f>
        <v>-</v>
      </c>
      <c r="AC19" s="33" t="str">
        <f>+IFERROR(AVERAGEIFS(Indicadores_FR!AE32:AE35,Indicadores_FR!AE32:AE35,"&gt;=0"),"-")</f>
        <v>-</v>
      </c>
      <c r="AD19" s="33" t="str">
        <f>+IFERROR(AVERAGEIFS(Indicadores_FR!AF32:AF35,Indicadores_FR!AF32:AF35,"&gt;=0"),"-")</f>
        <v>-</v>
      </c>
      <c r="AE19" s="33" t="str">
        <f>+IFERROR(AVERAGEIFS(Indicadores_FR!AG32:AG35,Indicadores_FR!AG32:AG35,"&gt;=0"),"-")</f>
        <v>-</v>
      </c>
      <c r="AF19" s="33" t="str">
        <f>+IFERROR(AVERAGEIFS(Indicadores_FR!AH32:AH35,Indicadores_FR!AH32:AH35,"&gt;=0"),"-")</f>
        <v>-</v>
      </c>
      <c r="AG19" s="33" t="str">
        <f>+IFERROR(AVERAGEIFS(Indicadores_FR!AI32:AI35,Indicadores_FR!AI32:AI35,"&gt;=0"),"-")</f>
        <v>-</v>
      </c>
      <c r="AH19" s="33" t="str">
        <f>+IFERROR(AVERAGEIFS(Indicadores_FR!AJ32:AJ35,Indicadores_FR!AJ32:AJ35,"&gt;=0"),"-")</f>
        <v>-</v>
      </c>
      <c r="AI19" s="33" t="str">
        <f>+IFERROR(AVERAGEIFS(Indicadores_FR!AK32:AK35,Indicadores_FR!AK32:AK35,"&gt;=0"),"-")</f>
        <v>-</v>
      </c>
      <c r="AJ19" s="33" t="str">
        <f>+IFERROR(AVERAGEIFS(Indicadores_FR!AL32:AL35,Indicadores_FR!AL32:AL35,"&gt;=0"),"-")</f>
        <v>-</v>
      </c>
      <c r="AK19" s="33" t="str">
        <f>+IFERROR(AVERAGEIFS(Indicadores_FR!AM32:AM35,Indicadores_FR!AM32:AM35,"&gt;=0"),"-")</f>
        <v>-</v>
      </c>
      <c r="AL19" s="33" t="str">
        <f>+IFERROR(AVERAGEIFS(Indicadores_FR!AN32:AN35,Indicadores_FR!AN32:AN35,"&gt;=0"),"-")</f>
        <v>-</v>
      </c>
      <c r="AM19" s="33" t="str">
        <f>+IFERROR(AVERAGEIFS(Indicadores_FR!AO32:AO35,Indicadores_FR!AO32:AO35,"&gt;=0"),"-")</f>
        <v>-</v>
      </c>
      <c r="AN19" s="33" t="str">
        <f>+IFERROR(AVERAGEIFS(Indicadores_FR!AP32:AP35,Indicadores_FR!AP32:AP35,"&gt;=0"),"-")</f>
        <v>-</v>
      </c>
      <c r="AO19" s="33" t="str">
        <f>+IFERROR(AVERAGEIFS(Indicadores_FR!AQ32:AQ35,Indicadores_FR!AQ32:AQ35,"&gt;=0"),"-")</f>
        <v>-</v>
      </c>
      <c r="AP19" s="33" t="str">
        <f>+IFERROR(AVERAGEIFS(Indicadores_FR!AR32:AR35,Indicadores_FR!AR32:AR35,"&gt;=0"),"-")</f>
        <v>-</v>
      </c>
      <c r="AQ19" s="33" t="str">
        <f>+IFERROR(AVERAGEIFS(Indicadores_FR!AS32:AS35,Indicadores_FR!AS32:AS35,"&gt;=0"),"-")</f>
        <v>-</v>
      </c>
      <c r="AR19" s="33" t="str">
        <f>+IFERROR(AVERAGEIFS(Indicadores_FR!AT32:AT35,Indicadores_FR!AT32:AT35,"&gt;=0"),"-")</f>
        <v>-</v>
      </c>
      <c r="AS19" s="33" t="str">
        <f>+IFERROR(AVERAGEIFS(Indicadores_FR!AU32:AU35,Indicadores_FR!AU32:AU35,"&gt;=0"),"-")</f>
        <v>-</v>
      </c>
      <c r="AT19" s="33" t="str">
        <f>+IFERROR(AVERAGEIFS(Indicadores_FR!AV32:AV35,Indicadores_FR!AV32:AV35,"&gt;=0"),"-")</f>
        <v>-</v>
      </c>
      <c r="AU19" s="33" t="str">
        <f>+IFERROR(AVERAGEIFS(Indicadores_FR!AW32:AW35,Indicadores_FR!AW32:AW35,"&gt;=0"),"-")</f>
        <v>-</v>
      </c>
      <c r="AV19" s="33" t="str">
        <f>+IFERROR(AVERAGEIFS(Indicadores_FR!AX32:AX35,Indicadores_FR!AX32:AX35,"&gt;=0"),"-")</f>
        <v>-</v>
      </c>
      <c r="AW19" s="33" t="str">
        <f>+IFERROR(AVERAGEIFS(Indicadores_FR!AY32:AY35,Indicadores_FR!AY32:AY35,"&gt;=0"),"-")</f>
        <v>-</v>
      </c>
      <c r="AX19" s="33" t="str">
        <f>+IFERROR(AVERAGEIFS(Indicadores_FR!AZ32:AZ35,Indicadores_FR!AZ32:AZ35,"&gt;=0"),"-")</f>
        <v>-</v>
      </c>
      <c r="AY19" s="33" t="str">
        <f>+IFERROR(AVERAGEIFS(Indicadores_FR!BA32:BA35,Indicadores_FR!BA32:BA35,"&gt;=0"),"-")</f>
        <v>-</v>
      </c>
      <c r="AZ19" s="33" t="str">
        <f>+IFERROR(AVERAGEIFS(Indicadores_FR!BB32:BB35,Indicadores_FR!BB32:BB35,"&gt;=0"),"-")</f>
        <v>-</v>
      </c>
      <c r="BA19" s="33" t="str">
        <f>+IFERROR(AVERAGEIFS(Indicadores_FR!BC32:BC35,Indicadores_FR!BC32:BC35,"&gt;=0"),"-")</f>
        <v>-</v>
      </c>
      <c r="BB19" s="33" t="str">
        <f>+IFERROR(AVERAGEIFS(Indicadores_FR!BD32:BD35,Indicadores_FR!BD32:BD35,"&gt;=0"),"-")</f>
        <v>-</v>
      </c>
    </row>
    <row r="20" spans="2:54" ht="28.5" customHeight="1" x14ac:dyDescent="0.3">
      <c r="B20" s="38" t="s">
        <v>150</v>
      </c>
      <c r="C20" s="40" t="s">
        <v>212</v>
      </c>
      <c r="D20" s="33" t="str">
        <f t="shared" si="0"/>
        <v>-</v>
      </c>
      <c r="E20" s="33" t="str">
        <f>+IFERROR(AVERAGEIFS(Indicadores_FR!G36:G39,Indicadores_FR!G36:G39,"&gt;=0"),"-")</f>
        <v>-</v>
      </c>
      <c r="F20" s="33" t="str">
        <f>+IFERROR(AVERAGEIFS(Indicadores_FR!H36:H39,Indicadores_FR!H36:H39,"&gt;=0"),"-")</f>
        <v>-</v>
      </c>
      <c r="G20" s="33" t="str">
        <f>+IFERROR(AVERAGEIFS(Indicadores_FR!I36:I39,Indicadores_FR!I36:I39,"&gt;=0"),"-")</f>
        <v>-</v>
      </c>
      <c r="H20" s="33" t="str">
        <f>+IFERROR(AVERAGEIFS(Indicadores_FR!J36:J39,Indicadores_FR!J36:J39,"&gt;=0"),"-")</f>
        <v>-</v>
      </c>
      <c r="I20" s="33" t="str">
        <f>+IFERROR(AVERAGEIFS(Indicadores_FR!K36:K39,Indicadores_FR!K36:K39,"&gt;=0"),"-")</f>
        <v>-</v>
      </c>
      <c r="J20" s="33" t="str">
        <f>+IFERROR(AVERAGEIFS(Indicadores_FR!L36:L39,Indicadores_FR!L36:L39,"&gt;=0"),"-")</f>
        <v>-</v>
      </c>
      <c r="K20" s="33" t="str">
        <f>+IFERROR(AVERAGEIFS(Indicadores_FR!M36:M39,Indicadores_FR!M36:M39,"&gt;=0"),"-")</f>
        <v>-</v>
      </c>
      <c r="L20" s="33" t="str">
        <f>+IFERROR(AVERAGEIFS(Indicadores_FR!N36:N39,Indicadores_FR!N36:N39,"&gt;=0"),"-")</f>
        <v>-</v>
      </c>
      <c r="M20" s="33" t="str">
        <f>+IFERROR(AVERAGEIFS(Indicadores_FR!O36:O39,Indicadores_FR!O36:O39,"&gt;=0"),"-")</f>
        <v>-</v>
      </c>
      <c r="N20" s="33" t="str">
        <f>+IFERROR(AVERAGEIFS(Indicadores_FR!P36:P39,Indicadores_FR!P36:P39,"&gt;=0"),"-")</f>
        <v>-</v>
      </c>
      <c r="O20" s="33" t="str">
        <f>+IFERROR(AVERAGEIFS(Indicadores_FR!Q36:Q39,Indicadores_FR!Q36:Q39,"&gt;=0"),"-")</f>
        <v>-</v>
      </c>
      <c r="P20" s="33" t="str">
        <f>+IFERROR(AVERAGEIFS(Indicadores_FR!R36:R39,Indicadores_FR!R36:R39,"&gt;=0"),"-")</f>
        <v>-</v>
      </c>
      <c r="Q20" s="33" t="str">
        <f>+IFERROR(AVERAGEIFS(Indicadores_FR!S36:S39,Indicadores_FR!S36:S39,"&gt;=0"),"-")</f>
        <v>-</v>
      </c>
      <c r="R20" s="33" t="str">
        <f>+IFERROR(AVERAGEIFS(Indicadores_FR!T36:T39,Indicadores_FR!T36:T39,"&gt;=0"),"-")</f>
        <v>-</v>
      </c>
      <c r="S20" s="33" t="str">
        <f>+IFERROR(AVERAGEIFS(Indicadores_FR!U36:U39,Indicadores_FR!U36:U39,"&gt;=0"),"-")</f>
        <v>-</v>
      </c>
      <c r="T20" s="33" t="str">
        <f>+IFERROR(AVERAGEIFS(Indicadores_FR!V36:V39,Indicadores_FR!V36:V39,"&gt;=0"),"-")</f>
        <v>-</v>
      </c>
      <c r="U20" s="33" t="str">
        <f>+IFERROR(AVERAGEIFS(Indicadores_FR!W36:W39,Indicadores_FR!W36:W39,"&gt;=0"),"-")</f>
        <v>-</v>
      </c>
      <c r="V20" s="33" t="str">
        <f>+IFERROR(AVERAGEIFS(Indicadores_FR!X36:X39,Indicadores_FR!X36:X39,"&gt;=0"),"-")</f>
        <v>-</v>
      </c>
      <c r="W20" s="33" t="str">
        <f>+IFERROR(AVERAGEIFS(Indicadores_FR!Y36:Y39,Indicadores_FR!Y36:Y39,"&gt;=0"),"-")</f>
        <v>-</v>
      </c>
      <c r="X20" s="33" t="str">
        <f>+IFERROR(AVERAGEIFS(Indicadores_FR!Z36:Z39,Indicadores_FR!Z36:Z39,"&gt;=0"),"-")</f>
        <v>-</v>
      </c>
      <c r="Y20" s="33" t="str">
        <f>+IFERROR(AVERAGEIFS(Indicadores_FR!AA36:AA39,Indicadores_FR!AA36:AA39,"&gt;=0"),"-")</f>
        <v>-</v>
      </c>
      <c r="Z20" s="33" t="str">
        <f>+IFERROR(AVERAGEIFS(Indicadores_FR!AB36:AB39,Indicadores_FR!AB36:AB39,"&gt;=0"),"-")</f>
        <v>-</v>
      </c>
      <c r="AA20" s="33" t="str">
        <f>+IFERROR(AVERAGEIFS(Indicadores_FR!AC36:AC39,Indicadores_FR!AC36:AC39,"&gt;=0"),"-")</f>
        <v>-</v>
      </c>
      <c r="AB20" s="33" t="str">
        <f>+IFERROR(AVERAGEIFS(Indicadores_FR!AD36:AD39,Indicadores_FR!AD36:AD39,"&gt;=0"),"-")</f>
        <v>-</v>
      </c>
      <c r="AC20" s="33" t="str">
        <f>+IFERROR(AVERAGEIFS(Indicadores_FR!AE36:AE39,Indicadores_FR!AE36:AE39,"&gt;=0"),"-")</f>
        <v>-</v>
      </c>
      <c r="AD20" s="33" t="str">
        <f>+IFERROR(AVERAGEIFS(Indicadores_FR!AF36:AF39,Indicadores_FR!AF36:AF39,"&gt;=0"),"-")</f>
        <v>-</v>
      </c>
      <c r="AE20" s="33" t="str">
        <f>+IFERROR(AVERAGEIFS(Indicadores_FR!AG36:AG39,Indicadores_FR!AG36:AG39,"&gt;=0"),"-")</f>
        <v>-</v>
      </c>
      <c r="AF20" s="33" t="str">
        <f>+IFERROR(AVERAGEIFS(Indicadores_FR!AH36:AH39,Indicadores_FR!AH36:AH39,"&gt;=0"),"-")</f>
        <v>-</v>
      </c>
      <c r="AG20" s="33" t="str">
        <f>+IFERROR(AVERAGEIFS(Indicadores_FR!AI36:AI39,Indicadores_FR!AI36:AI39,"&gt;=0"),"-")</f>
        <v>-</v>
      </c>
      <c r="AH20" s="33" t="str">
        <f>+IFERROR(AVERAGEIFS(Indicadores_FR!AJ36:AJ39,Indicadores_FR!AJ36:AJ39,"&gt;=0"),"-")</f>
        <v>-</v>
      </c>
      <c r="AI20" s="33" t="str">
        <f>+IFERROR(AVERAGEIFS(Indicadores_FR!AK36:AK39,Indicadores_FR!AK36:AK39,"&gt;=0"),"-")</f>
        <v>-</v>
      </c>
      <c r="AJ20" s="33" t="str">
        <f>+IFERROR(AVERAGEIFS(Indicadores_FR!AL36:AL39,Indicadores_FR!AL36:AL39,"&gt;=0"),"-")</f>
        <v>-</v>
      </c>
      <c r="AK20" s="33" t="str">
        <f>+IFERROR(AVERAGEIFS(Indicadores_FR!AM36:AM39,Indicadores_FR!AM36:AM39,"&gt;=0"),"-")</f>
        <v>-</v>
      </c>
      <c r="AL20" s="33" t="str">
        <f>+IFERROR(AVERAGEIFS(Indicadores_FR!AN36:AN39,Indicadores_FR!AN36:AN39,"&gt;=0"),"-")</f>
        <v>-</v>
      </c>
      <c r="AM20" s="33" t="str">
        <f>+IFERROR(AVERAGEIFS(Indicadores_FR!AO36:AO39,Indicadores_FR!AO36:AO39,"&gt;=0"),"-")</f>
        <v>-</v>
      </c>
      <c r="AN20" s="33" t="str">
        <f>+IFERROR(AVERAGEIFS(Indicadores_FR!AP36:AP39,Indicadores_FR!AP36:AP39,"&gt;=0"),"-")</f>
        <v>-</v>
      </c>
      <c r="AO20" s="33" t="str">
        <f>+IFERROR(AVERAGEIFS(Indicadores_FR!AQ36:AQ39,Indicadores_FR!AQ36:AQ39,"&gt;=0"),"-")</f>
        <v>-</v>
      </c>
      <c r="AP20" s="33" t="str">
        <f>+IFERROR(AVERAGEIFS(Indicadores_FR!AR36:AR39,Indicadores_FR!AR36:AR39,"&gt;=0"),"-")</f>
        <v>-</v>
      </c>
      <c r="AQ20" s="33" t="str">
        <f>+IFERROR(AVERAGEIFS(Indicadores_FR!AS36:AS39,Indicadores_FR!AS36:AS39,"&gt;=0"),"-")</f>
        <v>-</v>
      </c>
      <c r="AR20" s="33" t="str">
        <f>+IFERROR(AVERAGEIFS(Indicadores_FR!AT36:AT39,Indicadores_FR!AT36:AT39,"&gt;=0"),"-")</f>
        <v>-</v>
      </c>
      <c r="AS20" s="33" t="str">
        <f>+IFERROR(AVERAGEIFS(Indicadores_FR!AU36:AU39,Indicadores_FR!AU36:AU39,"&gt;=0"),"-")</f>
        <v>-</v>
      </c>
      <c r="AT20" s="33" t="str">
        <f>+IFERROR(AVERAGEIFS(Indicadores_FR!AV36:AV39,Indicadores_FR!AV36:AV39,"&gt;=0"),"-")</f>
        <v>-</v>
      </c>
      <c r="AU20" s="33" t="str">
        <f>+IFERROR(AVERAGEIFS(Indicadores_FR!AW36:AW39,Indicadores_FR!AW36:AW39,"&gt;=0"),"-")</f>
        <v>-</v>
      </c>
      <c r="AV20" s="33" t="str">
        <f>+IFERROR(AVERAGEIFS(Indicadores_FR!AX36:AX39,Indicadores_FR!AX36:AX39,"&gt;=0"),"-")</f>
        <v>-</v>
      </c>
      <c r="AW20" s="33" t="str">
        <f>+IFERROR(AVERAGEIFS(Indicadores_FR!AY36:AY39,Indicadores_FR!AY36:AY39,"&gt;=0"),"-")</f>
        <v>-</v>
      </c>
      <c r="AX20" s="33" t="str">
        <f>+IFERROR(AVERAGEIFS(Indicadores_FR!AZ36:AZ39,Indicadores_FR!AZ36:AZ39,"&gt;=0"),"-")</f>
        <v>-</v>
      </c>
      <c r="AY20" s="33" t="str">
        <f>+IFERROR(AVERAGEIFS(Indicadores_FR!BA36:BA39,Indicadores_FR!BA36:BA39,"&gt;=0"),"-")</f>
        <v>-</v>
      </c>
      <c r="AZ20" s="33" t="str">
        <f>+IFERROR(AVERAGEIFS(Indicadores_FR!BB36:BB39,Indicadores_FR!BB36:BB39,"&gt;=0"),"-")</f>
        <v>-</v>
      </c>
      <c r="BA20" s="33" t="str">
        <f>+IFERROR(AVERAGEIFS(Indicadores_FR!BC36:BC39,Indicadores_FR!BC36:BC39,"&gt;=0"),"-")</f>
        <v>-</v>
      </c>
      <c r="BB20" s="33" t="str">
        <f>+IFERROR(AVERAGEIFS(Indicadores_FR!BD36:BD39,Indicadores_FR!BD36:BD39,"&gt;=0"),"-")</f>
        <v>-</v>
      </c>
    </row>
    <row r="21" spans="2:54" ht="28.5" customHeight="1" x14ac:dyDescent="0.3">
      <c r="B21" s="38" t="s">
        <v>150</v>
      </c>
      <c r="C21" s="40" t="s">
        <v>221</v>
      </c>
      <c r="D21" s="33" t="str">
        <f t="shared" si="0"/>
        <v>-</v>
      </c>
      <c r="E21" s="33" t="str">
        <f>+IFERROR(AVERAGEIFS(Indicadores_FR!G40:G41,Indicadores_FR!G40:G41,"&gt;=0"),"-")</f>
        <v>-</v>
      </c>
      <c r="F21" s="33" t="str">
        <f>+IFERROR(AVERAGEIFS(Indicadores_FR!H40:H41,Indicadores_FR!H40:H41,"&gt;=0"),"-")</f>
        <v>-</v>
      </c>
      <c r="G21" s="33" t="str">
        <f>+IFERROR(AVERAGEIFS(Indicadores_FR!I40:I41,Indicadores_FR!I40:I41,"&gt;=0"),"-")</f>
        <v>-</v>
      </c>
      <c r="H21" s="33" t="str">
        <f>+IFERROR(AVERAGEIFS(Indicadores_FR!J40:J41,Indicadores_FR!J40:J41,"&gt;=0"),"-")</f>
        <v>-</v>
      </c>
      <c r="I21" s="33" t="str">
        <f>+IFERROR(AVERAGEIFS(Indicadores_FR!K40:K41,Indicadores_FR!K40:K41,"&gt;=0"),"-")</f>
        <v>-</v>
      </c>
      <c r="J21" s="33" t="str">
        <f>+IFERROR(AVERAGEIFS(Indicadores_FR!L40:L41,Indicadores_FR!L40:L41,"&gt;=0"),"-")</f>
        <v>-</v>
      </c>
      <c r="K21" s="33" t="str">
        <f>+IFERROR(AVERAGEIFS(Indicadores_FR!M40:M41,Indicadores_FR!M40:M41,"&gt;=0"),"-")</f>
        <v>-</v>
      </c>
      <c r="L21" s="33" t="str">
        <f>+IFERROR(AVERAGEIFS(Indicadores_FR!N40:N41,Indicadores_FR!N40:N41,"&gt;=0"),"-")</f>
        <v>-</v>
      </c>
      <c r="M21" s="33" t="str">
        <f>+IFERROR(AVERAGEIFS(Indicadores_FR!O40:O41,Indicadores_FR!O40:O41,"&gt;=0"),"-")</f>
        <v>-</v>
      </c>
      <c r="N21" s="33" t="str">
        <f>+IFERROR(AVERAGEIFS(Indicadores_FR!P40:P41,Indicadores_FR!P40:P41,"&gt;=0"),"-")</f>
        <v>-</v>
      </c>
      <c r="O21" s="33" t="str">
        <f>+IFERROR(AVERAGEIFS(Indicadores_FR!Q40:Q41,Indicadores_FR!Q40:Q41,"&gt;=0"),"-")</f>
        <v>-</v>
      </c>
      <c r="P21" s="33" t="str">
        <f>+IFERROR(AVERAGEIFS(Indicadores_FR!R40:R41,Indicadores_FR!R40:R41,"&gt;=0"),"-")</f>
        <v>-</v>
      </c>
      <c r="Q21" s="33" t="str">
        <f>+IFERROR(AVERAGEIFS(Indicadores_FR!S40:S41,Indicadores_FR!S40:S41,"&gt;=0"),"-")</f>
        <v>-</v>
      </c>
      <c r="R21" s="33" t="str">
        <f>+IFERROR(AVERAGEIFS(Indicadores_FR!T40:T41,Indicadores_FR!T40:T41,"&gt;=0"),"-")</f>
        <v>-</v>
      </c>
      <c r="S21" s="33" t="str">
        <f>+IFERROR(AVERAGEIFS(Indicadores_FR!U40:U41,Indicadores_FR!U40:U41,"&gt;=0"),"-")</f>
        <v>-</v>
      </c>
      <c r="T21" s="33" t="str">
        <f>+IFERROR(AVERAGEIFS(Indicadores_FR!V40:V41,Indicadores_FR!V40:V41,"&gt;=0"),"-")</f>
        <v>-</v>
      </c>
      <c r="U21" s="33" t="str">
        <f>+IFERROR(AVERAGEIFS(Indicadores_FR!W40:W41,Indicadores_FR!W40:W41,"&gt;=0"),"-")</f>
        <v>-</v>
      </c>
      <c r="V21" s="33" t="str">
        <f>+IFERROR(AVERAGEIFS(Indicadores_FR!X40:X41,Indicadores_FR!X40:X41,"&gt;=0"),"-")</f>
        <v>-</v>
      </c>
      <c r="W21" s="33" t="str">
        <f>+IFERROR(AVERAGEIFS(Indicadores_FR!Y40:Y41,Indicadores_FR!Y40:Y41,"&gt;=0"),"-")</f>
        <v>-</v>
      </c>
      <c r="X21" s="33" t="str">
        <f>+IFERROR(AVERAGEIFS(Indicadores_FR!Z40:Z41,Indicadores_FR!Z40:Z41,"&gt;=0"),"-")</f>
        <v>-</v>
      </c>
      <c r="Y21" s="33" t="str">
        <f>+IFERROR(AVERAGEIFS(Indicadores_FR!AA40:AA41,Indicadores_FR!AA40:AA41,"&gt;=0"),"-")</f>
        <v>-</v>
      </c>
      <c r="Z21" s="33" t="str">
        <f>+IFERROR(AVERAGEIFS(Indicadores_FR!AB40:AB41,Indicadores_FR!AB40:AB41,"&gt;=0"),"-")</f>
        <v>-</v>
      </c>
      <c r="AA21" s="33" t="str">
        <f>+IFERROR(AVERAGEIFS(Indicadores_FR!AC40:AC41,Indicadores_FR!AC40:AC41,"&gt;=0"),"-")</f>
        <v>-</v>
      </c>
      <c r="AB21" s="33" t="str">
        <f>+IFERROR(AVERAGEIFS(Indicadores_FR!AD40:AD41,Indicadores_FR!AD40:AD41,"&gt;=0"),"-")</f>
        <v>-</v>
      </c>
      <c r="AC21" s="33" t="str">
        <f>+IFERROR(AVERAGEIFS(Indicadores_FR!AE40:AE41,Indicadores_FR!AE40:AE41,"&gt;=0"),"-")</f>
        <v>-</v>
      </c>
      <c r="AD21" s="33" t="str">
        <f>+IFERROR(AVERAGEIFS(Indicadores_FR!AF40:AF41,Indicadores_FR!AF40:AF41,"&gt;=0"),"-")</f>
        <v>-</v>
      </c>
      <c r="AE21" s="33" t="str">
        <f>+IFERROR(AVERAGEIFS(Indicadores_FR!AG40:AG41,Indicadores_FR!AG40:AG41,"&gt;=0"),"-")</f>
        <v>-</v>
      </c>
      <c r="AF21" s="33" t="str">
        <f>+IFERROR(AVERAGEIFS(Indicadores_FR!AH40:AH41,Indicadores_FR!AH40:AH41,"&gt;=0"),"-")</f>
        <v>-</v>
      </c>
      <c r="AG21" s="33" t="str">
        <f>+IFERROR(AVERAGEIFS(Indicadores_FR!AI40:AI41,Indicadores_FR!AI40:AI41,"&gt;=0"),"-")</f>
        <v>-</v>
      </c>
      <c r="AH21" s="33" t="str">
        <f>+IFERROR(AVERAGEIFS(Indicadores_FR!AJ40:AJ41,Indicadores_FR!AJ40:AJ41,"&gt;=0"),"-")</f>
        <v>-</v>
      </c>
      <c r="AI21" s="33" t="str">
        <f>+IFERROR(AVERAGEIFS(Indicadores_FR!AK40:AK41,Indicadores_FR!AK40:AK41,"&gt;=0"),"-")</f>
        <v>-</v>
      </c>
      <c r="AJ21" s="33" t="str">
        <f>+IFERROR(AVERAGEIFS(Indicadores_FR!AL40:AL41,Indicadores_FR!AL40:AL41,"&gt;=0"),"-")</f>
        <v>-</v>
      </c>
      <c r="AK21" s="33" t="str">
        <f>+IFERROR(AVERAGEIFS(Indicadores_FR!AM40:AM41,Indicadores_FR!AM40:AM41,"&gt;=0"),"-")</f>
        <v>-</v>
      </c>
      <c r="AL21" s="33" t="str">
        <f>+IFERROR(AVERAGEIFS(Indicadores_FR!AN40:AN41,Indicadores_FR!AN40:AN41,"&gt;=0"),"-")</f>
        <v>-</v>
      </c>
      <c r="AM21" s="33" t="str">
        <f>+IFERROR(AVERAGEIFS(Indicadores_FR!AO40:AO41,Indicadores_FR!AO40:AO41,"&gt;=0"),"-")</f>
        <v>-</v>
      </c>
      <c r="AN21" s="33" t="str">
        <f>+IFERROR(AVERAGEIFS(Indicadores_FR!AP40:AP41,Indicadores_FR!AP40:AP41,"&gt;=0"),"-")</f>
        <v>-</v>
      </c>
      <c r="AO21" s="33" t="str">
        <f>+IFERROR(AVERAGEIFS(Indicadores_FR!AQ40:AQ41,Indicadores_FR!AQ40:AQ41,"&gt;=0"),"-")</f>
        <v>-</v>
      </c>
      <c r="AP21" s="33" t="str">
        <f>+IFERROR(AVERAGEIFS(Indicadores_FR!AR40:AR41,Indicadores_FR!AR40:AR41,"&gt;=0"),"-")</f>
        <v>-</v>
      </c>
      <c r="AQ21" s="33" t="str">
        <f>+IFERROR(AVERAGEIFS(Indicadores_FR!AS40:AS41,Indicadores_FR!AS40:AS41,"&gt;=0"),"-")</f>
        <v>-</v>
      </c>
      <c r="AR21" s="33" t="str">
        <f>+IFERROR(AVERAGEIFS(Indicadores_FR!AT40:AT41,Indicadores_FR!AT40:AT41,"&gt;=0"),"-")</f>
        <v>-</v>
      </c>
      <c r="AS21" s="33" t="str">
        <f>+IFERROR(AVERAGEIFS(Indicadores_FR!AU40:AU41,Indicadores_FR!AU40:AU41,"&gt;=0"),"-")</f>
        <v>-</v>
      </c>
      <c r="AT21" s="33" t="str">
        <f>+IFERROR(AVERAGEIFS(Indicadores_FR!AV40:AV41,Indicadores_FR!AV40:AV41,"&gt;=0"),"-")</f>
        <v>-</v>
      </c>
      <c r="AU21" s="33" t="str">
        <f>+IFERROR(AVERAGEIFS(Indicadores_FR!AW40:AW41,Indicadores_FR!AW40:AW41,"&gt;=0"),"-")</f>
        <v>-</v>
      </c>
      <c r="AV21" s="33" t="str">
        <f>+IFERROR(AVERAGEIFS(Indicadores_FR!AX40:AX41,Indicadores_FR!AX40:AX41,"&gt;=0"),"-")</f>
        <v>-</v>
      </c>
      <c r="AW21" s="33" t="str">
        <f>+IFERROR(AVERAGEIFS(Indicadores_FR!AY40:AY41,Indicadores_FR!AY40:AY41,"&gt;=0"),"-")</f>
        <v>-</v>
      </c>
      <c r="AX21" s="33" t="str">
        <f>+IFERROR(AVERAGEIFS(Indicadores_FR!AZ40:AZ41,Indicadores_FR!AZ40:AZ41,"&gt;=0"),"-")</f>
        <v>-</v>
      </c>
      <c r="AY21" s="33" t="str">
        <f>+IFERROR(AVERAGEIFS(Indicadores_FR!BA40:BA41,Indicadores_FR!BA40:BA41,"&gt;=0"),"-")</f>
        <v>-</v>
      </c>
      <c r="AZ21" s="33" t="str">
        <f>+IFERROR(AVERAGEIFS(Indicadores_FR!BB40:BB41,Indicadores_FR!BB40:BB41,"&gt;=0"),"-")</f>
        <v>-</v>
      </c>
      <c r="BA21" s="33" t="str">
        <f>+IFERROR(AVERAGEIFS(Indicadores_FR!BC40:BC41,Indicadores_FR!BC40:BC41,"&gt;=0"),"-")</f>
        <v>-</v>
      </c>
      <c r="BB21" s="33" t="str">
        <f>+IFERROR(AVERAGEIFS(Indicadores_FR!BD40:BD41,Indicadores_FR!BD40:BD41,"&gt;=0"),"-")</f>
        <v>-</v>
      </c>
    </row>
    <row r="23" spans="2:54" ht="70.05" customHeight="1" x14ac:dyDescent="0.3">
      <c r="D23" s="57" t="s">
        <v>436</v>
      </c>
      <c r="E23" s="34" t="str">
        <f t="shared" ref="E23:AJ23" si="1">+E10</f>
        <v>Estudiante 1</v>
      </c>
      <c r="F23" s="34" t="str">
        <f t="shared" si="1"/>
        <v>Estudiante 2</v>
      </c>
      <c r="G23" s="34" t="str">
        <f t="shared" si="1"/>
        <v>Estudiante 3</v>
      </c>
      <c r="H23" s="34" t="str">
        <f t="shared" si="1"/>
        <v>Estudiante 4</v>
      </c>
      <c r="I23" s="34" t="str">
        <f t="shared" si="1"/>
        <v>Estudiante 5</v>
      </c>
      <c r="J23" s="34" t="str">
        <f t="shared" si="1"/>
        <v>Estudiante 6</v>
      </c>
      <c r="K23" s="34" t="str">
        <f t="shared" si="1"/>
        <v>Estudiante 7</v>
      </c>
      <c r="L23" s="34" t="str">
        <f t="shared" si="1"/>
        <v>Estudiante 8</v>
      </c>
      <c r="M23" s="34" t="str">
        <f t="shared" si="1"/>
        <v>Estudiante 9</v>
      </c>
      <c r="N23" s="34" t="str">
        <f t="shared" si="1"/>
        <v>Estudiante 10</v>
      </c>
      <c r="O23" s="34" t="str">
        <f t="shared" si="1"/>
        <v>Estudiante 11</v>
      </c>
      <c r="P23" s="34" t="str">
        <f t="shared" si="1"/>
        <v>Estudiante 12</v>
      </c>
      <c r="Q23" s="34" t="str">
        <f t="shared" si="1"/>
        <v>Estudiante 13</v>
      </c>
      <c r="R23" s="34" t="str">
        <f t="shared" si="1"/>
        <v>Estudiante 14</v>
      </c>
      <c r="S23" s="34" t="str">
        <f t="shared" si="1"/>
        <v>Estudiante 15</v>
      </c>
      <c r="T23" s="34" t="str">
        <f t="shared" si="1"/>
        <v>Estudiante 16</v>
      </c>
      <c r="U23" s="34" t="str">
        <f t="shared" si="1"/>
        <v>Estudiante 17</v>
      </c>
      <c r="V23" s="34" t="str">
        <f t="shared" si="1"/>
        <v>Estudiante 18</v>
      </c>
      <c r="W23" s="34" t="str">
        <f t="shared" si="1"/>
        <v>Estudiante 19</v>
      </c>
      <c r="X23" s="34" t="str">
        <f t="shared" si="1"/>
        <v>Estudiante 20</v>
      </c>
      <c r="Y23" s="34" t="str">
        <f t="shared" si="1"/>
        <v>Estudiante 21</v>
      </c>
      <c r="Z23" s="34" t="str">
        <f t="shared" si="1"/>
        <v>Estudiante 22</v>
      </c>
      <c r="AA23" s="34" t="str">
        <f t="shared" si="1"/>
        <v>Estudiante 23</v>
      </c>
      <c r="AB23" s="34" t="str">
        <f t="shared" si="1"/>
        <v>Estudiante 24</v>
      </c>
      <c r="AC23" s="34" t="str">
        <f t="shared" si="1"/>
        <v>Estudiante 25</v>
      </c>
      <c r="AD23" s="34" t="str">
        <f t="shared" si="1"/>
        <v>Estudiante 26</v>
      </c>
      <c r="AE23" s="34" t="str">
        <f t="shared" si="1"/>
        <v>Estudiante 27</v>
      </c>
      <c r="AF23" s="34" t="str">
        <f t="shared" si="1"/>
        <v>Estudiante 28</v>
      </c>
      <c r="AG23" s="34" t="str">
        <f t="shared" si="1"/>
        <v>Estudiante 29</v>
      </c>
      <c r="AH23" s="34" t="str">
        <f t="shared" si="1"/>
        <v>Estudiante 30</v>
      </c>
      <c r="AI23" s="34" t="str">
        <f t="shared" si="1"/>
        <v>Estudiante 31</v>
      </c>
      <c r="AJ23" s="34" t="str">
        <f t="shared" si="1"/>
        <v>Estudiante 32</v>
      </c>
      <c r="AK23" s="34" t="str">
        <f t="shared" ref="AK23:BB23" si="2">+AK10</f>
        <v>Estudiante 33</v>
      </c>
      <c r="AL23" s="34" t="str">
        <f t="shared" si="2"/>
        <v>Estudiante 34</v>
      </c>
      <c r="AM23" s="34" t="str">
        <f t="shared" si="2"/>
        <v>Estudiante 35</v>
      </c>
      <c r="AN23" s="34" t="str">
        <f t="shared" si="2"/>
        <v>Estudiante 36</v>
      </c>
      <c r="AO23" s="34" t="str">
        <f t="shared" si="2"/>
        <v>Estudiante 37</v>
      </c>
      <c r="AP23" s="34" t="str">
        <f t="shared" si="2"/>
        <v>Estudiante 38</v>
      </c>
      <c r="AQ23" s="34" t="str">
        <f t="shared" si="2"/>
        <v>Estudiante 39</v>
      </c>
      <c r="AR23" s="34" t="str">
        <f t="shared" si="2"/>
        <v>Estudiante 40</v>
      </c>
      <c r="AS23" s="34" t="str">
        <f t="shared" si="2"/>
        <v>Estudiante 41</v>
      </c>
      <c r="AT23" s="34" t="str">
        <f t="shared" si="2"/>
        <v>Estudiante 42</v>
      </c>
      <c r="AU23" s="34" t="str">
        <f t="shared" si="2"/>
        <v>Estudiante 43</v>
      </c>
      <c r="AV23" s="34" t="str">
        <f t="shared" si="2"/>
        <v>Estudiante 44</v>
      </c>
      <c r="AW23" s="34" t="str">
        <f t="shared" si="2"/>
        <v>Estudiante 45</v>
      </c>
      <c r="AX23" s="34" t="str">
        <f t="shared" si="2"/>
        <v>Estudiante 46</v>
      </c>
      <c r="AY23" s="34" t="str">
        <f t="shared" si="2"/>
        <v>Estudiante 47</v>
      </c>
      <c r="AZ23" s="34" t="str">
        <f t="shared" si="2"/>
        <v>Estudiante 48</v>
      </c>
      <c r="BA23" s="34" t="str">
        <f t="shared" si="2"/>
        <v>Estudiante 49</v>
      </c>
      <c r="BB23" s="34" t="str">
        <f t="shared" si="2"/>
        <v>Estudiante 50</v>
      </c>
    </row>
    <row r="24" spans="2:54" ht="22.2" customHeight="1" x14ac:dyDescent="0.3">
      <c r="D24" s="143" t="s">
        <v>447</v>
      </c>
      <c r="E24" s="33" t="str">
        <f t="shared" ref="E24:BB24" si="3">IFERROR(AVERAGEIFS(E11:E21,E11:E21,"&gt;=0"),"-")</f>
        <v>-</v>
      </c>
      <c r="F24" s="33" t="str">
        <f t="shared" si="3"/>
        <v>-</v>
      </c>
      <c r="G24" s="33" t="str">
        <f t="shared" si="3"/>
        <v>-</v>
      </c>
      <c r="H24" s="33" t="str">
        <f t="shared" si="3"/>
        <v>-</v>
      </c>
      <c r="I24" s="33" t="str">
        <f t="shared" si="3"/>
        <v>-</v>
      </c>
      <c r="J24" s="33" t="str">
        <f t="shared" si="3"/>
        <v>-</v>
      </c>
      <c r="K24" s="33" t="str">
        <f t="shared" si="3"/>
        <v>-</v>
      </c>
      <c r="L24" s="33" t="str">
        <f t="shared" si="3"/>
        <v>-</v>
      </c>
      <c r="M24" s="33" t="str">
        <f t="shared" si="3"/>
        <v>-</v>
      </c>
      <c r="N24" s="33" t="str">
        <f t="shared" si="3"/>
        <v>-</v>
      </c>
      <c r="O24" s="33" t="str">
        <f t="shared" si="3"/>
        <v>-</v>
      </c>
      <c r="P24" s="33" t="str">
        <f t="shared" si="3"/>
        <v>-</v>
      </c>
      <c r="Q24" s="33" t="str">
        <f t="shared" si="3"/>
        <v>-</v>
      </c>
      <c r="R24" s="33" t="str">
        <f t="shared" si="3"/>
        <v>-</v>
      </c>
      <c r="S24" s="33" t="str">
        <f t="shared" si="3"/>
        <v>-</v>
      </c>
      <c r="T24" s="33" t="str">
        <f t="shared" si="3"/>
        <v>-</v>
      </c>
      <c r="U24" s="33" t="str">
        <f t="shared" si="3"/>
        <v>-</v>
      </c>
      <c r="V24" s="33" t="str">
        <f t="shared" si="3"/>
        <v>-</v>
      </c>
      <c r="W24" s="33" t="str">
        <f t="shared" si="3"/>
        <v>-</v>
      </c>
      <c r="X24" s="33" t="str">
        <f t="shared" si="3"/>
        <v>-</v>
      </c>
      <c r="Y24" s="33" t="str">
        <f t="shared" si="3"/>
        <v>-</v>
      </c>
      <c r="Z24" s="33" t="str">
        <f t="shared" si="3"/>
        <v>-</v>
      </c>
      <c r="AA24" s="33" t="str">
        <f t="shared" si="3"/>
        <v>-</v>
      </c>
      <c r="AB24" s="33" t="str">
        <f t="shared" si="3"/>
        <v>-</v>
      </c>
      <c r="AC24" s="33" t="str">
        <f t="shared" si="3"/>
        <v>-</v>
      </c>
      <c r="AD24" s="33" t="str">
        <f t="shared" si="3"/>
        <v>-</v>
      </c>
      <c r="AE24" s="33" t="str">
        <f t="shared" si="3"/>
        <v>-</v>
      </c>
      <c r="AF24" s="33" t="str">
        <f t="shared" si="3"/>
        <v>-</v>
      </c>
      <c r="AG24" s="33" t="str">
        <f t="shared" si="3"/>
        <v>-</v>
      </c>
      <c r="AH24" s="33" t="str">
        <f t="shared" si="3"/>
        <v>-</v>
      </c>
      <c r="AI24" s="33" t="str">
        <f t="shared" si="3"/>
        <v>-</v>
      </c>
      <c r="AJ24" s="33" t="str">
        <f t="shared" si="3"/>
        <v>-</v>
      </c>
      <c r="AK24" s="33" t="str">
        <f t="shared" si="3"/>
        <v>-</v>
      </c>
      <c r="AL24" s="33" t="str">
        <f t="shared" si="3"/>
        <v>-</v>
      </c>
      <c r="AM24" s="33" t="str">
        <f t="shared" si="3"/>
        <v>-</v>
      </c>
      <c r="AN24" s="33" t="str">
        <f t="shared" si="3"/>
        <v>-</v>
      </c>
      <c r="AO24" s="33" t="str">
        <f t="shared" si="3"/>
        <v>-</v>
      </c>
      <c r="AP24" s="33" t="str">
        <f t="shared" si="3"/>
        <v>-</v>
      </c>
      <c r="AQ24" s="33" t="str">
        <f t="shared" si="3"/>
        <v>-</v>
      </c>
      <c r="AR24" s="33" t="str">
        <f t="shared" si="3"/>
        <v>-</v>
      </c>
      <c r="AS24" s="33" t="str">
        <f t="shared" si="3"/>
        <v>-</v>
      </c>
      <c r="AT24" s="33" t="str">
        <f t="shared" si="3"/>
        <v>-</v>
      </c>
      <c r="AU24" s="33" t="str">
        <f t="shared" si="3"/>
        <v>-</v>
      </c>
      <c r="AV24" s="33" t="str">
        <f t="shared" si="3"/>
        <v>-</v>
      </c>
      <c r="AW24" s="33" t="str">
        <f t="shared" si="3"/>
        <v>-</v>
      </c>
      <c r="AX24" s="33" t="str">
        <f t="shared" si="3"/>
        <v>-</v>
      </c>
      <c r="AY24" s="33" t="str">
        <f t="shared" si="3"/>
        <v>-</v>
      </c>
      <c r="AZ24" s="33" t="str">
        <f t="shared" si="3"/>
        <v>-</v>
      </c>
      <c r="BA24" s="33" t="str">
        <f t="shared" si="3"/>
        <v>-</v>
      </c>
      <c r="BB24" s="33" t="str">
        <f t="shared" si="3"/>
        <v>-</v>
      </c>
    </row>
    <row r="25" spans="2:54" ht="14.4" x14ac:dyDescent="0.3">
      <c r="D25" s="154" t="s">
        <v>448</v>
      </c>
      <c r="E25" s="36">
        <f>IF(ISNUMBER(E24),COUNTIFS(E11:E21,"&gt;=3",E11:E21,"&lt;=4"),0)</f>
        <v>0</v>
      </c>
      <c r="F25" s="36">
        <f t="shared" ref="F25:BB25" si="4">IF(ISNUMBER(F24),COUNTIFS(F11:F21,"&gt;=3",F11:F21,"&lt;=4"),0)</f>
        <v>0</v>
      </c>
      <c r="G25" s="36">
        <f t="shared" si="4"/>
        <v>0</v>
      </c>
      <c r="H25" s="36">
        <f t="shared" si="4"/>
        <v>0</v>
      </c>
      <c r="I25" s="36">
        <f t="shared" si="4"/>
        <v>0</v>
      </c>
      <c r="J25" s="36">
        <f t="shared" si="4"/>
        <v>0</v>
      </c>
      <c r="K25" s="36">
        <f t="shared" si="4"/>
        <v>0</v>
      </c>
      <c r="L25" s="36">
        <f t="shared" si="4"/>
        <v>0</v>
      </c>
      <c r="M25" s="36">
        <f t="shared" si="4"/>
        <v>0</v>
      </c>
      <c r="N25" s="36">
        <f t="shared" si="4"/>
        <v>0</v>
      </c>
      <c r="O25" s="36">
        <f t="shared" si="4"/>
        <v>0</v>
      </c>
      <c r="P25" s="36">
        <f t="shared" si="4"/>
        <v>0</v>
      </c>
      <c r="Q25" s="36">
        <f t="shared" si="4"/>
        <v>0</v>
      </c>
      <c r="R25" s="36">
        <f t="shared" si="4"/>
        <v>0</v>
      </c>
      <c r="S25" s="36">
        <f t="shared" si="4"/>
        <v>0</v>
      </c>
      <c r="T25" s="36">
        <f t="shared" si="4"/>
        <v>0</v>
      </c>
      <c r="U25" s="36">
        <f t="shared" si="4"/>
        <v>0</v>
      </c>
      <c r="V25" s="36">
        <f t="shared" si="4"/>
        <v>0</v>
      </c>
      <c r="W25" s="36">
        <f t="shared" si="4"/>
        <v>0</v>
      </c>
      <c r="X25" s="36">
        <f t="shared" si="4"/>
        <v>0</v>
      </c>
      <c r="Y25" s="36">
        <f t="shared" si="4"/>
        <v>0</v>
      </c>
      <c r="Z25" s="36">
        <f t="shared" si="4"/>
        <v>0</v>
      </c>
      <c r="AA25" s="36">
        <f t="shared" si="4"/>
        <v>0</v>
      </c>
      <c r="AB25" s="36">
        <f t="shared" si="4"/>
        <v>0</v>
      </c>
      <c r="AC25" s="36">
        <f t="shared" si="4"/>
        <v>0</v>
      </c>
      <c r="AD25" s="36">
        <f t="shared" si="4"/>
        <v>0</v>
      </c>
      <c r="AE25" s="36">
        <f t="shared" si="4"/>
        <v>0</v>
      </c>
      <c r="AF25" s="36">
        <f t="shared" si="4"/>
        <v>0</v>
      </c>
      <c r="AG25" s="36">
        <f t="shared" si="4"/>
        <v>0</v>
      </c>
      <c r="AH25" s="36">
        <f t="shared" si="4"/>
        <v>0</v>
      </c>
      <c r="AI25" s="36">
        <f t="shared" si="4"/>
        <v>0</v>
      </c>
      <c r="AJ25" s="36">
        <f t="shared" si="4"/>
        <v>0</v>
      </c>
      <c r="AK25" s="36">
        <f t="shared" si="4"/>
        <v>0</v>
      </c>
      <c r="AL25" s="36">
        <f t="shared" si="4"/>
        <v>0</v>
      </c>
      <c r="AM25" s="36">
        <f t="shared" si="4"/>
        <v>0</v>
      </c>
      <c r="AN25" s="36">
        <f t="shared" si="4"/>
        <v>0</v>
      </c>
      <c r="AO25" s="36">
        <f t="shared" si="4"/>
        <v>0</v>
      </c>
      <c r="AP25" s="36">
        <f t="shared" si="4"/>
        <v>0</v>
      </c>
      <c r="AQ25" s="36">
        <f t="shared" si="4"/>
        <v>0</v>
      </c>
      <c r="AR25" s="36">
        <f t="shared" si="4"/>
        <v>0</v>
      </c>
      <c r="AS25" s="36">
        <f t="shared" si="4"/>
        <v>0</v>
      </c>
      <c r="AT25" s="36">
        <f t="shared" si="4"/>
        <v>0</v>
      </c>
      <c r="AU25" s="36">
        <f t="shared" si="4"/>
        <v>0</v>
      </c>
      <c r="AV25" s="36">
        <f t="shared" si="4"/>
        <v>0</v>
      </c>
      <c r="AW25" s="36">
        <f t="shared" si="4"/>
        <v>0</v>
      </c>
      <c r="AX25" s="36">
        <f t="shared" si="4"/>
        <v>0</v>
      </c>
      <c r="AY25" s="36">
        <f t="shared" si="4"/>
        <v>0</v>
      </c>
      <c r="AZ25" s="36">
        <f t="shared" si="4"/>
        <v>0</v>
      </c>
      <c r="BA25" s="36">
        <f t="shared" si="4"/>
        <v>0</v>
      </c>
      <c r="BB25" s="36">
        <f t="shared" si="4"/>
        <v>0</v>
      </c>
    </row>
    <row r="26" spans="2:54" ht="15.75" customHeight="1" x14ac:dyDescent="0.3">
      <c r="D26" s="155" t="s">
        <v>449</v>
      </c>
      <c r="E26" s="36">
        <f>IF(ISNUMBER(E24),COUNTIFS(E11:E21,"&gt;1",E11:E21,"&lt;3"),0)</f>
        <v>0</v>
      </c>
      <c r="F26" s="36">
        <f t="shared" ref="F26:BB26" si="5">IF(ISNUMBER(F24),COUNTIFS(F11:F21,"&gt;1",F11:F21,"&lt;3"),0)</f>
        <v>0</v>
      </c>
      <c r="G26" s="36">
        <f t="shared" si="5"/>
        <v>0</v>
      </c>
      <c r="H26" s="36">
        <f t="shared" si="5"/>
        <v>0</v>
      </c>
      <c r="I26" s="36">
        <f t="shared" si="5"/>
        <v>0</v>
      </c>
      <c r="J26" s="36">
        <f t="shared" si="5"/>
        <v>0</v>
      </c>
      <c r="K26" s="36">
        <f t="shared" si="5"/>
        <v>0</v>
      </c>
      <c r="L26" s="36">
        <f t="shared" si="5"/>
        <v>0</v>
      </c>
      <c r="M26" s="36">
        <f t="shared" si="5"/>
        <v>0</v>
      </c>
      <c r="N26" s="36">
        <f t="shared" si="5"/>
        <v>0</v>
      </c>
      <c r="O26" s="36">
        <f t="shared" si="5"/>
        <v>0</v>
      </c>
      <c r="P26" s="36">
        <f t="shared" si="5"/>
        <v>0</v>
      </c>
      <c r="Q26" s="36">
        <f t="shared" si="5"/>
        <v>0</v>
      </c>
      <c r="R26" s="36">
        <f t="shared" si="5"/>
        <v>0</v>
      </c>
      <c r="S26" s="36">
        <f t="shared" si="5"/>
        <v>0</v>
      </c>
      <c r="T26" s="36">
        <f t="shared" si="5"/>
        <v>0</v>
      </c>
      <c r="U26" s="36">
        <f t="shared" si="5"/>
        <v>0</v>
      </c>
      <c r="V26" s="36">
        <f t="shared" si="5"/>
        <v>0</v>
      </c>
      <c r="W26" s="36">
        <f t="shared" si="5"/>
        <v>0</v>
      </c>
      <c r="X26" s="36">
        <f t="shared" si="5"/>
        <v>0</v>
      </c>
      <c r="Y26" s="36">
        <f t="shared" si="5"/>
        <v>0</v>
      </c>
      <c r="Z26" s="36">
        <f t="shared" si="5"/>
        <v>0</v>
      </c>
      <c r="AA26" s="36">
        <f t="shared" si="5"/>
        <v>0</v>
      </c>
      <c r="AB26" s="36">
        <f t="shared" si="5"/>
        <v>0</v>
      </c>
      <c r="AC26" s="36">
        <f t="shared" si="5"/>
        <v>0</v>
      </c>
      <c r="AD26" s="36">
        <f t="shared" si="5"/>
        <v>0</v>
      </c>
      <c r="AE26" s="36">
        <f t="shared" si="5"/>
        <v>0</v>
      </c>
      <c r="AF26" s="36">
        <f t="shared" si="5"/>
        <v>0</v>
      </c>
      <c r="AG26" s="36">
        <f t="shared" si="5"/>
        <v>0</v>
      </c>
      <c r="AH26" s="36">
        <f t="shared" si="5"/>
        <v>0</v>
      </c>
      <c r="AI26" s="36">
        <f t="shared" si="5"/>
        <v>0</v>
      </c>
      <c r="AJ26" s="36">
        <f t="shared" si="5"/>
        <v>0</v>
      </c>
      <c r="AK26" s="36">
        <f t="shared" si="5"/>
        <v>0</v>
      </c>
      <c r="AL26" s="36">
        <f t="shared" si="5"/>
        <v>0</v>
      </c>
      <c r="AM26" s="36">
        <f t="shared" si="5"/>
        <v>0</v>
      </c>
      <c r="AN26" s="36">
        <f t="shared" si="5"/>
        <v>0</v>
      </c>
      <c r="AO26" s="36">
        <f t="shared" si="5"/>
        <v>0</v>
      </c>
      <c r="AP26" s="36">
        <f t="shared" si="5"/>
        <v>0</v>
      </c>
      <c r="AQ26" s="36">
        <f t="shared" si="5"/>
        <v>0</v>
      </c>
      <c r="AR26" s="36">
        <f t="shared" si="5"/>
        <v>0</v>
      </c>
      <c r="AS26" s="36">
        <f t="shared" si="5"/>
        <v>0</v>
      </c>
      <c r="AT26" s="36">
        <f t="shared" si="5"/>
        <v>0</v>
      </c>
      <c r="AU26" s="36">
        <f t="shared" si="5"/>
        <v>0</v>
      </c>
      <c r="AV26" s="36">
        <f t="shared" si="5"/>
        <v>0</v>
      </c>
      <c r="AW26" s="36">
        <f t="shared" si="5"/>
        <v>0</v>
      </c>
      <c r="AX26" s="36">
        <f t="shared" si="5"/>
        <v>0</v>
      </c>
      <c r="AY26" s="36">
        <f t="shared" si="5"/>
        <v>0</v>
      </c>
      <c r="AZ26" s="36">
        <f t="shared" si="5"/>
        <v>0</v>
      </c>
      <c r="BA26" s="36">
        <f t="shared" si="5"/>
        <v>0</v>
      </c>
      <c r="BB26" s="36">
        <f t="shared" si="5"/>
        <v>0</v>
      </c>
    </row>
    <row r="27" spans="2:54" ht="15.75" customHeight="1" thickBot="1" x14ac:dyDescent="0.35">
      <c r="D27" s="156" t="s">
        <v>450</v>
      </c>
      <c r="E27" s="37">
        <f t="shared" ref="E27:BB27" si="6">IF(ISNUMBER(E24),COUNTIFS(E11:E21,"&gt;=0",E11:E21,"&lt;=1"),0)</f>
        <v>0</v>
      </c>
      <c r="F27" s="37">
        <f t="shared" ref="F27:BB27" si="7">IF(ISNUMBER(F24),COUNTIFS(F11:F21,"&gt;=0",F11:F21,"&lt;=1"),0)</f>
        <v>0</v>
      </c>
      <c r="G27" s="37">
        <f t="shared" si="7"/>
        <v>0</v>
      </c>
      <c r="H27" s="37">
        <f t="shared" si="7"/>
        <v>0</v>
      </c>
      <c r="I27" s="37">
        <f t="shared" si="7"/>
        <v>0</v>
      </c>
      <c r="J27" s="37">
        <f t="shared" si="7"/>
        <v>0</v>
      </c>
      <c r="K27" s="37">
        <f t="shared" si="7"/>
        <v>0</v>
      </c>
      <c r="L27" s="37">
        <f t="shared" si="7"/>
        <v>0</v>
      </c>
      <c r="M27" s="37">
        <f t="shared" si="7"/>
        <v>0</v>
      </c>
      <c r="N27" s="37">
        <f t="shared" si="7"/>
        <v>0</v>
      </c>
      <c r="O27" s="37">
        <f t="shared" si="7"/>
        <v>0</v>
      </c>
      <c r="P27" s="37">
        <f t="shared" si="7"/>
        <v>0</v>
      </c>
      <c r="Q27" s="37">
        <f t="shared" si="7"/>
        <v>0</v>
      </c>
      <c r="R27" s="37">
        <f t="shared" si="7"/>
        <v>0</v>
      </c>
      <c r="S27" s="37">
        <f t="shared" si="7"/>
        <v>0</v>
      </c>
      <c r="T27" s="37">
        <f t="shared" si="7"/>
        <v>0</v>
      </c>
      <c r="U27" s="37">
        <f t="shared" si="7"/>
        <v>0</v>
      </c>
      <c r="V27" s="37">
        <f t="shared" si="7"/>
        <v>0</v>
      </c>
      <c r="W27" s="37">
        <f t="shared" si="7"/>
        <v>0</v>
      </c>
      <c r="X27" s="37">
        <f t="shared" si="7"/>
        <v>0</v>
      </c>
      <c r="Y27" s="37">
        <f t="shared" si="7"/>
        <v>0</v>
      </c>
      <c r="Z27" s="37">
        <f t="shared" si="7"/>
        <v>0</v>
      </c>
      <c r="AA27" s="37">
        <f t="shared" si="7"/>
        <v>0</v>
      </c>
      <c r="AB27" s="37">
        <f t="shared" si="7"/>
        <v>0</v>
      </c>
      <c r="AC27" s="37">
        <f t="shared" si="7"/>
        <v>0</v>
      </c>
      <c r="AD27" s="37">
        <f t="shared" si="7"/>
        <v>0</v>
      </c>
      <c r="AE27" s="37">
        <f t="shared" si="7"/>
        <v>0</v>
      </c>
      <c r="AF27" s="37">
        <f t="shared" si="7"/>
        <v>0</v>
      </c>
      <c r="AG27" s="37">
        <f t="shared" si="7"/>
        <v>0</v>
      </c>
      <c r="AH27" s="37">
        <f t="shared" si="7"/>
        <v>0</v>
      </c>
      <c r="AI27" s="37">
        <f t="shared" si="7"/>
        <v>0</v>
      </c>
      <c r="AJ27" s="37">
        <f t="shared" si="7"/>
        <v>0</v>
      </c>
      <c r="AK27" s="37">
        <f t="shared" si="7"/>
        <v>0</v>
      </c>
      <c r="AL27" s="37">
        <f t="shared" si="7"/>
        <v>0</v>
      </c>
      <c r="AM27" s="37">
        <f t="shared" si="7"/>
        <v>0</v>
      </c>
      <c r="AN27" s="37">
        <f t="shared" si="7"/>
        <v>0</v>
      </c>
      <c r="AO27" s="37">
        <f t="shared" si="7"/>
        <v>0</v>
      </c>
      <c r="AP27" s="37">
        <f t="shared" si="7"/>
        <v>0</v>
      </c>
      <c r="AQ27" s="37">
        <f t="shared" si="7"/>
        <v>0</v>
      </c>
      <c r="AR27" s="37">
        <f t="shared" si="7"/>
        <v>0</v>
      </c>
      <c r="AS27" s="37">
        <f t="shared" si="7"/>
        <v>0</v>
      </c>
      <c r="AT27" s="37">
        <f t="shared" si="7"/>
        <v>0</v>
      </c>
      <c r="AU27" s="37">
        <f t="shared" si="7"/>
        <v>0</v>
      </c>
      <c r="AV27" s="37">
        <f t="shared" si="7"/>
        <v>0</v>
      </c>
      <c r="AW27" s="37">
        <f t="shared" si="7"/>
        <v>0</v>
      </c>
      <c r="AX27" s="37">
        <f t="shared" si="7"/>
        <v>0</v>
      </c>
      <c r="AY27" s="37">
        <f t="shared" si="7"/>
        <v>0</v>
      </c>
      <c r="AZ27" s="37">
        <f t="shared" si="7"/>
        <v>0</v>
      </c>
      <c r="BA27" s="37">
        <f t="shared" si="7"/>
        <v>0</v>
      </c>
      <c r="BB27" s="37">
        <f t="shared" si="7"/>
        <v>0</v>
      </c>
    </row>
    <row r="28" spans="2:54" ht="15.75" customHeight="1" x14ac:dyDescent="0.3">
      <c r="D28" s="142" t="s">
        <v>442</v>
      </c>
      <c r="E28" s="37">
        <f t="shared" ref="E28:BB28" si="8">+SUM(E25:E27)</f>
        <v>0</v>
      </c>
      <c r="F28" s="37">
        <f t="shared" si="8"/>
        <v>0</v>
      </c>
      <c r="G28" s="37">
        <f t="shared" si="8"/>
        <v>0</v>
      </c>
      <c r="H28" s="37">
        <f t="shared" si="8"/>
        <v>0</v>
      </c>
      <c r="I28" s="37">
        <f t="shared" si="8"/>
        <v>0</v>
      </c>
      <c r="J28" s="37">
        <f t="shared" si="8"/>
        <v>0</v>
      </c>
      <c r="K28" s="37">
        <f t="shared" si="8"/>
        <v>0</v>
      </c>
      <c r="L28" s="37">
        <f t="shared" si="8"/>
        <v>0</v>
      </c>
      <c r="M28" s="37">
        <f t="shared" si="8"/>
        <v>0</v>
      </c>
      <c r="N28" s="37">
        <f t="shared" si="8"/>
        <v>0</v>
      </c>
      <c r="O28" s="37">
        <f t="shared" si="8"/>
        <v>0</v>
      </c>
      <c r="P28" s="37">
        <f t="shared" si="8"/>
        <v>0</v>
      </c>
      <c r="Q28" s="37">
        <f t="shared" si="8"/>
        <v>0</v>
      </c>
      <c r="R28" s="37">
        <f t="shared" si="8"/>
        <v>0</v>
      </c>
      <c r="S28" s="37">
        <f t="shared" si="8"/>
        <v>0</v>
      </c>
      <c r="T28" s="37">
        <f t="shared" si="8"/>
        <v>0</v>
      </c>
      <c r="U28" s="37">
        <f t="shared" si="8"/>
        <v>0</v>
      </c>
      <c r="V28" s="37">
        <f t="shared" si="8"/>
        <v>0</v>
      </c>
      <c r="W28" s="37">
        <f t="shared" si="8"/>
        <v>0</v>
      </c>
      <c r="X28" s="37">
        <f t="shared" si="8"/>
        <v>0</v>
      </c>
      <c r="Y28" s="37">
        <f t="shared" si="8"/>
        <v>0</v>
      </c>
      <c r="Z28" s="37">
        <f t="shared" si="8"/>
        <v>0</v>
      </c>
      <c r="AA28" s="37">
        <f t="shared" si="8"/>
        <v>0</v>
      </c>
      <c r="AB28" s="37">
        <f t="shared" si="8"/>
        <v>0</v>
      </c>
      <c r="AC28" s="37">
        <f t="shared" si="8"/>
        <v>0</v>
      </c>
      <c r="AD28" s="37">
        <f t="shared" si="8"/>
        <v>0</v>
      </c>
      <c r="AE28" s="37">
        <f t="shared" si="8"/>
        <v>0</v>
      </c>
      <c r="AF28" s="37">
        <f t="shared" si="8"/>
        <v>0</v>
      </c>
      <c r="AG28" s="37">
        <f t="shared" si="8"/>
        <v>0</v>
      </c>
      <c r="AH28" s="37">
        <f t="shared" si="8"/>
        <v>0</v>
      </c>
      <c r="AI28" s="37">
        <f t="shared" si="8"/>
        <v>0</v>
      </c>
      <c r="AJ28" s="37">
        <f t="shared" si="8"/>
        <v>0</v>
      </c>
      <c r="AK28" s="37">
        <f t="shared" si="8"/>
        <v>0</v>
      </c>
      <c r="AL28" s="37">
        <f t="shared" si="8"/>
        <v>0</v>
      </c>
      <c r="AM28" s="37">
        <f t="shared" si="8"/>
        <v>0</v>
      </c>
      <c r="AN28" s="37">
        <f t="shared" si="8"/>
        <v>0</v>
      </c>
      <c r="AO28" s="37">
        <f t="shared" si="8"/>
        <v>0</v>
      </c>
      <c r="AP28" s="37">
        <f t="shared" si="8"/>
        <v>0</v>
      </c>
      <c r="AQ28" s="37">
        <f t="shared" si="8"/>
        <v>0</v>
      </c>
      <c r="AR28" s="37">
        <f t="shared" si="8"/>
        <v>0</v>
      </c>
      <c r="AS28" s="37">
        <f t="shared" si="8"/>
        <v>0</v>
      </c>
      <c r="AT28" s="37">
        <f t="shared" si="8"/>
        <v>0</v>
      </c>
      <c r="AU28" s="37">
        <f t="shared" si="8"/>
        <v>0</v>
      </c>
      <c r="AV28" s="37">
        <f t="shared" si="8"/>
        <v>0</v>
      </c>
      <c r="AW28" s="37">
        <f t="shared" si="8"/>
        <v>0</v>
      </c>
      <c r="AX28" s="37">
        <f t="shared" si="8"/>
        <v>0</v>
      </c>
      <c r="AY28" s="37">
        <f t="shared" si="8"/>
        <v>0</v>
      </c>
      <c r="AZ28" s="37">
        <f t="shared" si="8"/>
        <v>0</v>
      </c>
      <c r="BA28" s="37">
        <f t="shared" si="8"/>
        <v>0</v>
      </c>
      <c r="BB28" s="37">
        <f t="shared" si="8"/>
        <v>0</v>
      </c>
    </row>
  </sheetData>
  <autoFilter ref="B10:BB10" xr:uid="{00000000-0001-0000-0700-000000000000}"/>
  <mergeCells count="5">
    <mergeCell ref="B2:G2"/>
    <mergeCell ref="D3:G3"/>
    <mergeCell ref="D4:G4"/>
    <mergeCell ref="D5:G5"/>
    <mergeCell ref="D6:G6"/>
  </mergeCells>
  <conditionalFormatting sqref="D11:BB21">
    <cfRule type="cellIs" dxfId="5" priority="1" stopIfTrue="1" operator="lessThanOrEqual">
      <formula>1</formula>
    </cfRule>
    <cfRule type="cellIs" dxfId="4" priority="2" stopIfTrue="1" operator="between">
      <formula>3</formula>
      <formula>4</formula>
    </cfRule>
    <cfRule type="cellIs" dxfId="3" priority="3" stopIfTrue="1" operator="between">
      <formula>1</formula>
      <formula>3</formula>
    </cfRule>
  </conditionalFormatting>
  <conditionalFormatting sqref="E24:BB24">
    <cfRule type="cellIs" dxfId="2" priority="7" stopIfTrue="1" operator="lessThanOrEqual">
      <formula>1</formula>
    </cfRule>
    <cfRule type="cellIs" dxfId="1" priority="8" stopIfTrue="1" operator="between">
      <formula>3</formula>
      <formula>4</formula>
    </cfRule>
    <cfRule type="cellIs" dxfId="0" priority="9" stopIfTrue="1" operator="between">
      <formula>1</formula>
      <formula>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Resultados</vt:lpstr>
      <vt:lpstr>Base_de_respuestas</vt:lpstr>
      <vt:lpstr>Back</vt:lpstr>
      <vt:lpstr>Espejo</vt:lpstr>
      <vt:lpstr>Indicadores_HSE</vt:lpstr>
      <vt:lpstr>Escalas_HSE</vt:lpstr>
      <vt:lpstr>Indicadores_FR</vt:lpstr>
      <vt:lpstr>Escalas_FR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Miranda</dc:creator>
  <cp:keywords/>
  <dc:description/>
  <cp:lastModifiedBy>MIJAIL JHONATAN PALOMINO RODRIGUEZ</cp:lastModifiedBy>
  <cp:revision/>
  <dcterms:created xsi:type="dcterms:W3CDTF">2021-12-08T16:28:18Z</dcterms:created>
  <dcterms:modified xsi:type="dcterms:W3CDTF">2024-09-02T11:47:45Z</dcterms:modified>
  <cp:category/>
  <cp:contentStatus/>
</cp:coreProperties>
</file>