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Kaggle\rfcx-species-audio-detection\data\"/>
    </mc:Choice>
  </mc:AlternateContent>
  <bookViews>
    <workbookView xWindow="0" yWindow="0" windowWidth="28800" windowHeight="11700"/>
  </bookViews>
  <sheets>
    <sheet name="Sheet1" sheetId="1" r:id="rId1"/>
  </sheets>
  <definedNames>
    <definedName name="stat" localSheetId="0">Sheet1!$A$1:$Q$53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0" i="1" l="1"/>
  <c r="T10" i="1"/>
  <c r="U8" i="1"/>
  <c r="T8" i="1"/>
  <c r="U7" i="1"/>
  <c r="U6" i="1"/>
  <c r="F25" i="1" l="1"/>
  <c r="E3" i="1"/>
  <c r="F3" i="1" s="1"/>
  <c r="E4" i="1"/>
  <c r="E5" i="1"/>
  <c r="E6" i="1"/>
  <c r="E7" i="1"/>
  <c r="E8" i="1"/>
  <c r="F8" i="1" s="1"/>
  <c r="E9" i="1"/>
  <c r="F9" i="1" s="1"/>
  <c r="E10" i="1"/>
  <c r="F10" i="1" s="1"/>
  <c r="E11" i="1"/>
  <c r="F11" i="1" s="1"/>
  <c r="E12" i="1"/>
  <c r="E13" i="1"/>
  <c r="E14" i="1"/>
  <c r="E15" i="1"/>
  <c r="E16" i="1"/>
  <c r="F16" i="1" s="1"/>
  <c r="E17" i="1"/>
  <c r="F17" i="1" s="1"/>
  <c r="E18" i="1"/>
  <c r="F18" i="1" s="1"/>
  <c r="E19" i="1"/>
  <c r="F19" i="1" s="1"/>
  <c r="E20" i="1"/>
  <c r="E21" i="1"/>
  <c r="E22" i="1"/>
  <c r="E23" i="1"/>
  <c r="E24" i="1"/>
  <c r="F24" i="1" s="1"/>
  <c r="E25" i="1"/>
  <c r="E26" i="1"/>
  <c r="F26" i="1" s="1"/>
  <c r="E27" i="1"/>
  <c r="F27" i="1" s="1"/>
  <c r="E28" i="1"/>
  <c r="E29" i="1"/>
  <c r="E30" i="1"/>
  <c r="E31" i="1"/>
  <c r="E32" i="1"/>
  <c r="F32" i="1" s="1"/>
  <c r="E33" i="1"/>
  <c r="F33" i="1" s="1"/>
  <c r="E34" i="1"/>
  <c r="F34" i="1" s="1"/>
  <c r="E35" i="1"/>
  <c r="F35" i="1" s="1"/>
  <c r="E36" i="1"/>
  <c r="E37" i="1"/>
  <c r="E38" i="1"/>
  <c r="E39" i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E48" i="1"/>
  <c r="E49" i="1"/>
  <c r="E50" i="1"/>
  <c r="E51" i="1"/>
  <c r="F51" i="1" s="1"/>
  <c r="E52" i="1"/>
  <c r="F52" i="1" s="1"/>
  <c r="E53" i="1"/>
  <c r="F53" i="1" s="1"/>
  <c r="E2" i="1"/>
  <c r="D43" i="1"/>
  <c r="D44" i="1"/>
  <c r="D45" i="1"/>
  <c r="D46" i="1"/>
  <c r="D47" i="1"/>
  <c r="D48" i="1"/>
  <c r="F48" i="1" s="1"/>
  <c r="D49" i="1"/>
  <c r="F49" i="1" s="1"/>
  <c r="D50" i="1"/>
  <c r="F50" i="1" s="1"/>
  <c r="D51" i="1"/>
  <c r="D52" i="1"/>
  <c r="D53" i="1"/>
  <c r="D31" i="1"/>
  <c r="D32" i="1"/>
  <c r="D33" i="1"/>
  <c r="D34" i="1"/>
  <c r="D35" i="1"/>
  <c r="D36" i="1"/>
  <c r="D37" i="1"/>
  <c r="D38" i="1"/>
  <c r="D39" i="1"/>
  <c r="D40" i="1"/>
  <c r="D41" i="1"/>
  <c r="D42" i="1"/>
  <c r="D3" i="1"/>
  <c r="D4" i="1"/>
  <c r="D5" i="1"/>
  <c r="D6" i="1"/>
  <c r="D7" i="1"/>
  <c r="F7" i="1" s="1"/>
  <c r="D8" i="1"/>
  <c r="D9" i="1"/>
  <c r="D10" i="1"/>
  <c r="D11" i="1"/>
  <c r="D12" i="1"/>
  <c r="D13" i="1"/>
  <c r="D14" i="1"/>
  <c r="D15" i="1"/>
  <c r="F15" i="1" s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2" i="1"/>
  <c r="G24" i="1" l="1"/>
  <c r="H24" i="1" s="1"/>
  <c r="G33" i="1"/>
  <c r="H33" i="1" s="1"/>
  <c r="G9" i="1"/>
  <c r="H9" i="1" s="1"/>
  <c r="G8" i="1"/>
  <c r="H8" i="1" s="1"/>
  <c r="G32" i="1"/>
  <c r="H32" i="1" s="1"/>
  <c r="G41" i="1"/>
  <c r="H41" i="1" s="1"/>
  <c r="G17" i="1"/>
  <c r="H17" i="1" s="1"/>
  <c r="G40" i="1"/>
  <c r="H40" i="1" s="1"/>
  <c r="G16" i="1"/>
  <c r="H16" i="1" s="1"/>
  <c r="G42" i="1"/>
  <c r="H42" i="1" s="1"/>
  <c r="G34" i="1"/>
  <c r="H34" i="1" s="1"/>
  <c r="G26" i="1"/>
  <c r="H26" i="1" s="1"/>
  <c r="G18" i="1"/>
  <c r="H18" i="1" s="1"/>
  <c r="G10" i="1"/>
  <c r="H10" i="1" s="1"/>
  <c r="G27" i="1"/>
  <c r="H27" i="1" s="1"/>
  <c r="G3" i="1"/>
  <c r="H3" i="1" s="1"/>
  <c r="G15" i="1"/>
  <c r="H15" i="1" s="1"/>
  <c r="G7" i="1"/>
  <c r="H7" i="1" s="1"/>
  <c r="G43" i="1"/>
  <c r="H43" i="1" s="1"/>
  <c r="G11" i="1"/>
  <c r="H11" i="1" s="1"/>
  <c r="G25" i="1"/>
  <c r="H25" i="1" s="1"/>
  <c r="G19" i="1"/>
  <c r="H19" i="1" s="1"/>
  <c r="F47" i="1"/>
  <c r="F39" i="1"/>
  <c r="F31" i="1"/>
  <c r="F23" i="1"/>
  <c r="G50" i="1"/>
  <c r="H50" i="1" s="1"/>
  <c r="F2" i="1"/>
  <c r="G46" i="1"/>
  <c r="H46" i="1" s="1"/>
  <c r="F38" i="1"/>
  <c r="F30" i="1"/>
  <c r="F22" i="1"/>
  <c r="F14" i="1"/>
  <c r="F6" i="1"/>
  <c r="G51" i="1"/>
  <c r="H51" i="1" s="1"/>
  <c r="G49" i="1"/>
  <c r="H49" i="1" s="1"/>
  <c r="G53" i="1"/>
  <c r="H53" i="1" s="1"/>
  <c r="G45" i="1"/>
  <c r="H45" i="1" s="1"/>
  <c r="F37" i="1"/>
  <c r="F29" i="1"/>
  <c r="F21" i="1"/>
  <c r="F13" i="1"/>
  <c r="F5" i="1"/>
  <c r="H35" i="1"/>
  <c r="G35" i="1"/>
  <c r="G48" i="1"/>
  <c r="H48" i="1" s="1"/>
  <c r="G52" i="1"/>
  <c r="H52" i="1" s="1"/>
  <c r="G44" i="1"/>
  <c r="H44" i="1" s="1"/>
  <c r="F36" i="1"/>
  <c r="F28" i="1"/>
  <c r="F20" i="1"/>
  <c r="F12" i="1"/>
  <c r="F4" i="1"/>
  <c r="G23" i="1" l="1"/>
  <c r="H23" i="1" s="1"/>
  <c r="G5" i="1"/>
  <c r="H5" i="1" s="1"/>
  <c r="G30" i="1"/>
  <c r="H30" i="1" s="1"/>
  <c r="G31" i="1"/>
  <c r="H31" i="1" s="1"/>
  <c r="G36" i="1"/>
  <c r="H36" i="1" s="1"/>
  <c r="G22" i="1"/>
  <c r="H22" i="1" s="1"/>
  <c r="G38" i="1"/>
  <c r="H38" i="1" s="1"/>
  <c r="G21" i="1"/>
  <c r="H21" i="1" s="1"/>
  <c r="G29" i="1"/>
  <c r="H29" i="1" s="1"/>
  <c r="G47" i="1"/>
  <c r="H47" i="1" s="1"/>
  <c r="G12" i="1"/>
  <c r="H12" i="1" s="1"/>
  <c r="G37" i="1"/>
  <c r="H37" i="1" s="1"/>
  <c r="G4" i="1"/>
  <c r="H4" i="1" s="1"/>
  <c r="G20" i="1"/>
  <c r="H20" i="1" s="1"/>
  <c r="G13" i="1"/>
  <c r="H13" i="1" s="1"/>
  <c r="G39" i="1"/>
  <c r="H39" i="1" s="1"/>
  <c r="G2" i="1"/>
  <c r="H2" i="1" s="1"/>
  <c r="G6" i="1"/>
  <c r="H6" i="1" s="1"/>
  <c r="G28" i="1"/>
  <c r="H28" i="1" s="1"/>
  <c r="G14" i="1"/>
  <c r="H14" i="1" s="1"/>
</calcChain>
</file>

<file path=xl/connections.xml><?xml version="1.0" encoding="utf-8"?>
<connections xmlns="http://schemas.openxmlformats.org/spreadsheetml/2006/main">
  <connection id="1" name="stat" type="6" refreshedVersion="6" background="1" saveData="1">
    <textPr codePage="866" sourceFile="D:\Projects\Kaggle\rfcx-species-audio-detection\data\stat.csv" thousands=" 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<sst xmlns="http://schemas.openxmlformats.org/spreadsheetml/2006/main" count="26" uniqueCount="26">
  <si>
    <t>species_id</t>
  </si>
  <si>
    <t>songtype_id</t>
  </si>
  <si>
    <t>tp</t>
  </si>
  <si>
    <t>f_min_min</t>
  </si>
  <si>
    <t>f_min_mean</t>
  </si>
  <si>
    <t>f_min_max</t>
  </si>
  <si>
    <t>f_max_min</t>
  </si>
  <si>
    <t>f_max_mean</t>
  </si>
  <si>
    <t>f_max_max</t>
  </si>
  <si>
    <t>duration_min</t>
  </si>
  <si>
    <t>duration_mean</t>
  </si>
  <si>
    <t>duration_max</t>
  </si>
  <si>
    <t>Mel_Min</t>
  </si>
  <si>
    <t>Mel_Max</t>
  </si>
  <si>
    <t>DIFF</t>
  </si>
  <si>
    <t>Mel MIN</t>
  </si>
  <si>
    <t>Freq MIN</t>
  </si>
  <si>
    <t>Freq Max</t>
  </si>
  <si>
    <t>Mel Max</t>
  </si>
  <si>
    <t>Code Fmax</t>
  </si>
  <si>
    <t>Code Fmin</t>
  </si>
  <si>
    <t>Pixels</t>
  </si>
  <si>
    <t>Diff</t>
  </si>
  <si>
    <t>Band/Pixel</t>
  </si>
  <si>
    <t>Diff Piexels</t>
  </si>
  <si>
    <t>Diff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</si>
</sst>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sta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tabSelected="1" workbookViewId="0">
      <pane ySplit="1" topLeftCell="A23" activePane="bottomLeft" state="frozen"/>
      <selection pane="bottomLeft" activeCell="P1" sqref="P1:P1048576"/>
    </sheetView>
  </sheetViews>
  <sheetFormatPr defaultRowHeight="15" x14ac:dyDescent="0.25"/>
  <cols>
    <col min="1" max="1" width="10.28515625" bestFit="1" customWidth="1"/>
    <col min="2" max="2" width="11.85546875" bestFit="1" customWidth="1"/>
    <col min="3" max="3" width="2.85546875" bestFit="1" customWidth="1"/>
    <col min="4" max="8" width="12" customWidth="1"/>
    <col min="9" max="9" width="10.5703125" bestFit="1" customWidth="1"/>
    <col min="10" max="10" width="12.140625" bestFit="1" customWidth="1"/>
    <col min="11" max="11" width="10.85546875" bestFit="1" customWidth="1"/>
    <col min="12" max="12" width="11" bestFit="1" customWidth="1"/>
    <col min="13" max="13" width="12.42578125" bestFit="1" customWidth="1"/>
    <col min="14" max="14" width="11.140625" bestFit="1" customWidth="1"/>
    <col min="15" max="15" width="13.140625" bestFit="1" customWidth="1"/>
    <col min="16" max="16" width="14.7109375" bestFit="1" customWidth="1"/>
    <col min="17" max="17" width="13.42578125" bestFit="1" customWidth="1"/>
    <col min="19" max="19" width="10.710937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12</v>
      </c>
      <c r="E1" t="s">
        <v>13</v>
      </c>
      <c r="F1" t="s">
        <v>14</v>
      </c>
      <c r="G1" t="s">
        <v>24</v>
      </c>
      <c r="H1" t="s">
        <v>25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</row>
    <row r="2" spans="1:21" x14ac:dyDescent="0.25">
      <c r="A2">
        <v>15</v>
      </c>
      <c r="B2">
        <v>1</v>
      </c>
      <c r="C2">
        <v>1</v>
      </c>
      <c r="D2" s="1">
        <f t="shared" ref="D2:D33" si="0" xml:space="preserve"> 2595 *LOG10(1 + I2/ 700)</f>
        <v>141.64988705158675</v>
      </c>
      <c r="E2" s="1">
        <f t="shared" ref="E2:E33" si="1" xml:space="preserve"> 2595 *LOG10(1 + N2/ 700)</f>
        <v>1079.9477306795243</v>
      </c>
      <c r="F2" s="1">
        <f t="shared" ref="F2:F33" si="2">E2-D2</f>
        <v>938.29784362793748</v>
      </c>
      <c r="G2" s="1">
        <f t="shared" ref="G2:G33" si="3">F2/$U$10 + 1</f>
        <v>71.079926640322213</v>
      </c>
      <c r="H2" s="2">
        <f t="shared" ref="H2:H33" si="4">G2/$U$9</f>
        <v>0.27765596343875865</v>
      </c>
      <c r="I2">
        <v>93.75</v>
      </c>
      <c r="J2">
        <v>93.75</v>
      </c>
      <c r="K2">
        <v>93.75</v>
      </c>
      <c r="L2">
        <v>1125</v>
      </c>
      <c r="M2">
        <v>1125</v>
      </c>
      <c r="N2">
        <v>1125</v>
      </c>
      <c r="O2">
        <v>3.3439999999999901</v>
      </c>
      <c r="P2">
        <v>3.3439999999999901</v>
      </c>
      <c r="Q2">
        <v>3.3439999999999999</v>
      </c>
      <c r="S2" t="s">
        <v>16</v>
      </c>
      <c r="T2">
        <v>93</v>
      </c>
    </row>
    <row r="3" spans="1:21" x14ac:dyDescent="0.25">
      <c r="A3">
        <v>15</v>
      </c>
      <c r="B3">
        <v>1</v>
      </c>
      <c r="C3">
        <v>0</v>
      </c>
      <c r="D3" s="1">
        <f t="shared" si="0"/>
        <v>141.64988705158675</v>
      </c>
      <c r="E3" s="1">
        <f t="shared" si="1"/>
        <v>1079.9477306795243</v>
      </c>
      <c r="F3" s="1">
        <f t="shared" si="2"/>
        <v>938.29784362793748</v>
      </c>
      <c r="G3" s="1">
        <f t="shared" si="3"/>
        <v>71.079926640322213</v>
      </c>
      <c r="H3" s="2">
        <f t="shared" si="4"/>
        <v>0.27765596343875865</v>
      </c>
      <c r="I3">
        <v>93.75</v>
      </c>
      <c r="J3">
        <v>93.75</v>
      </c>
      <c r="K3">
        <v>93.75</v>
      </c>
      <c r="L3">
        <v>1125</v>
      </c>
      <c r="M3">
        <v>1125</v>
      </c>
      <c r="N3">
        <v>1125</v>
      </c>
      <c r="O3">
        <v>3.3439999999999901</v>
      </c>
      <c r="P3">
        <v>3.3440000000000198</v>
      </c>
      <c r="Q3">
        <v>3.3439999999999999</v>
      </c>
      <c r="S3" t="s">
        <v>15</v>
      </c>
      <c r="T3">
        <v>141</v>
      </c>
    </row>
    <row r="4" spans="1:21" x14ac:dyDescent="0.25">
      <c r="A4">
        <v>13</v>
      </c>
      <c r="B4">
        <v>1</v>
      </c>
      <c r="C4">
        <v>1</v>
      </c>
      <c r="D4" s="1">
        <f t="shared" si="0"/>
        <v>141.64988705158675</v>
      </c>
      <c r="E4" s="1">
        <f t="shared" si="1"/>
        <v>1241.4788239320026</v>
      </c>
      <c r="F4" s="1">
        <f t="shared" si="2"/>
        <v>1099.8289368804158</v>
      </c>
      <c r="G4" s="1">
        <f t="shared" si="3"/>
        <v>83.14441899969448</v>
      </c>
      <c r="H4" s="2">
        <f t="shared" si="4"/>
        <v>0.32478288671755656</v>
      </c>
      <c r="I4">
        <v>93.75</v>
      </c>
      <c r="J4">
        <v>93.75</v>
      </c>
      <c r="K4">
        <v>93.75</v>
      </c>
      <c r="L4">
        <v>843.75</v>
      </c>
      <c r="M4">
        <v>855</v>
      </c>
      <c r="N4">
        <v>1406.25</v>
      </c>
      <c r="O4">
        <v>0.623999999999995</v>
      </c>
      <c r="P4">
        <v>0.68895999999999902</v>
      </c>
      <c r="Q4">
        <v>3.8719999999999999</v>
      </c>
      <c r="S4" t="s">
        <v>17</v>
      </c>
      <c r="T4">
        <v>13700</v>
      </c>
    </row>
    <row r="5" spans="1:21" x14ac:dyDescent="0.25">
      <c r="A5">
        <v>13</v>
      </c>
      <c r="B5">
        <v>1</v>
      </c>
      <c r="C5">
        <v>0</v>
      </c>
      <c r="D5" s="1">
        <f t="shared" si="0"/>
        <v>141.64988705158675</v>
      </c>
      <c r="E5" s="1">
        <f t="shared" si="1"/>
        <v>1241.4788239320026</v>
      </c>
      <c r="F5" s="1">
        <f t="shared" si="2"/>
        <v>1099.8289368804158</v>
      </c>
      <c r="G5" s="1">
        <f t="shared" si="3"/>
        <v>83.14441899969448</v>
      </c>
      <c r="H5" s="2">
        <f t="shared" si="4"/>
        <v>0.32478288671755656</v>
      </c>
      <c r="I5">
        <v>93.75</v>
      </c>
      <c r="J5">
        <v>93.75</v>
      </c>
      <c r="K5">
        <v>93.75</v>
      </c>
      <c r="L5">
        <v>843.75</v>
      </c>
      <c r="M5">
        <v>1308.75</v>
      </c>
      <c r="N5">
        <v>1406.25</v>
      </c>
      <c r="O5">
        <v>0.623999999999995</v>
      </c>
      <c r="P5">
        <v>3.3090133333333198</v>
      </c>
      <c r="Q5">
        <v>3.8720000000000101</v>
      </c>
      <c r="S5" t="s">
        <v>18</v>
      </c>
      <c r="T5">
        <v>3400</v>
      </c>
    </row>
    <row r="6" spans="1:21" x14ac:dyDescent="0.25">
      <c r="A6">
        <v>19</v>
      </c>
      <c r="B6">
        <v>1</v>
      </c>
      <c r="C6">
        <v>1</v>
      </c>
      <c r="D6" s="1">
        <f t="shared" si="0"/>
        <v>380.63882917284036</v>
      </c>
      <c r="E6" s="1">
        <f t="shared" si="1"/>
        <v>1817.8449700725921</v>
      </c>
      <c r="F6" s="1">
        <f t="shared" si="2"/>
        <v>1437.2061408997517</v>
      </c>
      <c r="G6" s="1">
        <f t="shared" si="3"/>
        <v>108.34256889245644</v>
      </c>
      <c r="H6" s="2">
        <f t="shared" si="4"/>
        <v>0.42321315973615797</v>
      </c>
      <c r="I6">
        <v>281.25</v>
      </c>
      <c r="J6">
        <v>281.25</v>
      </c>
      <c r="K6">
        <v>281.25</v>
      </c>
      <c r="L6">
        <v>2812.5</v>
      </c>
      <c r="M6">
        <v>2812.5</v>
      </c>
      <c r="N6">
        <v>2812.5</v>
      </c>
      <c r="O6">
        <v>1.5519999999999901</v>
      </c>
      <c r="P6">
        <v>1.552</v>
      </c>
      <c r="Q6">
        <v>1.55200000000001</v>
      </c>
      <c r="S6" t="s">
        <v>19</v>
      </c>
      <c r="T6">
        <v>50</v>
      </c>
      <c r="U6">
        <f xml:space="preserve"> 2595 *LOG10(1 +T6/ 700)</f>
        <v>77.754564664465107</v>
      </c>
    </row>
    <row r="7" spans="1:21" x14ac:dyDescent="0.25">
      <c r="A7">
        <v>19</v>
      </c>
      <c r="B7">
        <v>1</v>
      </c>
      <c r="C7">
        <v>0</v>
      </c>
      <c r="D7" s="1">
        <f t="shared" si="0"/>
        <v>380.63882917284036</v>
      </c>
      <c r="E7" s="1">
        <f t="shared" si="1"/>
        <v>1817.8449700725921</v>
      </c>
      <c r="F7" s="1">
        <f t="shared" si="2"/>
        <v>1437.2061408997517</v>
      </c>
      <c r="G7" s="1">
        <f t="shared" si="3"/>
        <v>108.34256889245644</v>
      </c>
      <c r="H7" s="2">
        <f t="shared" si="4"/>
        <v>0.42321315973615797</v>
      </c>
      <c r="I7">
        <v>281.25</v>
      </c>
      <c r="J7">
        <v>281.25</v>
      </c>
      <c r="K7">
        <v>281.25</v>
      </c>
      <c r="L7">
        <v>2812.5</v>
      </c>
      <c r="M7">
        <v>2812.5</v>
      </c>
      <c r="N7">
        <v>2812.5</v>
      </c>
      <c r="O7">
        <v>1.5519999999999901</v>
      </c>
      <c r="P7">
        <v>1.552</v>
      </c>
      <c r="Q7">
        <v>1.55200000000001</v>
      </c>
      <c r="S7" t="s">
        <v>20</v>
      </c>
      <c r="T7">
        <v>15000</v>
      </c>
      <c r="U7">
        <f xml:space="preserve"> 2595 *LOG10(1 +T7/ 700)</f>
        <v>3505.330184164965</v>
      </c>
    </row>
    <row r="8" spans="1:21" x14ac:dyDescent="0.25">
      <c r="A8">
        <v>2</v>
      </c>
      <c r="B8">
        <v>1</v>
      </c>
      <c r="C8">
        <v>1</v>
      </c>
      <c r="D8" s="1">
        <f t="shared" si="0"/>
        <v>577.70820013309356</v>
      </c>
      <c r="E8" s="1">
        <f t="shared" si="1"/>
        <v>1876.4540601168555</v>
      </c>
      <c r="F8" s="1">
        <f t="shared" si="2"/>
        <v>1298.7458599837619</v>
      </c>
      <c r="G8" s="1">
        <f t="shared" si="3"/>
        <v>98.001197658272289</v>
      </c>
      <c r="H8" s="2">
        <f t="shared" si="4"/>
        <v>0.38281717835262613</v>
      </c>
      <c r="I8">
        <v>468.75</v>
      </c>
      <c r="J8">
        <v>468.75</v>
      </c>
      <c r="K8">
        <v>468.75</v>
      </c>
      <c r="L8">
        <v>3000</v>
      </c>
      <c r="M8">
        <v>3000</v>
      </c>
      <c r="N8">
        <v>3000</v>
      </c>
      <c r="O8">
        <v>1.77599999999999</v>
      </c>
      <c r="P8">
        <v>1.77599999999999</v>
      </c>
      <c r="Q8">
        <v>1.776</v>
      </c>
      <c r="S8" t="s">
        <v>22</v>
      </c>
      <c r="T8">
        <f>T7-T6</f>
        <v>14950</v>
      </c>
      <c r="U8">
        <f>U7-U6</f>
        <v>3427.5756195004997</v>
      </c>
    </row>
    <row r="9" spans="1:21" x14ac:dyDescent="0.25">
      <c r="A9">
        <v>2</v>
      </c>
      <c r="B9">
        <v>1</v>
      </c>
      <c r="C9">
        <v>0</v>
      </c>
      <c r="D9" s="1">
        <f t="shared" si="0"/>
        <v>577.70820013309356</v>
      </c>
      <c r="E9" s="1">
        <f t="shared" si="1"/>
        <v>1876.4540601168555</v>
      </c>
      <c r="F9" s="1">
        <f t="shared" si="2"/>
        <v>1298.7458599837619</v>
      </c>
      <c r="G9" s="1">
        <f t="shared" si="3"/>
        <v>98.001197658272289</v>
      </c>
      <c r="H9" s="2">
        <f t="shared" si="4"/>
        <v>0.38281717835262613</v>
      </c>
      <c r="I9">
        <v>468.75</v>
      </c>
      <c r="J9">
        <v>468.75</v>
      </c>
      <c r="K9">
        <v>468.75</v>
      </c>
      <c r="L9">
        <v>3000</v>
      </c>
      <c r="M9">
        <v>3000</v>
      </c>
      <c r="N9">
        <v>3000</v>
      </c>
      <c r="O9">
        <v>1.77599999999998</v>
      </c>
      <c r="P9">
        <v>1.776</v>
      </c>
      <c r="Q9">
        <v>1.776</v>
      </c>
      <c r="S9" t="s">
        <v>21</v>
      </c>
      <c r="T9">
        <v>256</v>
      </c>
      <c r="U9">
        <v>256</v>
      </c>
    </row>
    <row r="10" spans="1:21" x14ac:dyDescent="0.25">
      <c r="A10">
        <v>12</v>
      </c>
      <c r="B10">
        <v>1</v>
      </c>
      <c r="C10">
        <v>1</v>
      </c>
      <c r="D10" s="1">
        <f t="shared" si="0"/>
        <v>664.66603488486749</v>
      </c>
      <c r="E10" s="1">
        <f t="shared" si="1"/>
        <v>1959.0210580811131</v>
      </c>
      <c r="F10" s="1">
        <f t="shared" si="2"/>
        <v>1294.3550231962456</v>
      </c>
      <c r="G10" s="1">
        <f t="shared" si="3"/>
        <v>97.673253261886373</v>
      </c>
      <c r="H10" s="2">
        <f t="shared" si="4"/>
        <v>0.38153614555424364</v>
      </c>
      <c r="I10">
        <v>562.5</v>
      </c>
      <c r="J10">
        <v>562.5</v>
      </c>
      <c r="K10">
        <v>562.5</v>
      </c>
      <c r="L10">
        <v>3281.25</v>
      </c>
      <c r="M10">
        <v>3281.25</v>
      </c>
      <c r="N10">
        <v>3281.25</v>
      </c>
      <c r="O10">
        <v>3.1359999999999899</v>
      </c>
      <c r="P10">
        <v>3.1359999999999899</v>
      </c>
      <c r="Q10">
        <v>3.1360000000000001</v>
      </c>
      <c r="S10" t="s">
        <v>23</v>
      </c>
      <c r="T10">
        <f>T8/T9</f>
        <v>58.3984375</v>
      </c>
      <c r="U10">
        <f>U8/U9</f>
        <v>13.388967263673827</v>
      </c>
    </row>
    <row r="11" spans="1:21" x14ac:dyDescent="0.25">
      <c r="A11">
        <v>12</v>
      </c>
      <c r="B11">
        <v>1</v>
      </c>
      <c r="C11">
        <v>0</v>
      </c>
      <c r="D11" s="1">
        <f t="shared" si="0"/>
        <v>664.66603488486749</v>
      </c>
      <c r="E11" s="1">
        <f t="shared" si="1"/>
        <v>1959.0210580811131</v>
      </c>
      <c r="F11" s="1">
        <f t="shared" si="2"/>
        <v>1294.3550231962456</v>
      </c>
      <c r="G11" s="1">
        <f t="shared" si="3"/>
        <v>97.673253261886373</v>
      </c>
      <c r="H11" s="2">
        <f t="shared" si="4"/>
        <v>0.38153614555424364</v>
      </c>
      <c r="I11">
        <v>562.5</v>
      </c>
      <c r="J11">
        <v>562.5</v>
      </c>
      <c r="K11">
        <v>562.5</v>
      </c>
      <c r="L11">
        <v>3281.25</v>
      </c>
      <c r="M11">
        <v>3281.25</v>
      </c>
      <c r="N11">
        <v>3281.25</v>
      </c>
      <c r="O11">
        <v>3.1359999999999801</v>
      </c>
      <c r="P11">
        <v>3.1359999999999899</v>
      </c>
      <c r="Q11">
        <v>3.1360000000000099</v>
      </c>
    </row>
    <row r="12" spans="1:21" x14ac:dyDescent="0.25">
      <c r="A12">
        <v>6</v>
      </c>
      <c r="B12">
        <v>1</v>
      </c>
      <c r="C12">
        <v>1</v>
      </c>
      <c r="D12" s="1">
        <f t="shared" si="0"/>
        <v>664.66603488486749</v>
      </c>
      <c r="E12" s="1">
        <f t="shared" si="1"/>
        <v>2239.4954678724971</v>
      </c>
      <c r="F12" s="1">
        <f t="shared" si="2"/>
        <v>1574.8294329876296</v>
      </c>
      <c r="G12" s="1">
        <f t="shared" si="3"/>
        <v>118.62142680416927</v>
      </c>
      <c r="H12" s="2">
        <f t="shared" si="4"/>
        <v>0.46336494845378623</v>
      </c>
      <c r="I12">
        <v>562.5</v>
      </c>
      <c r="J12">
        <v>562.5</v>
      </c>
      <c r="K12">
        <v>562.5</v>
      </c>
      <c r="L12">
        <v>3187.5</v>
      </c>
      <c r="M12">
        <v>4186.875</v>
      </c>
      <c r="N12">
        <v>4406.25</v>
      </c>
      <c r="O12">
        <v>2.0212999999999899</v>
      </c>
      <c r="P12">
        <v>2.1219239999999999</v>
      </c>
      <c r="Q12">
        <v>2.1440000000000001</v>
      </c>
    </row>
    <row r="13" spans="1:21" x14ac:dyDescent="0.25">
      <c r="A13">
        <v>6</v>
      </c>
      <c r="B13">
        <v>1</v>
      </c>
      <c r="C13">
        <v>0</v>
      </c>
      <c r="D13" s="1">
        <f t="shared" si="0"/>
        <v>664.66603488486749</v>
      </c>
      <c r="E13" s="1">
        <f t="shared" si="1"/>
        <v>2239.4954678724971</v>
      </c>
      <c r="F13" s="1">
        <f t="shared" si="2"/>
        <v>1574.8294329876296</v>
      </c>
      <c r="G13" s="1">
        <f t="shared" si="3"/>
        <v>118.62142680416927</v>
      </c>
      <c r="H13" s="2">
        <f t="shared" si="4"/>
        <v>0.46336494845378623</v>
      </c>
      <c r="I13">
        <v>562.5</v>
      </c>
      <c r="J13">
        <v>562.5</v>
      </c>
      <c r="K13">
        <v>562.5</v>
      </c>
      <c r="L13">
        <v>3187.5</v>
      </c>
      <c r="M13">
        <v>4130</v>
      </c>
      <c r="N13">
        <v>4406.25</v>
      </c>
      <c r="O13">
        <v>2.0212999999999899</v>
      </c>
      <c r="P13">
        <v>2.1161963333333298</v>
      </c>
      <c r="Q13">
        <v>2.1440000000000001</v>
      </c>
    </row>
    <row r="14" spans="1:21" x14ac:dyDescent="0.25">
      <c r="A14">
        <v>9</v>
      </c>
      <c r="B14">
        <v>1</v>
      </c>
      <c r="C14">
        <v>1</v>
      </c>
      <c r="D14" s="1">
        <f t="shared" si="0"/>
        <v>891.32782487971122</v>
      </c>
      <c r="E14" s="1">
        <f t="shared" si="1"/>
        <v>2497.3045323058159</v>
      </c>
      <c r="F14" s="1">
        <f t="shared" si="2"/>
        <v>1605.9767074261047</v>
      </c>
      <c r="G14" s="1">
        <f t="shared" si="3"/>
        <v>120.94776563412385</v>
      </c>
      <c r="H14" s="2">
        <f t="shared" si="4"/>
        <v>0.47245220950829631</v>
      </c>
      <c r="I14">
        <v>843.75</v>
      </c>
      <c r="J14">
        <v>934.74264705882297</v>
      </c>
      <c r="K14">
        <v>1125</v>
      </c>
      <c r="L14">
        <v>5250</v>
      </c>
      <c r="M14">
        <v>5567.0955882352901</v>
      </c>
      <c r="N14">
        <v>5718.75</v>
      </c>
      <c r="O14">
        <v>2.8052999999999999</v>
      </c>
      <c r="P14">
        <v>3.3176617647058801</v>
      </c>
      <c r="Q14">
        <v>3.5627</v>
      </c>
    </row>
    <row r="15" spans="1:21" x14ac:dyDescent="0.25">
      <c r="A15">
        <v>10</v>
      </c>
      <c r="B15">
        <v>1</v>
      </c>
      <c r="C15">
        <v>0</v>
      </c>
      <c r="D15" s="1">
        <f t="shared" si="0"/>
        <v>964.60581234849155</v>
      </c>
      <c r="E15" s="1">
        <f t="shared" si="1"/>
        <v>3159.6376134309749</v>
      </c>
      <c r="F15" s="1">
        <f t="shared" si="2"/>
        <v>2195.0318010824831</v>
      </c>
      <c r="G15" s="1">
        <f t="shared" si="3"/>
        <v>164.94332422022694</v>
      </c>
      <c r="H15" s="2">
        <f t="shared" si="4"/>
        <v>0.64430986023526149</v>
      </c>
      <c r="I15">
        <v>947.46090000000004</v>
      </c>
      <c r="J15">
        <v>947.46090000000299</v>
      </c>
      <c r="K15">
        <v>947.46090000000004</v>
      </c>
      <c r="L15">
        <v>10852.734399999999</v>
      </c>
      <c r="M15">
        <v>10852.734399999899</v>
      </c>
      <c r="N15">
        <v>10852.734399999999</v>
      </c>
      <c r="O15">
        <v>2.44389999999999</v>
      </c>
      <c r="P15">
        <v>2.44389999999999</v>
      </c>
      <c r="Q15">
        <v>2.4439000000000002</v>
      </c>
    </row>
    <row r="16" spans="1:21" x14ac:dyDescent="0.25">
      <c r="A16">
        <v>10</v>
      </c>
      <c r="B16">
        <v>1</v>
      </c>
      <c r="C16">
        <v>1</v>
      </c>
      <c r="D16" s="1">
        <f t="shared" si="0"/>
        <v>964.60588075643659</v>
      </c>
      <c r="E16" s="1">
        <f t="shared" si="1"/>
        <v>3159.634257631717</v>
      </c>
      <c r="F16" s="1">
        <f t="shared" si="2"/>
        <v>2195.0283768752806</v>
      </c>
      <c r="G16" s="1">
        <f t="shared" si="3"/>
        <v>164.94306847180849</v>
      </c>
      <c r="H16" s="2">
        <f t="shared" si="4"/>
        <v>0.6443088612180019</v>
      </c>
      <c r="I16">
        <v>947.46100000000001</v>
      </c>
      <c r="J16">
        <v>947.46100000000001</v>
      </c>
      <c r="K16">
        <v>947.46100000000001</v>
      </c>
      <c r="L16">
        <v>10852.7</v>
      </c>
      <c r="M16">
        <v>10852.7</v>
      </c>
      <c r="N16">
        <v>10852.7</v>
      </c>
      <c r="O16">
        <v>2.4438</v>
      </c>
      <c r="P16">
        <v>2.4438979999999901</v>
      </c>
      <c r="Q16">
        <v>2.4439000000000002</v>
      </c>
    </row>
    <row r="17" spans="1:17" x14ac:dyDescent="0.25">
      <c r="A17">
        <v>3</v>
      </c>
      <c r="B17">
        <v>1</v>
      </c>
      <c r="C17">
        <v>1</v>
      </c>
      <c r="D17" s="1">
        <f t="shared" si="0"/>
        <v>1020.5142318931227</v>
      </c>
      <c r="E17" s="1">
        <f t="shared" si="1"/>
        <v>1817.8449700725921</v>
      </c>
      <c r="F17" s="1">
        <f t="shared" si="2"/>
        <v>797.33073817946945</v>
      </c>
      <c r="G17" s="1">
        <f t="shared" si="3"/>
        <v>60.551324794313388</v>
      </c>
      <c r="H17" s="2">
        <f t="shared" si="4"/>
        <v>0.23652861247778667</v>
      </c>
      <c r="I17">
        <v>1031.25</v>
      </c>
      <c r="J17">
        <v>1031.25</v>
      </c>
      <c r="K17">
        <v>1031.25</v>
      </c>
      <c r="L17">
        <v>2812.5</v>
      </c>
      <c r="M17">
        <v>2812.5</v>
      </c>
      <c r="N17">
        <v>2812.5</v>
      </c>
      <c r="O17">
        <v>0.74129999999999496</v>
      </c>
      <c r="P17">
        <v>0.74132799999999899</v>
      </c>
      <c r="Q17">
        <v>0.74140000000000195</v>
      </c>
    </row>
    <row r="18" spans="1:17" x14ac:dyDescent="0.25">
      <c r="A18">
        <v>3</v>
      </c>
      <c r="B18">
        <v>1</v>
      </c>
      <c r="C18">
        <v>0</v>
      </c>
      <c r="D18" s="1">
        <f t="shared" si="0"/>
        <v>1020.5142318931227</v>
      </c>
      <c r="E18" s="1">
        <f t="shared" si="1"/>
        <v>1817.8449700725921</v>
      </c>
      <c r="F18" s="1">
        <f t="shared" si="2"/>
        <v>797.33073817946945</v>
      </c>
      <c r="G18" s="1">
        <f t="shared" si="3"/>
        <v>60.551324794313388</v>
      </c>
      <c r="H18" s="2">
        <f t="shared" si="4"/>
        <v>0.23652861247778667</v>
      </c>
      <c r="I18">
        <v>1031.25</v>
      </c>
      <c r="J18">
        <v>1031.25</v>
      </c>
      <c r="K18">
        <v>1031.25</v>
      </c>
      <c r="L18">
        <v>2812.5</v>
      </c>
      <c r="M18">
        <v>2812.5</v>
      </c>
      <c r="N18">
        <v>2812.5</v>
      </c>
      <c r="O18">
        <v>0.74129999999999496</v>
      </c>
      <c r="P18">
        <v>0.74133199999999699</v>
      </c>
      <c r="Q18">
        <v>0.74140000000000505</v>
      </c>
    </row>
    <row r="19" spans="1:17" x14ac:dyDescent="0.25">
      <c r="A19">
        <v>9</v>
      </c>
      <c r="B19">
        <v>1</v>
      </c>
      <c r="C19">
        <v>0</v>
      </c>
      <c r="D19" s="1">
        <f t="shared" si="0"/>
        <v>1079.9477306795243</v>
      </c>
      <c r="E19" s="1">
        <f t="shared" si="1"/>
        <v>2411.8421122285895</v>
      </c>
      <c r="F19" s="1">
        <f t="shared" si="2"/>
        <v>1331.8943815490652</v>
      </c>
      <c r="G19" s="1">
        <f t="shared" si="3"/>
        <v>100.47700635303546</v>
      </c>
      <c r="H19" s="2">
        <f t="shared" si="4"/>
        <v>0.39248830606654478</v>
      </c>
      <c r="I19">
        <v>1125</v>
      </c>
      <c r="J19">
        <v>1125</v>
      </c>
      <c r="K19">
        <v>1125</v>
      </c>
      <c r="L19">
        <v>5250</v>
      </c>
      <c r="M19">
        <v>5250</v>
      </c>
      <c r="N19">
        <v>5250</v>
      </c>
      <c r="O19">
        <v>2.8052999999999901</v>
      </c>
      <c r="P19">
        <v>2.8053313333333199</v>
      </c>
      <c r="Q19">
        <v>2.8054000000000001</v>
      </c>
    </row>
    <row r="20" spans="1:17" x14ac:dyDescent="0.25">
      <c r="A20">
        <v>17</v>
      </c>
      <c r="B20">
        <v>1</v>
      </c>
      <c r="C20">
        <v>1</v>
      </c>
      <c r="D20" s="1">
        <f t="shared" si="0"/>
        <v>1190.1652182215598</v>
      </c>
      <c r="E20" s="1">
        <f t="shared" si="1"/>
        <v>2130.977365369954</v>
      </c>
      <c r="F20" s="1">
        <f t="shared" si="2"/>
        <v>940.81214714839416</v>
      </c>
      <c r="G20" s="1">
        <f t="shared" si="3"/>
        <v>71.267715845489548</v>
      </c>
      <c r="H20" s="2">
        <f t="shared" si="4"/>
        <v>0.27838951502144355</v>
      </c>
      <c r="I20">
        <v>1312.5</v>
      </c>
      <c r="J20">
        <v>1312.5</v>
      </c>
      <c r="K20">
        <v>1312.5</v>
      </c>
      <c r="L20">
        <v>3937.5</v>
      </c>
      <c r="M20">
        <v>3937.5</v>
      </c>
      <c r="N20">
        <v>3937.5</v>
      </c>
      <c r="O20">
        <v>6.4532999999999898</v>
      </c>
      <c r="P20">
        <v>6.453335</v>
      </c>
      <c r="Q20">
        <v>6.4534000000000002</v>
      </c>
    </row>
    <row r="21" spans="1:17" x14ac:dyDescent="0.25">
      <c r="A21">
        <v>17</v>
      </c>
      <c r="B21">
        <v>1</v>
      </c>
      <c r="C21">
        <v>0</v>
      </c>
      <c r="D21" s="1">
        <f t="shared" si="0"/>
        <v>1190.1652182215598</v>
      </c>
      <c r="E21" s="1">
        <f t="shared" si="1"/>
        <v>2130.977365369954</v>
      </c>
      <c r="F21" s="1">
        <f t="shared" si="2"/>
        <v>940.81214714839416</v>
      </c>
      <c r="G21" s="1">
        <f t="shared" si="3"/>
        <v>71.267715845489548</v>
      </c>
      <c r="H21" s="2">
        <f t="shared" si="4"/>
        <v>0.27838951502144355</v>
      </c>
      <c r="I21">
        <v>1312.5</v>
      </c>
      <c r="J21">
        <v>1312.5</v>
      </c>
      <c r="K21">
        <v>1312.5</v>
      </c>
      <c r="L21">
        <v>3937.5</v>
      </c>
      <c r="M21">
        <v>3937.5</v>
      </c>
      <c r="N21">
        <v>3937.5</v>
      </c>
      <c r="O21">
        <v>6.4532999999999898</v>
      </c>
      <c r="P21">
        <v>6.4533319999999801</v>
      </c>
      <c r="Q21">
        <v>6.4534000000000002</v>
      </c>
    </row>
    <row r="22" spans="1:17" x14ac:dyDescent="0.25">
      <c r="A22">
        <v>20</v>
      </c>
      <c r="B22">
        <v>1</v>
      </c>
      <c r="C22">
        <v>1</v>
      </c>
      <c r="D22" s="1">
        <f t="shared" si="0"/>
        <v>1190.1652182215598</v>
      </c>
      <c r="E22" s="1">
        <f t="shared" si="1"/>
        <v>2561.2948980748129</v>
      </c>
      <c r="F22" s="1">
        <f t="shared" si="2"/>
        <v>1371.129679853253</v>
      </c>
      <c r="G22" s="1">
        <f t="shared" si="3"/>
        <v>103.40742641692187</v>
      </c>
      <c r="H22" s="2">
        <f t="shared" si="4"/>
        <v>0.40393525944110104</v>
      </c>
      <c r="I22">
        <v>1312.5</v>
      </c>
      <c r="J22">
        <v>1905.46875</v>
      </c>
      <c r="K22">
        <v>2343.75</v>
      </c>
      <c r="L22">
        <v>5718.75</v>
      </c>
      <c r="M22">
        <v>5878.125</v>
      </c>
      <c r="N22">
        <v>6093.75</v>
      </c>
      <c r="O22">
        <v>3.4399999999999902</v>
      </c>
      <c r="P22">
        <v>4.26506749999999</v>
      </c>
      <c r="Q22">
        <v>5.3814000000000002</v>
      </c>
    </row>
    <row r="23" spans="1:17" x14ac:dyDescent="0.25">
      <c r="A23">
        <v>17</v>
      </c>
      <c r="B23">
        <v>4</v>
      </c>
      <c r="C23">
        <v>1</v>
      </c>
      <c r="D23" s="1">
        <f t="shared" si="0"/>
        <v>1190.1652182215598</v>
      </c>
      <c r="E23" s="1">
        <f t="shared" si="1"/>
        <v>2760.3584691090664</v>
      </c>
      <c r="F23" s="1">
        <f t="shared" si="2"/>
        <v>1570.1932508875066</v>
      </c>
      <c r="G23" s="1">
        <f t="shared" si="3"/>
        <v>118.27515796887967</v>
      </c>
      <c r="H23" s="2">
        <f t="shared" si="4"/>
        <v>0.4620123358159362</v>
      </c>
      <c r="I23">
        <v>1312.5</v>
      </c>
      <c r="J23">
        <v>1403.2160714285701</v>
      </c>
      <c r="K23">
        <v>1464.26</v>
      </c>
      <c r="L23">
        <v>3937.5</v>
      </c>
      <c r="M23">
        <v>4545.0964285714199</v>
      </c>
      <c r="N23">
        <v>7406.25</v>
      </c>
      <c r="O23">
        <v>2.5333000000000001</v>
      </c>
      <c r="P23">
        <v>2.8064464285714199</v>
      </c>
      <c r="Q23">
        <v>3.7791000000000001</v>
      </c>
    </row>
    <row r="24" spans="1:17" x14ac:dyDescent="0.25">
      <c r="A24">
        <v>17</v>
      </c>
      <c r="B24">
        <v>4</v>
      </c>
      <c r="C24">
        <v>0</v>
      </c>
      <c r="D24" s="1">
        <f t="shared" si="0"/>
        <v>1190.1652182215598</v>
      </c>
      <c r="E24" s="1">
        <f t="shared" si="1"/>
        <v>2760.3584691090664</v>
      </c>
      <c r="F24" s="1">
        <f t="shared" si="2"/>
        <v>1570.1932508875066</v>
      </c>
      <c r="G24" s="1">
        <f t="shared" si="3"/>
        <v>118.27515796887967</v>
      </c>
      <c r="H24" s="2">
        <f t="shared" si="4"/>
        <v>0.4620123358159362</v>
      </c>
      <c r="I24">
        <v>1312.5</v>
      </c>
      <c r="J24">
        <v>1312.5</v>
      </c>
      <c r="K24">
        <v>1312.5</v>
      </c>
      <c r="L24">
        <v>7406.25</v>
      </c>
      <c r="M24">
        <v>7406.25</v>
      </c>
      <c r="N24">
        <v>7406.25</v>
      </c>
      <c r="O24">
        <v>2.5332999999999899</v>
      </c>
      <c r="P24">
        <v>2.5333310000000102</v>
      </c>
      <c r="Q24">
        <v>2.5333999999999999</v>
      </c>
    </row>
    <row r="25" spans="1:17" x14ac:dyDescent="0.25">
      <c r="A25">
        <v>11</v>
      </c>
      <c r="B25">
        <v>1</v>
      </c>
      <c r="C25">
        <v>0</v>
      </c>
      <c r="D25" s="1">
        <f t="shared" si="0"/>
        <v>1438.5800660995494</v>
      </c>
      <c r="E25" s="1">
        <f t="shared" si="1"/>
        <v>2491.3217519239552</v>
      </c>
      <c r="F25" s="1">
        <f t="shared" si="2"/>
        <v>1052.7416858244057</v>
      </c>
      <c r="G25" s="1">
        <f t="shared" si="3"/>
        <v>79.627549466092404</v>
      </c>
      <c r="H25" s="2">
        <f t="shared" si="4"/>
        <v>0.31104511510192345</v>
      </c>
      <c r="I25">
        <v>1808.7891</v>
      </c>
      <c r="J25">
        <v>1808.78909999999</v>
      </c>
      <c r="K25">
        <v>1808.7891</v>
      </c>
      <c r="L25">
        <v>5684.7655999999997</v>
      </c>
      <c r="M25">
        <v>5684.7656000000197</v>
      </c>
      <c r="N25">
        <v>5684.7655999999997</v>
      </c>
      <c r="O25">
        <v>1.1376999999999899</v>
      </c>
      <c r="P25">
        <v>1.1377759999999899</v>
      </c>
      <c r="Q25">
        <v>1.1377999999999999</v>
      </c>
    </row>
    <row r="26" spans="1:17" x14ac:dyDescent="0.25">
      <c r="A26">
        <v>11</v>
      </c>
      <c r="B26">
        <v>1</v>
      </c>
      <c r="C26">
        <v>1</v>
      </c>
      <c r="D26" s="1">
        <f t="shared" si="0"/>
        <v>1438.5804703960207</v>
      </c>
      <c r="E26" s="1">
        <f t="shared" si="1"/>
        <v>2491.3225285809222</v>
      </c>
      <c r="F26" s="1">
        <f t="shared" si="2"/>
        <v>1052.7420581849015</v>
      </c>
      <c r="G26" s="1">
        <f t="shared" si="3"/>
        <v>79.627577277086971</v>
      </c>
      <c r="H26" s="2">
        <f t="shared" si="4"/>
        <v>0.31104522373862098</v>
      </c>
      <c r="I26">
        <v>1808.79</v>
      </c>
      <c r="J26">
        <v>1808.78999999999</v>
      </c>
      <c r="K26">
        <v>1808.79</v>
      </c>
      <c r="L26">
        <v>5684.77</v>
      </c>
      <c r="M26">
        <v>5684.7699999999904</v>
      </c>
      <c r="N26">
        <v>5684.77</v>
      </c>
      <c r="O26">
        <v>1.1376999999999899</v>
      </c>
      <c r="P26">
        <v>1.13777999999999</v>
      </c>
      <c r="Q26">
        <v>1.1377999999999999</v>
      </c>
    </row>
    <row r="27" spans="1:17" x14ac:dyDescent="0.25">
      <c r="A27">
        <v>4</v>
      </c>
      <c r="B27">
        <v>1</v>
      </c>
      <c r="C27">
        <v>1</v>
      </c>
      <c r="D27" s="1">
        <f t="shared" si="0"/>
        <v>1656.416885522855</v>
      </c>
      <c r="E27" s="1">
        <f t="shared" si="1"/>
        <v>2197.3336616426514</v>
      </c>
      <c r="F27" s="1">
        <f t="shared" si="2"/>
        <v>540.9167761197964</v>
      </c>
      <c r="G27" s="1">
        <f t="shared" si="3"/>
        <v>41.400186621367027</v>
      </c>
      <c r="H27" s="2">
        <f t="shared" si="4"/>
        <v>0.16171947898971495</v>
      </c>
      <c r="I27">
        <v>2343.75</v>
      </c>
      <c r="J27">
        <v>2388.75</v>
      </c>
      <c r="K27">
        <v>2531.25</v>
      </c>
      <c r="L27">
        <v>4031.25</v>
      </c>
      <c r="M27">
        <v>4173.75</v>
      </c>
      <c r="N27">
        <v>4218.75</v>
      </c>
      <c r="O27">
        <v>1.8559999999999901</v>
      </c>
      <c r="P27">
        <v>1.9353579999999899</v>
      </c>
      <c r="Q27">
        <v>2.1867000000000001</v>
      </c>
    </row>
    <row r="28" spans="1:17" x14ac:dyDescent="0.25">
      <c r="A28">
        <v>4</v>
      </c>
      <c r="B28">
        <v>1</v>
      </c>
      <c r="C28">
        <v>0</v>
      </c>
      <c r="D28" s="1">
        <f t="shared" si="0"/>
        <v>1656.416885522855</v>
      </c>
      <c r="E28" s="1">
        <f t="shared" si="1"/>
        <v>2197.3336616426514</v>
      </c>
      <c r="F28" s="1">
        <f t="shared" si="2"/>
        <v>540.9167761197964</v>
      </c>
      <c r="G28" s="1">
        <f t="shared" si="3"/>
        <v>41.400186621367027</v>
      </c>
      <c r="H28" s="2">
        <f t="shared" si="4"/>
        <v>0.16171947898971495</v>
      </c>
      <c r="I28">
        <v>2343.75</v>
      </c>
      <c r="J28">
        <v>2347.5</v>
      </c>
      <c r="K28">
        <v>2531.25</v>
      </c>
      <c r="L28">
        <v>4031.25</v>
      </c>
      <c r="M28">
        <v>4215</v>
      </c>
      <c r="N28">
        <v>4218.75</v>
      </c>
      <c r="O28">
        <v>1.8559999999999901</v>
      </c>
      <c r="P28">
        <v>1.86261399999999</v>
      </c>
      <c r="Q28">
        <v>2.1867000000000001</v>
      </c>
    </row>
    <row r="29" spans="1:17" x14ac:dyDescent="0.25">
      <c r="A29">
        <v>20</v>
      </c>
      <c r="B29">
        <v>1</v>
      </c>
      <c r="C29">
        <v>0</v>
      </c>
      <c r="D29" s="1">
        <f t="shared" si="0"/>
        <v>1656.416885522855</v>
      </c>
      <c r="E29" s="1">
        <f t="shared" si="1"/>
        <v>2497.3045323058159</v>
      </c>
      <c r="F29" s="1">
        <f t="shared" si="2"/>
        <v>840.88764678296093</v>
      </c>
      <c r="G29" s="1">
        <f t="shared" si="3"/>
        <v>63.804518841748816</v>
      </c>
      <c r="H29" s="2">
        <f t="shared" si="4"/>
        <v>0.24923640172558131</v>
      </c>
      <c r="I29">
        <v>2343.75</v>
      </c>
      <c r="J29">
        <v>2343.75</v>
      </c>
      <c r="K29">
        <v>2343.75</v>
      </c>
      <c r="L29">
        <v>5718.75</v>
      </c>
      <c r="M29">
        <v>5718.75</v>
      </c>
      <c r="N29">
        <v>5718.75</v>
      </c>
      <c r="O29">
        <v>3.4399999999999902</v>
      </c>
      <c r="P29">
        <v>3.4400000000000199</v>
      </c>
      <c r="Q29">
        <v>3.44</v>
      </c>
    </row>
    <row r="30" spans="1:17" x14ac:dyDescent="0.25">
      <c r="A30">
        <v>14</v>
      </c>
      <c r="B30">
        <v>1</v>
      </c>
      <c r="C30">
        <v>1</v>
      </c>
      <c r="D30" s="1">
        <f t="shared" si="0"/>
        <v>1723.7871904996596</v>
      </c>
      <c r="E30" s="1">
        <f t="shared" si="1"/>
        <v>2621.8463006246684</v>
      </c>
      <c r="F30" s="1">
        <f t="shared" si="2"/>
        <v>898.05911012500883</v>
      </c>
      <c r="G30" s="1">
        <f t="shared" si="3"/>
        <v>68.074561647601527</v>
      </c>
      <c r="H30" s="2">
        <f t="shared" si="4"/>
        <v>0.26591625643594347</v>
      </c>
      <c r="I30">
        <v>2531.25</v>
      </c>
      <c r="J30">
        <v>2990.625</v>
      </c>
      <c r="K30">
        <v>3750</v>
      </c>
      <c r="L30">
        <v>4406.25</v>
      </c>
      <c r="M30">
        <v>5321.25</v>
      </c>
      <c r="N30">
        <v>6468.75</v>
      </c>
      <c r="O30">
        <v>0.27199999999999802</v>
      </c>
      <c r="P30">
        <v>0.63968400000000003</v>
      </c>
      <c r="Q30">
        <v>0.92270000000000596</v>
      </c>
    </row>
    <row r="31" spans="1:17" x14ac:dyDescent="0.25">
      <c r="A31">
        <v>14</v>
      </c>
      <c r="B31">
        <v>1</v>
      </c>
      <c r="C31">
        <v>0</v>
      </c>
      <c r="D31" s="1">
        <f t="shared" si="0"/>
        <v>1723.7871904996596</v>
      </c>
      <c r="E31" s="1">
        <f t="shared" si="1"/>
        <v>2621.8463006246684</v>
      </c>
      <c r="F31" s="1">
        <f t="shared" si="2"/>
        <v>898.05911012500883</v>
      </c>
      <c r="G31" s="1">
        <f t="shared" si="3"/>
        <v>68.074561647601527</v>
      </c>
      <c r="H31" s="2">
        <f t="shared" si="4"/>
        <v>0.26591625643594347</v>
      </c>
      <c r="I31">
        <v>2531.25</v>
      </c>
      <c r="J31">
        <v>2557.1875</v>
      </c>
      <c r="K31">
        <v>3750</v>
      </c>
      <c r="L31">
        <v>4406.25</v>
      </c>
      <c r="M31">
        <v>5524.375</v>
      </c>
      <c r="N31">
        <v>6468.75</v>
      </c>
      <c r="O31">
        <v>0.27199999999999802</v>
      </c>
      <c r="P31">
        <v>0.58814366666666795</v>
      </c>
      <c r="Q31">
        <v>0.92270000000000596</v>
      </c>
    </row>
    <row r="32" spans="1:17" x14ac:dyDescent="0.25">
      <c r="A32">
        <v>16</v>
      </c>
      <c r="B32">
        <v>4</v>
      </c>
      <c r="C32">
        <v>1</v>
      </c>
      <c r="D32" s="1">
        <f t="shared" si="0"/>
        <v>1904.6538845111722</v>
      </c>
      <c r="E32" s="1">
        <f t="shared" si="1"/>
        <v>2280.1366809790629</v>
      </c>
      <c r="F32" s="1">
        <f t="shared" si="2"/>
        <v>375.48279646789069</v>
      </c>
      <c r="G32" s="1">
        <f t="shared" si="3"/>
        <v>29.044194079600818</v>
      </c>
      <c r="H32" s="2">
        <f t="shared" si="4"/>
        <v>0.11345388312344069</v>
      </c>
      <c r="I32">
        <v>3093.75</v>
      </c>
      <c r="J32">
        <v>3093.75</v>
      </c>
      <c r="K32">
        <v>3093.75</v>
      </c>
      <c r="L32">
        <v>4593.75</v>
      </c>
      <c r="M32">
        <v>4593.75</v>
      </c>
      <c r="N32">
        <v>4593.75</v>
      </c>
      <c r="O32">
        <v>1.83459999999999</v>
      </c>
      <c r="P32">
        <v>1.83466999999999</v>
      </c>
      <c r="Q32">
        <v>1.8347</v>
      </c>
    </row>
    <row r="33" spans="1:17" x14ac:dyDescent="0.25">
      <c r="A33">
        <v>16</v>
      </c>
      <c r="B33">
        <v>4</v>
      </c>
      <c r="C33">
        <v>0</v>
      </c>
      <c r="D33" s="1">
        <f t="shared" si="0"/>
        <v>1904.6538845111722</v>
      </c>
      <c r="E33" s="1">
        <f t="shared" si="1"/>
        <v>2280.1366809790629</v>
      </c>
      <c r="F33" s="1">
        <f t="shared" si="2"/>
        <v>375.48279646789069</v>
      </c>
      <c r="G33" s="1">
        <f t="shared" si="3"/>
        <v>29.044194079600818</v>
      </c>
      <c r="H33" s="2">
        <f t="shared" si="4"/>
        <v>0.11345388312344069</v>
      </c>
      <c r="I33">
        <v>3093.75</v>
      </c>
      <c r="J33">
        <v>3093.75</v>
      </c>
      <c r="K33">
        <v>3093.75</v>
      </c>
      <c r="L33">
        <v>4593.75</v>
      </c>
      <c r="M33">
        <v>4593.75</v>
      </c>
      <c r="N33">
        <v>4593.75</v>
      </c>
      <c r="O33">
        <v>1.83459999999999</v>
      </c>
      <c r="P33">
        <v>1.83466833333333</v>
      </c>
      <c r="Q33">
        <v>1.8347</v>
      </c>
    </row>
    <row r="34" spans="1:17" x14ac:dyDescent="0.25">
      <c r="A34">
        <v>18</v>
      </c>
      <c r="B34">
        <v>1</v>
      </c>
      <c r="C34">
        <v>1</v>
      </c>
      <c r="D34" s="1">
        <f t="shared" ref="D34:D53" si="5" xml:space="preserve"> 2595 *LOG10(1 + I34/ 700)</f>
        <v>1932.1652794435533</v>
      </c>
      <c r="E34" s="1">
        <f t="shared" ref="E34:E53" si="6" xml:space="preserve"> 2595 *LOG10(1 + N34/ 700)</f>
        <v>2375.7559713050468</v>
      </c>
      <c r="F34" s="1">
        <f t="shared" ref="F34:F65" si="7">E34-D34</f>
        <v>443.5906918614935</v>
      </c>
      <c r="G34" s="1">
        <f t="shared" ref="G34:G65" si="8">F34/$U$10 + 1</f>
        <v>34.131061053903551</v>
      </c>
      <c r="H34" s="2">
        <f t="shared" ref="H34:H65" si="9">G34/$U$9</f>
        <v>0.13332445724181075</v>
      </c>
      <c r="I34">
        <v>3187.5</v>
      </c>
      <c r="J34">
        <v>3187.5</v>
      </c>
      <c r="K34">
        <v>3187.5</v>
      </c>
      <c r="L34">
        <v>5062.5</v>
      </c>
      <c r="M34">
        <v>5062.5</v>
      </c>
      <c r="N34">
        <v>5062.5</v>
      </c>
      <c r="O34">
        <v>0.69329999999999303</v>
      </c>
      <c r="P34">
        <v>0.693326000000001</v>
      </c>
      <c r="Q34">
        <v>0.69340000000000401</v>
      </c>
    </row>
    <row r="35" spans="1:17" x14ac:dyDescent="0.25">
      <c r="A35">
        <v>18</v>
      </c>
      <c r="B35">
        <v>1</v>
      </c>
      <c r="C35">
        <v>0</v>
      </c>
      <c r="D35" s="1">
        <f t="shared" si="5"/>
        <v>1932.1652794435533</v>
      </c>
      <c r="E35" s="1">
        <f t="shared" si="6"/>
        <v>2375.7559713050468</v>
      </c>
      <c r="F35" s="1">
        <f t="shared" si="7"/>
        <v>443.5906918614935</v>
      </c>
      <c r="G35" s="1">
        <f t="shared" si="8"/>
        <v>34.131061053903551</v>
      </c>
      <c r="H35" s="2">
        <f t="shared" si="9"/>
        <v>0.13332445724181075</v>
      </c>
      <c r="I35">
        <v>3187.5</v>
      </c>
      <c r="J35">
        <v>3187.5</v>
      </c>
      <c r="K35">
        <v>3187.5</v>
      </c>
      <c r="L35">
        <v>5062.5</v>
      </c>
      <c r="M35">
        <v>5062.5</v>
      </c>
      <c r="N35">
        <v>5062.5</v>
      </c>
      <c r="O35">
        <v>0.69329999999999303</v>
      </c>
      <c r="P35">
        <v>0.69332766666666301</v>
      </c>
      <c r="Q35">
        <v>0.69340000000000401</v>
      </c>
    </row>
    <row r="36" spans="1:17" x14ac:dyDescent="0.25">
      <c r="A36">
        <v>21</v>
      </c>
      <c r="B36">
        <v>1</v>
      </c>
      <c r="C36">
        <v>1</v>
      </c>
      <c r="D36" s="1">
        <f t="shared" si="5"/>
        <v>1959.0210580811131</v>
      </c>
      <c r="E36" s="1">
        <f t="shared" si="6"/>
        <v>2175.6461255421141</v>
      </c>
      <c r="F36" s="1">
        <f t="shared" si="7"/>
        <v>216.62506746100098</v>
      </c>
      <c r="G36" s="1">
        <f t="shared" si="8"/>
        <v>17.179370910013024</v>
      </c>
      <c r="H36" s="2">
        <f t="shared" si="9"/>
        <v>6.7106917617238374E-2</v>
      </c>
      <c r="I36">
        <v>3281.25</v>
      </c>
      <c r="J36">
        <v>3281.25</v>
      </c>
      <c r="K36">
        <v>3281.25</v>
      </c>
      <c r="L36">
        <v>4125</v>
      </c>
      <c r="M36">
        <v>4125</v>
      </c>
      <c r="N36">
        <v>4125</v>
      </c>
      <c r="O36">
        <v>1.0932999999999899</v>
      </c>
      <c r="P36">
        <v>1.0933520000000001</v>
      </c>
      <c r="Q36">
        <v>1.0933999999999999</v>
      </c>
    </row>
    <row r="37" spans="1:17" x14ac:dyDescent="0.25">
      <c r="A37">
        <v>21</v>
      </c>
      <c r="B37">
        <v>1</v>
      </c>
      <c r="C37">
        <v>0</v>
      </c>
      <c r="D37" s="1">
        <f t="shared" si="5"/>
        <v>1959.0210580811131</v>
      </c>
      <c r="E37" s="1">
        <f t="shared" si="6"/>
        <v>2175.6461255421141</v>
      </c>
      <c r="F37" s="1">
        <f t="shared" si="7"/>
        <v>216.62506746100098</v>
      </c>
      <c r="G37" s="1">
        <f t="shared" si="8"/>
        <v>17.179370910013024</v>
      </c>
      <c r="H37" s="2">
        <f t="shared" si="9"/>
        <v>6.7106917617238374E-2</v>
      </c>
      <c r="I37">
        <v>3281.25</v>
      </c>
      <c r="J37">
        <v>3281.25</v>
      </c>
      <c r="K37">
        <v>3281.25</v>
      </c>
      <c r="L37">
        <v>4125</v>
      </c>
      <c r="M37">
        <v>4125</v>
      </c>
      <c r="N37">
        <v>4125</v>
      </c>
      <c r="O37">
        <v>1.0932999999999899</v>
      </c>
      <c r="P37">
        <v>1.09333233333333</v>
      </c>
      <c r="Q37">
        <v>1.0933999999999999</v>
      </c>
    </row>
    <row r="38" spans="1:17" x14ac:dyDescent="0.25">
      <c r="A38">
        <v>8</v>
      </c>
      <c r="B38">
        <v>1</v>
      </c>
      <c r="C38">
        <v>1</v>
      </c>
      <c r="D38" s="1">
        <f t="shared" si="5"/>
        <v>2084.4648146585209</v>
      </c>
      <c r="E38" s="1">
        <f t="shared" si="6"/>
        <v>2463.8931669896256</v>
      </c>
      <c r="F38" s="1">
        <f t="shared" si="7"/>
        <v>379.42835233110463</v>
      </c>
      <c r="G38" s="1">
        <f t="shared" si="8"/>
        <v>29.338881174244687</v>
      </c>
      <c r="H38" s="2">
        <f t="shared" si="9"/>
        <v>0.11460500458689331</v>
      </c>
      <c r="I38">
        <v>3750</v>
      </c>
      <c r="J38">
        <v>3750</v>
      </c>
      <c r="K38">
        <v>3750</v>
      </c>
      <c r="L38">
        <v>5531.25</v>
      </c>
      <c r="M38">
        <v>5531.25</v>
      </c>
      <c r="N38">
        <v>5531.25</v>
      </c>
      <c r="O38">
        <v>4.1225999999999896</v>
      </c>
      <c r="P38">
        <v>4.122662</v>
      </c>
      <c r="Q38">
        <v>4.1227</v>
      </c>
    </row>
    <row r="39" spans="1:17" x14ac:dyDescent="0.25">
      <c r="A39">
        <v>8</v>
      </c>
      <c r="B39">
        <v>1</v>
      </c>
      <c r="C39">
        <v>0</v>
      </c>
      <c r="D39" s="1">
        <f t="shared" si="5"/>
        <v>2084.4648146585209</v>
      </c>
      <c r="E39" s="1">
        <f t="shared" si="6"/>
        <v>2463.8931669896256</v>
      </c>
      <c r="F39" s="1">
        <f t="shared" si="7"/>
        <v>379.42835233110463</v>
      </c>
      <c r="G39" s="1">
        <f t="shared" si="8"/>
        <v>29.338881174244687</v>
      </c>
      <c r="H39" s="2">
        <f t="shared" si="9"/>
        <v>0.11460500458689331</v>
      </c>
      <c r="I39">
        <v>3750</v>
      </c>
      <c r="J39">
        <v>3750</v>
      </c>
      <c r="K39">
        <v>3750</v>
      </c>
      <c r="L39">
        <v>5531.25</v>
      </c>
      <c r="M39">
        <v>5531.25</v>
      </c>
      <c r="N39">
        <v>5531.25</v>
      </c>
      <c r="O39">
        <v>4.1225999999999896</v>
      </c>
      <c r="P39">
        <v>4.1226633333333202</v>
      </c>
      <c r="Q39">
        <v>4.1227</v>
      </c>
    </row>
    <row r="40" spans="1:17" x14ac:dyDescent="0.25">
      <c r="A40">
        <v>1</v>
      </c>
      <c r="B40">
        <v>1</v>
      </c>
      <c r="C40">
        <v>1</v>
      </c>
      <c r="D40" s="1">
        <f t="shared" si="5"/>
        <v>2107.9610273500821</v>
      </c>
      <c r="E40" s="1">
        <f t="shared" si="6"/>
        <v>2480.7226611181886</v>
      </c>
      <c r="F40" s="1">
        <f t="shared" si="7"/>
        <v>372.76163376810655</v>
      </c>
      <c r="G40" s="1">
        <f t="shared" si="8"/>
        <v>28.840954901686995</v>
      </c>
      <c r="H40" s="2">
        <f t="shared" si="9"/>
        <v>0.11265998008471483</v>
      </c>
      <c r="I40">
        <v>3843.75</v>
      </c>
      <c r="J40">
        <v>3843.75</v>
      </c>
      <c r="K40">
        <v>3843.75</v>
      </c>
      <c r="L40">
        <v>5625</v>
      </c>
      <c r="M40">
        <v>5625</v>
      </c>
      <c r="N40">
        <v>5625</v>
      </c>
      <c r="O40">
        <v>0.89599999999999702</v>
      </c>
      <c r="P40">
        <v>0.89600000000000002</v>
      </c>
      <c r="Q40">
        <v>0.89600000000000701</v>
      </c>
    </row>
    <row r="41" spans="1:17" x14ac:dyDescent="0.25">
      <c r="A41">
        <v>1</v>
      </c>
      <c r="B41">
        <v>1</v>
      </c>
      <c r="C41">
        <v>0</v>
      </c>
      <c r="D41" s="1">
        <f t="shared" si="5"/>
        <v>2107.9610273500821</v>
      </c>
      <c r="E41" s="1">
        <f t="shared" si="6"/>
        <v>2480.7226611181886</v>
      </c>
      <c r="F41" s="1">
        <f t="shared" si="7"/>
        <v>372.76163376810655</v>
      </c>
      <c r="G41" s="1">
        <f t="shared" si="8"/>
        <v>28.840954901686995</v>
      </c>
      <c r="H41" s="2">
        <f t="shared" si="9"/>
        <v>0.11265998008471483</v>
      </c>
      <c r="I41">
        <v>3843.75</v>
      </c>
      <c r="J41">
        <v>3843.75</v>
      </c>
      <c r="K41">
        <v>3843.75</v>
      </c>
      <c r="L41">
        <v>5625</v>
      </c>
      <c r="M41">
        <v>5625</v>
      </c>
      <c r="N41">
        <v>5625</v>
      </c>
      <c r="O41">
        <v>0.89599999999999302</v>
      </c>
      <c r="P41">
        <v>0.89600000000000102</v>
      </c>
      <c r="Q41">
        <v>0.89600000000000701</v>
      </c>
    </row>
    <row r="42" spans="1:17" x14ac:dyDescent="0.25">
      <c r="A42">
        <v>7</v>
      </c>
      <c r="B42">
        <v>1</v>
      </c>
      <c r="C42">
        <v>1</v>
      </c>
      <c r="D42" s="1">
        <f t="shared" si="5"/>
        <v>2299.9205859860085</v>
      </c>
      <c r="E42" s="1">
        <f t="shared" si="6"/>
        <v>3215.2859715301825</v>
      </c>
      <c r="F42" s="1">
        <f t="shared" si="7"/>
        <v>915.36538554417393</v>
      </c>
      <c r="G42" s="1">
        <f t="shared" si="8"/>
        <v>69.36713896729664</v>
      </c>
      <c r="H42" s="2">
        <f t="shared" si="9"/>
        <v>0.2709653865910025</v>
      </c>
      <c r="I42">
        <v>4687.5</v>
      </c>
      <c r="J42">
        <v>4687.5</v>
      </c>
      <c r="K42">
        <v>4687.5</v>
      </c>
      <c r="L42">
        <v>11437.5</v>
      </c>
      <c r="M42">
        <v>11437.5</v>
      </c>
      <c r="N42">
        <v>11437.5</v>
      </c>
      <c r="O42">
        <v>3.14129999999999</v>
      </c>
      <c r="P42">
        <v>3.1413359999999999</v>
      </c>
      <c r="Q42">
        <v>3.1414</v>
      </c>
    </row>
    <row r="43" spans="1:17" x14ac:dyDescent="0.25">
      <c r="A43">
        <v>7</v>
      </c>
      <c r="B43">
        <v>1</v>
      </c>
      <c r="C43">
        <v>0</v>
      </c>
      <c r="D43" s="1">
        <f t="shared" si="5"/>
        <v>2299.9205859860085</v>
      </c>
      <c r="E43" s="1">
        <f t="shared" si="6"/>
        <v>3215.2859715301825</v>
      </c>
      <c r="F43" s="1">
        <f t="shared" si="7"/>
        <v>915.36538554417393</v>
      </c>
      <c r="G43" s="1">
        <f t="shared" si="8"/>
        <v>69.36713896729664</v>
      </c>
      <c r="H43" s="2">
        <f t="shared" si="9"/>
        <v>0.2709653865910025</v>
      </c>
      <c r="I43">
        <v>4687.5</v>
      </c>
      <c r="J43">
        <v>4687.5</v>
      </c>
      <c r="K43">
        <v>4687.5</v>
      </c>
      <c r="L43">
        <v>11437.5</v>
      </c>
      <c r="M43">
        <v>11437.5</v>
      </c>
      <c r="N43">
        <v>11437.5</v>
      </c>
      <c r="O43">
        <v>3.14129999999999</v>
      </c>
      <c r="P43">
        <v>3.1413326666666599</v>
      </c>
      <c r="Q43">
        <v>3.1414</v>
      </c>
    </row>
    <row r="44" spans="1:17" x14ac:dyDescent="0.25">
      <c r="A44">
        <v>5</v>
      </c>
      <c r="B44">
        <v>1</v>
      </c>
      <c r="C44">
        <v>1</v>
      </c>
      <c r="D44" s="1">
        <f t="shared" si="5"/>
        <v>2319.3631759557538</v>
      </c>
      <c r="E44" s="1">
        <f t="shared" si="6"/>
        <v>3197.7403003753898</v>
      </c>
      <c r="F44" s="1">
        <f t="shared" si="7"/>
        <v>878.37712441963595</v>
      </c>
      <c r="G44" s="1">
        <f t="shared" si="8"/>
        <v>66.604546424039597</v>
      </c>
      <c r="H44" s="2">
        <f t="shared" si="9"/>
        <v>0.26017400946890468</v>
      </c>
      <c r="I44">
        <v>4781.25</v>
      </c>
      <c r="J44">
        <v>4786.875</v>
      </c>
      <c r="K44">
        <v>5062.5</v>
      </c>
      <c r="L44">
        <v>10406.200000000001</v>
      </c>
      <c r="M44">
        <v>10423.075999999999</v>
      </c>
      <c r="N44">
        <v>11250</v>
      </c>
      <c r="O44">
        <v>2.3519999999999901</v>
      </c>
      <c r="P44">
        <v>2.367146</v>
      </c>
      <c r="Q44">
        <v>3.1093000000000002</v>
      </c>
    </row>
    <row r="45" spans="1:17" x14ac:dyDescent="0.25">
      <c r="A45">
        <v>5</v>
      </c>
      <c r="B45">
        <v>1</v>
      </c>
      <c r="C45">
        <v>0</v>
      </c>
      <c r="D45" s="1">
        <f t="shared" si="5"/>
        <v>2319.3631759557538</v>
      </c>
      <c r="E45" s="1">
        <f t="shared" si="6"/>
        <v>3197.7403003753898</v>
      </c>
      <c r="F45" s="1">
        <f t="shared" si="7"/>
        <v>878.37712441963595</v>
      </c>
      <c r="G45" s="1">
        <f t="shared" si="8"/>
        <v>66.604546424039597</v>
      </c>
      <c r="H45" s="2">
        <f t="shared" si="9"/>
        <v>0.26017400946890468</v>
      </c>
      <c r="I45">
        <v>4781.25</v>
      </c>
      <c r="J45">
        <v>4899.375</v>
      </c>
      <c r="K45">
        <v>5062.5</v>
      </c>
      <c r="L45">
        <v>10406.25</v>
      </c>
      <c r="M45">
        <v>10760.625</v>
      </c>
      <c r="N45">
        <v>11250</v>
      </c>
      <c r="O45">
        <v>2.3519999999999901</v>
      </c>
      <c r="P45">
        <v>2.67007799999999</v>
      </c>
      <c r="Q45">
        <v>3.1093999999999999</v>
      </c>
    </row>
    <row r="46" spans="1:17" x14ac:dyDescent="0.25">
      <c r="A46">
        <v>0</v>
      </c>
      <c r="B46">
        <v>1</v>
      </c>
      <c r="C46">
        <v>1</v>
      </c>
      <c r="D46" s="1">
        <f t="shared" si="5"/>
        <v>2529.7538232336501</v>
      </c>
      <c r="E46" s="1">
        <f t="shared" si="6"/>
        <v>2871.9513628077952</v>
      </c>
      <c r="F46" s="1">
        <f t="shared" si="7"/>
        <v>342.19753957414514</v>
      </c>
      <c r="G46" s="1">
        <f t="shared" si="8"/>
        <v>26.558172847473887</v>
      </c>
      <c r="H46" s="2">
        <f t="shared" si="9"/>
        <v>0.10374286268544487</v>
      </c>
      <c r="I46">
        <v>5906.25</v>
      </c>
      <c r="J46">
        <v>5906.25</v>
      </c>
      <c r="K46">
        <v>5906.25</v>
      </c>
      <c r="L46">
        <v>7500</v>
      </c>
      <c r="M46">
        <v>8100</v>
      </c>
      <c r="N46">
        <v>8250</v>
      </c>
      <c r="O46">
        <v>0.79459999999999498</v>
      </c>
      <c r="P46">
        <v>0.89386599999999905</v>
      </c>
      <c r="Q46">
        <v>1.2907</v>
      </c>
    </row>
    <row r="47" spans="1:17" x14ac:dyDescent="0.25">
      <c r="A47">
        <v>0</v>
      </c>
      <c r="B47">
        <v>1</v>
      </c>
      <c r="C47">
        <v>0</v>
      </c>
      <c r="D47" s="1">
        <f t="shared" si="5"/>
        <v>2529.7538232336501</v>
      </c>
      <c r="E47" s="1">
        <f t="shared" si="6"/>
        <v>2871.9513628077952</v>
      </c>
      <c r="F47" s="1">
        <f t="shared" si="7"/>
        <v>342.19753957414514</v>
      </c>
      <c r="G47" s="1">
        <f t="shared" si="8"/>
        <v>26.558172847473887</v>
      </c>
      <c r="H47" s="2">
        <f t="shared" si="9"/>
        <v>0.10374286268544487</v>
      </c>
      <c r="I47">
        <v>5906.25</v>
      </c>
      <c r="J47">
        <v>5906.25</v>
      </c>
      <c r="K47">
        <v>5906.25</v>
      </c>
      <c r="L47">
        <v>7500</v>
      </c>
      <c r="M47">
        <v>7525</v>
      </c>
      <c r="N47">
        <v>8250</v>
      </c>
      <c r="O47">
        <v>0.79459999999999498</v>
      </c>
      <c r="P47">
        <v>1.2741276666666601</v>
      </c>
      <c r="Q47">
        <v>1.2907</v>
      </c>
    </row>
    <row r="48" spans="1:17" x14ac:dyDescent="0.25">
      <c r="A48">
        <v>23</v>
      </c>
      <c r="B48">
        <v>4</v>
      </c>
      <c r="C48">
        <v>1</v>
      </c>
      <c r="D48" s="1">
        <f t="shared" si="5"/>
        <v>2620.4635829774274</v>
      </c>
      <c r="E48" s="1">
        <f t="shared" si="6"/>
        <v>3232.8278081004783</v>
      </c>
      <c r="F48" s="1">
        <f t="shared" si="7"/>
        <v>612.3642251230508</v>
      </c>
      <c r="G48" s="1">
        <f t="shared" si="8"/>
        <v>46.736479376156375</v>
      </c>
      <c r="H48" s="2">
        <f t="shared" si="9"/>
        <v>0.18256437256311084</v>
      </c>
      <c r="I48">
        <v>6459.96</v>
      </c>
      <c r="J48">
        <v>6459.96</v>
      </c>
      <c r="K48">
        <v>6459.96</v>
      </c>
      <c r="L48">
        <v>11627.9</v>
      </c>
      <c r="M48">
        <v>11627.9</v>
      </c>
      <c r="N48">
        <v>11627.9</v>
      </c>
      <c r="O48">
        <v>7.9237999999999902</v>
      </c>
      <c r="P48">
        <v>7.9238059999999999</v>
      </c>
      <c r="Q48">
        <v>7.9238999999999997</v>
      </c>
    </row>
    <row r="49" spans="1:17" x14ac:dyDescent="0.25">
      <c r="A49">
        <v>23</v>
      </c>
      <c r="B49">
        <v>4</v>
      </c>
      <c r="C49">
        <v>0</v>
      </c>
      <c r="D49" s="1">
        <f t="shared" si="5"/>
        <v>2620.4637246394896</v>
      </c>
      <c r="E49" s="1">
        <f t="shared" si="6"/>
        <v>3232.8305232171519</v>
      </c>
      <c r="F49" s="1">
        <f t="shared" si="7"/>
        <v>612.36679857766239</v>
      </c>
      <c r="G49" s="1">
        <f t="shared" si="8"/>
        <v>46.736671583259501</v>
      </c>
      <c r="H49" s="2">
        <f t="shared" si="9"/>
        <v>0.18256512337210742</v>
      </c>
      <c r="I49">
        <v>6459.9609</v>
      </c>
      <c r="J49">
        <v>6459.96090000001</v>
      </c>
      <c r="K49">
        <v>6459.9609</v>
      </c>
      <c r="L49">
        <v>11627.929700000001</v>
      </c>
      <c r="M49">
        <v>11627.929700000001</v>
      </c>
      <c r="N49">
        <v>11627.929700000001</v>
      </c>
      <c r="O49">
        <v>7.9237999999999902</v>
      </c>
      <c r="P49">
        <v>7.9238096666666804</v>
      </c>
      <c r="Q49">
        <v>7.9238999999999997</v>
      </c>
    </row>
    <row r="50" spans="1:17" x14ac:dyDescent="0.25">
      <c r="A50">
        <v>23</v>
      </c>
      <c r="B50">
        <v>1</v>
      </c>
      <c r="C50">
        <v>0</v>
      </c>
      <c r="D50" s="1">
        <f t="shared" si="5"/>
        <v>2736.3170569384333</v>
      </c>
      <c r="E50" s="1">
        <f t="shared" si="6"/>
        <v>3200.8856812563499</v>
      </c>
      <c r="F50" s="1">
        <f t="shared" si="7"/>
        <v>464.5686243179166</v>
      </c>
      <c r="G50" s="1">
        <f t="shared" si="8"/>
        <v>35.697868414269514</v>
      </c>
      <c r="H50" s="2">
        <f t="shared" si="9"/>
        <v>0.13944479849324029</v>
      </c>
      <c r="I50">
        <v>7235.1562000000004</v>
      </c>
      <c r="J50">
        <v>7235.1562000000304</v>
      </c>
      <c r="K50">
        <v>7235.1562000000004</v>
      </c>
      <c r="L50">
        <v>11283.3984</v>
      </c>
      <c r="M50">
        <v>11283.3983999999</v>
      </c>
      <c r="N50">
        <v>11283.3984</v>
      </c>
      <c r="O50">
        <v>6.0835999999999899</v>
      </c>
      <c r="P50">
        <v>6.0836219999999699</v>
      </c>
      <c r="Q50">
        <v>6.0837000000000003</v>
      </c>
    </row>
    <row r="51" spans="1:17" x14ac:dyDescent="0.25">
      <c r="A51">
        <v>23</v>
      </c>
      <c r="B51">
        <v>1</v>
      </c>
      <c r="C51">
        <v>1</v>
      </c>
      <c r="D51" s="1">
        <f t="shared" si="5"/>
        <v>2736.3175966350382</v>
      </c>
      <c r="E51" s="1">
        <f t="shared" si="6"/>
        <v>3200.8858317304066</v>
      </c>
      <c r="F51" s="1">
        <f t="shared" si="7"/>
        <v>464.56823509536844</v>
      </c>
      <c r="G51" s="1">
        <f t="shared" si="8"/>
        <v>35.69783934387592</v>
      </c>
      <c r="H51" s="2">
        <f t="shared" si="9"/>
        <v>0.13944468493701531</v>
      </c>
      <c r="I51">
        <v>7235.16</v>
      </c>
      <c r="J51">
        <v>7235.1599999999899</v>
      </c>
      <c r="K51">
        <v>7235.16</v>
      </c>
      <c r="L51">
        <v>11283.4</v>
      </c>
      <c r="M51">
        <v>11283.4</v>
      </c>
      <c r="N51">
        <v>11283.4</v>
      </c>
      <c r="O51">
        <v>6.0835999999999899</v>
      </c>
      <c r="P51">
        <v>6.08362599999999</v>
      </c>
      <c r="Q51">
        <v>6.0837000000000003</v>
      </c>
    </row>
    <row r="52" spans="1:17" x14ac:dyDescent="0.25">
      <c r="A52">
        <v>22</v>
      </c>
      <c r="B52">
        <v>1</v>
      </c>
      <c r="C52">
        <v>1</v>
      </c>
      <c r="D52" s="1">
        <f t="shared" si="5"/>
        <v>3143.4022581638401</v>
      </c>
      <c r="E52" s="1">
        <f t="shared" si="6"/>
        <v>3406.9425347382198</v>
      </c>
      <c r="F52" s="1">
        <f t="shared" si="7"/>
        <v>263.54027657437973</v>
      </c>
      <c r="G52" s="1">
        <f t="shared" si="8"/>
        <v>20.683390913158927</v>
      </c>
      <c r="H52" s="2">
        <f t="shared" si="9"/>
        <v>8.079449575452706E-2</v>
      </c>
      <c r="I52">
        <v>10687.5</v>
      </c>
      <c r="J52">
        <v>10687.5</v>
      </c>
      <c r="K52">
        <v>10687.5</v>
      </c>
      <c r="L52">
        <v>13687.5</v>
      </c>
      <c r="M52">
        <v>13687.5</v>
      </c>
      <c r="N52">
        <v>13687.5</v>
      </c>
      <c r="O52">
        <v>1.60529999999999</v>
      </c>
      <c r="P52">
        <v>1.6053409090909001</v>
      </c>
      <c r="Q52">
        <v>1.6053999999999999</v>
      </c>
    </row>
    <row r="53" spans="1:17" x14ac:dyDescent="0.25">
      <c r="A53">
        <v>22</v>
      </c>
      <c r="B53">
        <v>1</v>
      </c>
      <c r="C53">
        <v>0</v>
      </c>
      <c r="D53" s="1">
        <f t="shared" si="5"/>
        <v>3143.4022581638401</v>
      </c>
      <c r="E53" s="1">
        <f t="shared" si="6"/>
        <v>3406.9425347382198</v>
      </c>
      <c r="F53" s="1">
        <f t="shared" si="7"/>
        <v>263.54027657437973</v>
      </c>
      <c r="G53" s="1">
        <f t="shared" si="8"/>
        <v>20.683390913158927</v>
      </c>
      <c r="H53" s="2">
        <f t="shared" si="9"/>
        <v>8.079449575452706E-2</v>
      </c>
      <c r="I53">
        <v>10687.5</v>
      </c>
      <c r="J53">
        <v>10687.5</v>
      </c>
      <c r="K53">
        <v>10687.5</v>
      </c>
      <c r="L53">
        <v>13687.5</v>
      </c>
      <c r="M53">
        <v>13687.5</v>
      </c>
      <c r="N53">
        <v>13687.5</v>
      </c>
      <c r="O53">
        <v>1.60529999999999</v>
      </c>
      <c r="P53">
        <v>1.60533496503496</v>
      </c>
      <c r="Q53">
        <v>1.6053999999999999</v>
      </c>
    </row>
  </sheetData>
  <sortState ref="A2:Q53">
    <sortCondition ref="I1"/>
  </sortState>
  <conditionalFormatting sqref="I1:I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Q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 N1:N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H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:A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:C104857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">
      <colorScale>
        <cfvo type="min"/>
        <cfvo type="max"/>
        <color rgb="FFFFEF9C"/>
        <color rgb="FF63BE7B"/>
      </colorScale>
    </cfRule>
  </conditionalFormatting>
  <conditionalFormatting sqref="G1:G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Vasiliy Kotov</dc:creator>
  <cp:lastModifiedBy>Vasiliy Kotov</cp:lastModifiedBy>
  <dcterms:created xsi:type="dcterms:W3CDTF">2020-12-18T22:55:25Z</dcterms:created>
  <dcterms:modified xsi:type="dcterms:W3CDTF">2020-12-30T14:29:32Z</dcterms:modified>
</cp:coreProperties>
</file>