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66D894CB-81FB-42C5-870D-34477C3F43BD}" xr6:coauthVersionLast="47" xr6:coauthVersionMax="47" xr10:uidLastSave="{00000000-0000-0000-0000-000000000000}"/>
  <bookViews>
    <workbookView xWindow="28680" yWindow="-120" windowWidth="29040" windowHeight="15840" xr2:uid="{E410B2C1-F054-41C4-A96D-F1120FBD95E0}"/>
  </bookViews>
  <sheets>
    <sheet name="Code" sheetId="1" r:id="rId1"/>
    <sheet name="Pipeli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3" i="1" l="1"/>
  <c r="S52" i="1"/>
  <c r="S51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4" i="1"/>
  <c r="S55" i="1"/>
  <c r="S56" i="1"/>
  <c r="S57" i="1"/>
  <c r="S58" i="1"/>
  <c r="S59" i="1"/>
  <c r="S60" i="1"/>
  <c r="S61" i="1"/>
  <c r="S22" i="1"/>
  <c r="S21" i="1"/>
  <c r="S20" i="1"/>
  <c r="S19" i="1" l="1"/>
  <c r="S91" i="1"/>
  <c r="S90" i="1"/>
  <c r="S87" i="1"/>
  <c r="S83" i="1"/>
  <c r="S82" i="1"/>
  <c r="S77" i="1"/>
  <c r="S78" i="1"/>
  <c r="S79" i="1"/>
  <c r="S75" i="1"/>
  <c r="S28" i="1"/>
  <c r="S27" i="1"/>
  <c r="S26" i="1"/>
  <c r="S25" i="1"/>
  <c r="S10" i="1"/>
  <c r="S11" i="1"/>
  <c r="S12" i="1"/>
  <c r="S13" i="1"/>
  <c r="S14" i="1"/>
  <c r="S15" i="1"/>
  <c r="S16" i="1"/>
  <c r="S17" i="1"/>
  <c r="S18" i="1"/>
  <c r="S23" i="1"/>
  <c r="S24" i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3" i="2"/>
  <c r="C8" i="2"/>
  <c r="C19" i="2" l="1"/>
  <c r="C18" i="2"/>
  <c r="C10" i="2"/>
  <c r="C17" i="2"/>
  <c r="C13" i="2"/>
  <c r="C14" i="2"/>
  <c r="C15" i="2"/>
  <c r="C16" i="2"/>
  <c r="C4" i="2"/>
  <c r="C7" i="2"/>
  <c r="C12" i="2"/>
  <c r="C6" i="2"/>
  <c r="C11" i="2"/>
  <c r="S9" i="1"/>
  <c r="C3" i="2" s="1"/>
  <c r="C5" i="2"/>
  <c r="C9" i="2"/>
  <c r="S76" i="1"/>
</calcChain>
</file>

<file path=xl/sharedStrings.xml><?xml version="1.0" encoding="utf-8"?>
<sst xmlns="http://schemas.openxmlformats.org/spreadsheetml/2006/main" count="312" uniqueCount="146">
  <si>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</si>
  <si>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</si>
  <si>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</si>
  <si>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</si>
  <si>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</si>
  <si>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</si>
  <si>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</si>
  <si>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</si>
  <si>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</si>
  <si>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</si>
  <si>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</si>
  <si>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</si>
  <si>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</si>
  <si>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</si>
  <si>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</si>
  <si>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</si>
  <si>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</si>
  <si>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</si>
  <si>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</si>
  <si>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</si>
  <si>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</si>
  <si>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</si>
  <si>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</si>
  <si>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</si>
  <si>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</si>
  <si>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</si>
  <si>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</si>
  <si>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</si>
  <si>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</si>
  <si>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</si>
  <si>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</si>
  <si>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</si>
  <si>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</si>
  <si>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</si>
  <si>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FPU operation</t>
  </si>
  <si>
    <t>opcode</t>
  </si>
  <si>
    <t>Operation</t>
  </si>
  <si>
    <t>Not used</t>
  </si>
  <si>
    <t>0x00A</t>
  </si>
  <si>
    <t>0x00B</t>
  </si>
  <si>
    <t>0x00C</t>
  </si>
  <si>
    <t>0x00D</t>
  </si>
  <si>
    <t>0x00E</t>
  </si>
  <si>
    <t>0x00F</t>
  </si>
  <si>
    <t>Comment</t>
  </si>
  <si>
    <t>STP</t>
  </si>
  <si>
    <t>should be 1</t>
  </si>
  <si>
    <t>not enough of precission</t>
  </si>
  <si>
    <t>Program memory</t>
  </si>
  <si>
    <t>Data memory</t>
  </si>
  <si>
    <t>F</t>
  </si>
  <si>
    <t>E1</t>
  </si>
  <si>
    <t>E2</t>
  </si>
  <si>
    <t>ST</t>
  </si>
  <si>
    <t>Address</t>
  </si>
  <si>
    <t>Code</t>
  </si>
  <si>
    <t>Instruction</t>
  </si>
  <si>
    <t>Clock cycles</t>
  </si>
  <si>
    <t>A</t>
  </si>
  <si>
    <t>32 bits</t>
  </si>
  <si>
    <t>X in IEEE754 - single precission (lower part)</t>
  </si>
  <si>
    <t>X in IEEE754 - single precission (upper part)</t>
  </si>
  <si>
    <t>1/3! In IEEE754 - single precission (lower part)</t>
  </si>
  <si>
    <t>1/3! In IEEE754 - single precission (upper part)</t>
  </si>
  <si>
    <t>partial result - lower part</t>
  </si>
  <si>
    <t>partial result - upper part</t>
  </si>
  <si>
    <t>1/5! In IEEE754 - single precission (lower part)</t>
  </si>
  <si>
    <t>1/5! In IEEE754 - single precission (upper part)</t>
  </si>
  <si>
    <t>partial result - single precission (lower part)</t>
  </si>
  <si>
    <t>partial result - single precission (upper part)</t>
  </si>
  <si>
    <t>1/7! In IEEE754 - single precission (lower part)</t>
  </si>
  <si>
    <t>1/7! In IEEE754 - single precission (upper part)</t>
  </si>
  <si>
    <t>1/9! In IEEE754 - single precission (lower part)</t>
  </si>
  <si>
    <t>1/9! In IEEE754 - single precission (upper part)</t>
  </si>
  <si>
    <t>final result in IEEE754 - single precission (lower part)</t>
  </si>
  <si>
    <t>final result in IEEE754 - single precission (upper part)</t>
  </si>
  <si>
    <t>0x011</t>
  </si>
  <si>
    <t>0x012</t>
  </si>
  <si>
    <t>0x013</t>
  </si>
  <si>
    <t>0x014</t>
  </si>
  <si>
    <t>0x015</t>
  </si>
  <si>
    <t>0x016</t>
  </si>
  <si>
    <t>0x017</t>
  </si>
  <si>
    <t>LDR R0, [R3], #1</t>
  </si>
  <si>
    <t>LDR R1, [R3], #1</t>
  </si>
  <si>
    <t>R0 = X (lower part)</t>
  </si>
  <si>
    <t>R1 = X (upper part)</t>
  </si>
  <si>
    <t>LDR R2, [R3], #1</t>
  </si>
  <si>
    <t>R2 = 1/3! (lower part)</t>
  </si>
  <si>
    <t>LDR R3, [R3], #1</t>
  </si>
  <si>
    <t>FLDA R0</t>
  </si>
  <si>
    <t xml:space="preserve">R3 = 1/3! (upper part) </t>
  </si>
  <si>
    <t>should prevent one STALL</t>
  </si>
  <si>
    <t>FLDB R2</t>
  </si>
  <si>
    <t>FMUL R3, R1</t>
  </si>
  <si>
    <t>FSTR R2</t>
  </si>
  <si>
    <t>R2 = (lower part of the result)</t>
  </si>
  <si>
    <t>load lower part of the result</t>
  </si>
  <si>
    <t>R3 = [R3:R2] * X (upper part of the result)</t>
  </si>
  <si>
    <t>FSTR R0</t>
  </si>
  <si>
    <t>R0 = (lower part of the result)</t>
  </si>
  <si>
    <t>STR R0, [R3], #1</t>
  </si>
  <si>
    <t>STR R1, [R3]</t>
  </si>
  <si>
    <t>MOV R3, #0 ROR 0</t>
  </si>
  <si>
    <t>MOV R3, #6 ROR 0</t>
  </si>
  <si>
    <t>0x018</t>
  </si>
  <si>
    <t>0x019</t>
  </si>
  <si>
    <t>0x01A</t>
  </si>
  <si>
    <t>0x01B</t>
  </si>
  <si>
    <t>0x01C</t>
  </si>
  <si>
    <t>0x01D</t>
  </si>
  <si>
    <t>0x01E</t>
  </si>
  <si>
    <t>0x01F</t>
  </si>
  <si>
    <t>0x020</t>
  </si>
  <si>
    <t>0x021</t>
  </si>
  <si>
    <t>0x022</t>
  </si>
  <si>
    <t>0x023</t>
  </si>
  <si>
    <t>0x024</t>
  </si>
  <si>
    <t>0x025</t>
  </si>
  <si>
    <t>0x026</t>
  </si>
  <si>
    <t>0x027</t>
  </si>
  <si>
    <t>0x028</t>
  </si>
  <si>
    <t>0x029</t>
  </si>
  <si>
    <t>0x02A</t>
  </si>
  <si>
    <t>0x02B</t>
  </si>
  <si>
    <t>0x02C</t>
  </si>
  <si>
    <t>0x02D</t>
  </si>
  <si>
    <t>0x02E</t>
  </si>
  <si>
    <t>0x02F</t>
  </si>
  <si>
    <t>FLDB R0</t>
  </si>
  <si>
    <t>FLDA R2</t>
  </si>
  <si>
    <t>FSUB R1, R3</t>
  </si>
  <si>
    <t>R1 = [R1:R0] - R2 (lower part of the result)</t>
  </si>
  <si>
    <t>R2 = 1/5! (lower part)</t>
  </si>
  <si>
    <t xml:space="preserve">R3 = 1/5! (upper part) </t>
  </si>
  <si>
    <t>FADD R1, R3</t>
  </si>
  <si>
    <t>MOV R3, #8 ROR 0</t>
  </si>
  <si>
    <t>MOV R3, #4 ROR 0</t>
  </si>
  <si>
    <t>0x030</t>
  </si>
  <si>
    <t>0x032</t>
  </si>
  <si>
    <t>0x031</t>
  </si>
  <si>
    <t>MOV R1, #4 ROR 0</t>
  </si>
  <si>
    <t>LDR R0, [R1], #1</t>
  </si>
  <si>
    <t>LDR R1, [R1]</t>
  </si>
  <si>
    <t>0x033</t>
  </si>
  <si>
    <t>0x034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</si>
</sst>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93"/>
  <sheetViews>
    <sheetView tabSelected="1" zoomScaleNormal="100" workbookViewId="0">
      <pane ySplit="8" topLeftCell="A46" activePane="bottomLeft" state="frozen"/>
      <selection pane="bottomLeft" activeCell="B57" sqref="B57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C1">
        <v>15</v>
      </c>
      <c r="D1">
        <v>14</v>
      </c>
      <c r="E1">
        <v>13</v>
      </c>
      <c r="F1">
        <v>12</v>
      </c>
      <c r="G1">
        <v>11</v>
      </c>
      <c r="H1">
        <v>10</v>
      </c>
      <c r="I1">
        <v>9</v>
      </c>
      <c r="J1">
        <v>8</v>
      </c>
      <c r="K1">
        <v>7</v>
      </c>
      <c r="L1">
        <v>6</v>
      </c>
      <c r="M1">
        <v>5</v>
      </c>
      <c r="N1">
        <v>4</v>
      </c>
      <c r="O1">
        <v>3</v>
      </c>
      <c r="P1">
        <v>2</v>
      </c>
      <c r="Q1">
        <v>1</v>
      </c>
      <c r="R1">
        <v>0</v>
      </c>
    </row>
    <row r="2" spans="1:25" x14ac:dyDescent="0.3">
      <c r="B2" t="s">
        <v>1</v>
      </c>
      <c r="C2" s="1">
        <v>1</v>
      </c>
      <c r="D2" s="15" t="s">
        <v>2</v>
      </c>
      <c r="E2" s="15"/>
      <c r="F2" s="15"/>
      <c r="G2" s="15" t="s">
        <v>3</v>
      </c>
      <c r="H2" s="15"/>
      <c r="I2" s="1" t="s">
        <v>4</v>
      </c>
      <c r="J2" s="1" t="s">
        <v>5</v>
      </c>
      <c r="K2" s="15" t="s">
        <v>6</v>
      </c>
      <c r="L2" s="15"/>
      <c r="M2" s="15"/>
      <c r="N2" s="15" t="s">
        <v>7</v>
      </c>
      <c r="O2" s="15"/>
      <c r="P2" s="15"/>
      <c r="Q2" s="15"/>
      <c r="R2" s="15"/>
    </row>
    <row r="3" spans="1:25" x14ac:dyDescent="0.3">
      <c r="B3" t="s">
        <v>8</v>
      </c>
      <c r="C3" s="1">
        <v>1</v>
      </c>
      <c r="D3" s="15" t="s">
        <v>2</v>
      </c>
      <c r="E3" s="15"/>
      <c r="F3" s="15"/>
      <c r="G3" s="15" t="s">
        <v>3</v>
      </c>
      <c r="H3" s="15"/>
      <c r="I3" s="1" t="s">
        <v>9</v>
      </c>
      <c r="J3" s="1" t="s">
        <v>5</v>
      </c>
      <c r="K3" s="15" t="s">
        <v>10</v>
      </c>
      <c r="L3" s="15"/>
      <c r="M3" s="15"/>
      <c r="N3" s="15"/>
      <c r="O3" s="15" t="s">
        <v>11</v>
      </c>
      <c r="P3" s="15"/>
      <c r="Q3" s="15" t="s">
        <v>12</v>
      </c>
      <c r="R3" s="15"/>
    </row>
    <row r="4" spans="1:25" x14ac:dyDescent="0.3">
      <c r="B4" t="s">
        <v>13</v>
      </c>
      <c r="C4" s="1">
        <v>0</v>
      </c>
      <c r="D4" s="1">
        <v>0</v>
      </c>
      <c r="E4" s="1">
        <v>0</v>
      </c>
      <c r="F4" s="1">
        <v>0</v>
      </c>
      <c r="G4" s="15" t="s">
        <v>3</v>
      </c>
      <c r="H4" s="15"/>
      <c r="I4" s="1" t="s">
        <v>14</v>
      </c>
      <c r="J4" s="1" t="s">
        <v>15</v>
      </c>
      <c r="K4" s="1" t="s">
        <v>16</v>
      </c>
      <c r="L4" s="1" t="s">
        <v>17</v>
      </c>
      <c r="M4" s="15" t="s">
        <v>18</v>
      </c>
      <c r="N4" s="15"/>
      <c r="O4" s="15"/>
      <c r="P4" s="15"/>
      <c r="Q4" s="15" t="s">
        <v>12</v>
      </c>
      <c r="R4" s="15"/>
    </row>
    <row r="5" spans="1:25" ht="11.4" customHeight="1" x14ac:dyDescent="0.3">
      <c r="B5" t="s">
        <v>19</v>
      </c>
      <c r="C5" s="4" t="s">
        <v>20</v>
      </c>
      <c r="D5" s="15" t="s">
        <v>21</v>
      </c>
      <c r="E5" s="15"/>
      <c r="F5" s="15"/>
      <c r="G5" s="15"/>
      <c r="H5" s="15"/>
      <c r="I5" s="15" t="s">
        <v>22</v>
      </c>
      <c r="J5" s="15"/>
      <c r="K5" s="15"/>
      <c r="L5" s="15"/>
      <c r="M5" s="15"/>
      <c r="N5" s="15"/>
      <c r="O5" s="15"/>
      <c r="P5" s="15"/>
      <c r="Q5" s="15"/>
      <c r="R5" s="15"/>
    </row>
    <row r="6" spans="1:25" ht="13.2" hidden="1" customHeight="1" x14ac:dyDescent="0.3">
      <c r="B6" t="s">
        <v>34</v>
      </c>
      <c r="C6" s="15" t="s">
        <v>35</v>
      </c>
      <c r="D6" s="15"/>
      <c r="E6" s="15"/>
      <c r="F6" s="15"/>
      <c r="G6" s="15" t="s">
        <v>3</v>
      </c>
      <c r="H6" s="15"/>
      <c r="I6" s="15" t="s">
        <v>36</v>
      </c>
      <c r="J6" s="15"/>
      <c r="K6" s="15" t="s">
        <v>37</v>
      </c>
      <c r="L6" s="15"/>
      <c r="M6" s="15"/>
      <c r="N6" s="15"/>
      <c r="O6" s="15"/>
      <c r="P6" s="15"/>
      <c r="Q6" s="15" t="s">
        <v>12</v>
      </c>
      <c r="R6" s="15"/>
    </row>
    <row r="7" spans="1:25" ht="63.6" customHeight="1" x14ac:dyDescent="0.3">
      <c r="B7" t="s">
        <v>34</v>
      </c>
      <c r="C7" s="15" t="s">
        <v>35</v>
      </c>
      <c r="D7" s="15"/>
      <c r="E7" s="15"/>
      <c r="F7" s="15"/>
      <c r="G7" s="15" t="s">
        <v>3</v>
      </c>
      <c r="H7" s="15"/>
      <c r="I7" s="15" t="s">
        <v>36</v>
      </c>
      <c r="J7" s="15"/>
      <c r="K7" s="4" t="s">
        <v>14</v>
      </c>
      <c r="L7" s="4" t="s">
        <v>58</v>
      </c>
      <c r="M7" s="4" t="s">
        <v>59</v>
      </c>
      <c r="N7" s="15" t="s">
        <v>37</v>
      </c>
      <c r="O7" s="15"/>
      <c r="P7" s="15"/>
      <c r="Q7" s="15" t="s">
        <v>12</v>
      </c>
      <c r="R7" s="15"/>
      <c r="S7" s="2" t="s">
        <v>0</v>
      </c>
      <c r="T7" s="4" t="s">
        <v>44</v>
      </c>
      <c r="U7" s="2"/>
      <c r="V7" s="2"/>
      <c r="W7" s="9"/>
      <c r="X7" s="8"/>
      <c r="Y7" s="8"/>
    </row>
    <row r="8" spans="1:25" ht="13.8" customHeight="1" x14ac:dyDescent="0.3">
      <c r="A8" s="15" t="s">
        <v>48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2"/>
      <c r="X8" s="8"/>
      <c r="Y8" s="8"/>
    </row>
    <row r="9" spans="1:25" x14ac:dyDescent="0.3">
      <c r="A9" t="s">
        <v>23</v>
      </c>
      <c r="B9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 s="3" t="str">
        <f t="shared" ref="S9:S18" si="0">DEC2HEX(C9*2^15 + D9*2^14 + E9*2^13 + F9*2^12 + G9*2^11 + H9*2^10 + I9*2^9 + J9*2^8 + K9*2^7 + L9*2^6 + M9*2^5 + N9*2^4 + O9 * 2 ^ 3 + P9  * 2^2 + Q9 * 2 + R9)</f>
        <v>347</v>
      </c>
      <c r="T9" t="s">
        <v>85</v>
      </c>
      <c r="U9" s="10"/>
    </row>
    <row r="10" spans="1:25" x14ac:dyDescent="0.3">
      <c r="A10" t="s">
        <v>24</v>
      </c>
      <c r="B10" t="s">
        <v>129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3" t="str">
        <f t="shared" si="0"/>
        <v>1380</v>
      </c>
      <c r="T10" t="s">
        <v>92</v>
      </c>
    </row>
    <row r="11" spans="1:25" x14ac:dyDescent="0.3">
      <c r="A11" t="s">
        <v>25</v>
      </c>
      <c r="B11" t="s">
        <v>84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 s="3" t="str">
        <f t="shared" si="0"/>
        <v>747</v>
      </c>
      <c r="T11" t="s">
        <v>86</v>
      </c>
      <c r="U11" s="11"/>
    </row>
    <row r="12" spans="1:25" x14ac:dyDescent="0.3">
      <c r="A12" t="s">
        <v>26</v>
      </c>
      <c r="B12" t="s">
        <v>87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 s="3" t="str">
        <f t="shared" si="0"/>
        <v>B47</v>
      </c>
      <c r="T12" t="s">
        <v>88</v>
      </c>
    </row>
    <row r="13" spans="1:25" x14ac:dyDescent="0.3">
      <c r="A13" t="s">
        <v>27</v>
      </c>
      <c r="B13" t="s">
        <v>130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3" t="str">
        <f t="shared" si="0"/>
        <v>1BC0</v>
      </c>
      <c r="T13" t="s">
        <v>92</v>
      </c>
    </row>
    <row r="14" spans="1:25" x14ac:dyDescent="0.3">
      <c r="A14" t="s">
        <v>28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 s="3" t="str">
        <f t="shared" si="0"/>
        <v>E03</v>
      </c>
      <c r="T14" t="s">
        <v>91</v>
      </c>
    </row>
    <row r="15" spans="1:25" x14ac:dyDescent="0.3">
      <c r="A15" t="s">
        <v>29</v>
      </c>
      <c r="B15" s="5" t="s">
        <v>94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 s="3" t="str">
        <f t="shared" si="0"/>
        <v>1E21</v>
      </c>
      <c r="T15" t="s">
        <v>98</v>
      </c>
    </row>
    <row r="16" spans="1:25" x14ac:dyDescent="0.3">
      <c r="A16" t="s">
        <v>30</v>
      </c>
      <c r="B16" t="s">
        <v>95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3" t="str">
        <f t="shared" si="0"/>
        <v>1B00</v>
      </c>
      <c r="T16" t="s">
        <v>96</v>
      </c>
    </row>
    <row r="17" spans="1:20" x14ac:dyDescent="0.3">
      <c r="A17" t="s">
        <v>31</v>
      </c>
      <c r="B17" s="5" t="s">
        <v>130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3" t="str">
        <f t="shared" si="0"/>
        <v>1BC0</v>
      </c>
      <c r="T17" t="s">
        <v>97</v>
      </c>
    </row>
    <row r="18" spans="1:20" x14ac:dyDescent="0.3">
      <c r="A18" t="s">
        <v>32</v>
      </c>
      <c r="B18" s="5" t="s">
        <v>94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 s="3" t="str">
        <f t="shared" si="0"/>
        <v>1E21</v>
      </c>
      <c r="T18" t="s">
        <v>98</v>
      </c>
    </row>
    <row r="19" spans="1:20" x14ac:dyDescent="0.3">
      <c r="A19" t="s">
        <v>38</v>
      </c>
      <c r="B19" t="s">
        <v>95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3" t="str">
        <f>DEC2HEX(C19*2^15 + D19*2^14 + E19*2^13 + F19*2^12 + G19*2^11 + H19*2^10 + I19*2^9 + J19*2^8 + K19*2^7 + L19*2^6 + M19*2^5 + N19*2^4 + O19 * 2 ^ 3 + P19  * 2^2 + Q19 * 2 + R19)</f>
        <v>1B00</v>
      </c>
      <c r="T19" t="s">
        <v>96</v>
      </c>
    </row>
    <row r="20" spans="1:20" x14ac:dyDescent="0.3">
      <c r="A20" t="s">
        <v>39</v>
      </c>
      <c r="B20" s="5" t="s">
        <v>130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3" t="str">
        <f t="shared" ref="S20:S22" si="1">DEC2HEX(C20*2^15 + D20*2^14 + E20*2^13 + F20*2^12 + G20*2^11 + H20*2^10 + I20*2^9 + J20*2^8 + K20*2^7 + L20*2^6 + M20*2^5 + N20*2^4 + O20 * 2 ^ 3 + P20  * 2^2 + Q20 * 2 + R20)</f>
        <v>1BC0</v>
      </c>
      <c r="T20" t="s">
        <v>97</v>
      </c>
    </row>
    <row r="21" spans="1:20" x14ac:dyDescent="0.3">
      <c r="A21" t="s">
        <v>40</v>
      </c>
      <c r="B21" s="5" t="s">
        <v>94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 s="3" t="str">
        <f t="shared" si="1"/>
        <v>1E21</v>
      </c>
      <c r="T21" t="s">
        <v>98</v>
      </c>
    </row>
    <row r="22" spans="1:20" x14ac:dyDescent="0.3">
      <c r="A22" t="s">
        <v>41</v>
      </c>
      <c r="B22" t="s">
        <v>95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3" t="str">
        <f>DEC2HEX(C22*2^15 + D22*2^14 + E22*2^13 + F22*2^12 + G22*2^11 + H22*2^10 + I22*2^9 + J22*2^8 + K22*2^7 + L22*2^6 + M22*2^5 + N22*2^4 + O22 * 2 ^ 3 + P22  * 2^2 + Q22 * 2 + R22)</f>
        <v>1B00</v>
      </c>
      <c r="T22" t="s">
        <v>96</v>
      </c>
    </row>
    <row r="23" spans="1:20" x14ac:dyDescent="0.3">
      <c r="A23" t="s">
        <v>42</v>
      </c>
      <c r="B23" s="5" t="s">
        <v>93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3" t="str">
        <f>DEC2HEX(C23*2^15 + D23*2^14 + E23*2^13 + F23*2^12 + G23*2^11 + H23*2^10 + I23*2^9 + J23*2^8 + K23*2^7 + L23*2^6 + M23*2^5 + N23*2^4 + O23 * 2 ^ 3 + P23  * 2^2 + Q23 * 2 + R23)</f>
        <v>1B80</v>
      </c>
      <c r="T23" t="s">
        <v>132</v>
      </c>
    </row>
    <row r="24" spans="1:20" x14ac:dyDescent="0.3">
      <c r="A24" t="s">
        <v>43</v>
      </c>
      <c r="B24" t="s">
        <v>131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1</v>
      </c>
      <c r="S24" s="3" t="str">
        <f>DEC2HEX(C24*2^15 + D24*2^14 + E24*2^13 + F24*2^12 + G24*2^11 + H24*2^10 + I24*2^9 + J24*2^8 + K24*2^7 + L24*2^6 + M24*2^5 + N24*2^4 + O24 * 2 ^ 3 + P24  * 2^2 + Q24 * 2 + R24)</f>
        <v>1523</v>
      </c>
      <c r="T24" t="s">
        <v>100</v>
      </c>
    </row>
    <row r="25" spans="1:20" x14ac:dyDescent="0.3">
      <c r="A25" t="s">
        <v>33</v>
      </c>
      <c r="B25" t="s">
        <v>99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3" t="str">
        <f>DEC2HEX(C25*2^15 + D25*2^14 + E25*2^13 + F25*2^12 + G25*2^11 + H25*2^10 + I25*2^9 + J25*2^8 + K25*2^7 + L25*2^6 + M25*2^5 + N25*2^4 + O25 * 2 ^ 3 + P25  * 2^2 + Q25 * 2 + R25)</f>
        <v>1300</v>
      </c>
    </row>
    <row r="26" spans="1:20" x14ac:dyDescent="0.3">
      <c r="A26" t="s">
        <v>76</v>
      </c>
      <c r="B26" t="s">
        <v>137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 s="3" t="str">
        <f>DEC2HEX(C26*2^15 + D26*2^14 + E26*2^13 + F26*2^12 + G26*2^11 + H26*2^10 + I26*2^9 + J26*2^8 + K26*2^7 + L26*2^6 + M26*2^5 + N26*2^4 + O26 * 2 ^ 3 + P26  * 2^2 + Q26 * 2 + R26)</f>
        <v>CE04</v>
      </c>
    </row>
    <row r="27" spans="1:20" x14ac:dyDescent="0.3">
      <c r="A27" t="s">
        <v>77</v>
      </c>
      <c r="B27" t="s">
        <v>101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 s="3" t="str">
        <f>DEC2HEX(C27*2^15 + D27*2^14 + E27*2^13 + F27*2^12 + G27*2^11 + H27*2^10 + I27*2^9 + J27*2^8 + K27*2^7 + L27*2^6 + M27*2^5 + N27*2^4 + O27 * 2 ^ 3 + P27  * 2^2 + Q27 * 2 + R27)</f>
        <v>147</v>
      </c>
    </row>
    <row r="28" spans="1:20" x14ac:dyDescent="0.3">
      <c r="A28" t="s">
        <v>78</v>
      </c>
      <c r="B28" t="s">
        <v>102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 s="3" t="str">
        <f>DEC2HEX(C28*2^15 + D28*2^14 + E28*2^13 + F28*2^12 + G28*2^11 + H28*2^10 + I28*2^9 + J28*2^8 + K28*2^7 + L28*2^6 + M28*2^5 + N28*2^4 + O28 * 2 ^ 3 + P28  * 2^2 + Q28 * 2 + R28)</f>
        <v>403</v>
      </c>
    </row>
    <row r="29" spans="1:20" x14ac:dyDescent="0.3">
      <c r="A29" t="s">
        <v>79</v>
      </c>
      <c r="B29" t="s">
        <v>103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s="3" t="str">
        <f t="shared" ref="S29:S62" si="2">DEC2HEX(C29*2^15 + D29*2^14 + E29*2^13 + F29*2^12 + G29*2^11 + H29*2^10 + I29*2^9 + J29*2^8 + K29*2^7 + L29*2^6 + M29*2^5 + N29*2^4 + O29 * 2 ^ 3 + P29  * 2^2 + Q29 * 2 + R29)</f>
        <v>CE00</v>
      </c>
    </row>
    <row r="30" spans="1:20" x14ac:dyDescent="0.3">
      <c r="A30" t="s">
        <v>80</v>
      </c>
      <c r="B30" t="s">
        <v>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 s="3" t="str">
        <f t="shared" si="2"/>
        <v>347</v>
      </c>
      <c r="T30" t="s">
        <v>85</v>
      </c>
    </row>
    <row r="31" spans="1:20" x14ac:dyDescent="0.3">
      <c r="A31" t="s">
        <v>81</v>
      </c>
      <c r="B31" t="s">
        <v>129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3" t="str">
        <f t="shared" si="2"/>
        <v>1380</v>
      </c>
      <c r="T31" t="s">
        <v>92</v>
      </c>
    </row>
    <row r="32" spans="1:20" x14ac:dyDescent="0.3">
      <c r="A32" t="s">
        <v>82</v>
      </c>
      <c r="B32" t="s">
        <v>84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 s="3" t="str">
        <f t="shared" si="2"/>
        <v>747</v>
      </c>
      <c r="T32" t="s">
        <v>86</v>
      </c>
    </row>
    <row r="33" spans="1:20" x14ac:dyDescent="0.3">
      <c r="A33" t="s">
        <v>105</v>
      </c>
      <c r="B33" t="s">
        <v>104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 s="3" t="str">
        <f t="shared" si="2"/>
        <v>CE06</v>
      </c>
    </row>
    <row r="34" spans="1:20" x14ac:dyDescent="0.3">
      <c r="A34" t="s">
        <v>106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 s="3" t="str">
        <f t="shared" si="2"/>
        <v>B47</v>
      </c>
      <c r="T34" t="s">
        <v>133</v>
      </c>
    </row>
    <row r="35" spans="1:20" x14ac:dyDescent="0.3">
      <c r="A35" t="s">
        <v>107</v>
      </c>
      <c r="B35" t="s">
        <v>130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3" t="str">
        <f t="shared" si="2"/>
        <v>1BC0</v>
      </c>
      <c r="T35" t="s">
        <v>92</v>
      </c>
    </row>
    <row r="36" spans="1:20" x14ac:dyDescent="0.3">
      <c r="A36" t="s">
        <v>108</v>
      </c>
      <c r="B36" t="s">
        <v>89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 s="3" t="str">
        <f t="shared" si="2"/>
        <v>E03</v>
      </c>
      <c r="T36" t="s">
        <v>134</v>
      </c>
    </row>
    <row r="37" spans="1:20" x14ac:dyDescent="0.3">
      <c r="A37" t="s">
        <v>109</v>
      </c>
      <c r="B37" s="5" t="s">
        <v>94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 s="3" t="str">
        <f t="shared" si="2"/>
        <v>1E21</v>
      </c>
      <c r="T37" t="s">
        <v>98</v>
      </c>
    </row>
    <row r="38" spans="1:20" x14ac:dyDescent="0.3">
      <c r="A38" t="s">
        <v>110</v>
      </c>
      <c r="B38" t="s">
        <v>95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3" t="str">
        <f t="shared" si="2"/>
        <v>1B00</v>
      </c>
      <c r="T38" t="s">
        <v>96</v>
      </c>
    </row>
    <row r="39" spans="1:20" x14ac:dyDescent="0.3">
      <c r="A39" t="s">
        <v>111</v>
      </c>
      <c r="B39" s="5" t="s">
        <v>130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3" t="str">
        <f t="shared" si="2"/>
        <v>1BC0</v>
      </c>
      <c r="T39" t="s">
        <v>97</v>
      </c>
    </row>
    <row r="40" spans="1:20" x14ac:dyDescent="0.3">
      <c r="A40" t="s">
        <v>112</v>
      </c>
      <c r="B40" s="5" t="s">
        <v>94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1</v>
      </c>
      <c r="S40" s="3" t="str">
        <f t="shared" si="2"/>
        <v>1E21</v>
      </c>
      <c r="T40" t="s">
        <v>98</v>
      </c>
    </row>
    <row r="41" spans="1:20" x14ac:dyDescent="0.3">
      <c r="A41" t="s">
        <v>113</v>
      </c>
      <c r="B41" t="s">
        <v>95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3" t="str">
        <f t="shared" si="2"/>
        <v>1B00</v>
      </c>
      <c r="T41" t="s">
        <v>96</v>
      </c>
    </row>
    <row r="42" spans="1:20" x14ac:dyDescent="0.3">
      <c r="A42" t="s">
        <v>114</v>
      </c>
      <c r="B42" s="5" t="s">
        <v>130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 t="str">
        <f t="shared" si="2"/>
        <v>1BC0</v>
      </c>
      <c r="T42" t="s">
        <v>97</v>
      </c>
    </row>
    <row r="43" spans="1:20" x14ac:dyDescent="0.3">
      <c r="A43" t="s">
        <v>115</v>
      </c>
      <c r="B43" s="5" t="s">
        <v>94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1</v>
      </c>
      <c r="S43" s="3" t="str">
        <f t="shared" si="2"/>
        <v>1E21</v>
      </c>
      <c r="T43" t="s">
        <v>98</v>
      </c>
    </row>
    <row r="44" spans="1:20" x14ac:dyDescent="0.3">
      <c r="A44" t="s">
        <v>116</v>
      </c>
      <c r="B44" t="s">
        <v>95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3" t="str">
        <f t="shared" si="2"/>
        <v>1B00</v>
      </c>
      <c r="T44" t="s">
        <v>96</v>
      </c>
    </row>
    <row r="45" spans="1:20" x14ac:dyDescent="0.3">
      <c r="A45" t="s">
        <v>117</v>
      </c>
      <c r="B45" s="5" t="s">
        <v>130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3" t="str">
        <f t="shared" si="2"/>
        <v>1BC0</v>
      </c>
      <c r="T45" t="s">
        <v>97</v>
      </c>
    </row>
    <row r="46" spans="1:20" x14ac:dyDescent="0.3">
      <c r="A46" t="s">
        <v>118</v>
      </c>
      <c r="B46" s="5" t="s">
        <v>94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 s="3" t="str">
        <f t="shared" si="2"/>
        <v>1E21</v>
      </c>
      <c r="T46" t="s">
        <v>98</v>
      </c>
    </row>
    <row r="47" spans="1:20" x14ac:dyDescent="0.3">
      <c r="A47" t="s">
        <v>119</v>
      </c>
      <c r="B47" t="s">
        <v>95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3" t="str">
        <f t="shared" si="2"/>
        <v>1B00</v>
      </c>
      <c r="T47" t="s">
        <v>96</v>
      </c>
    </row>
    <row r="48" spans="1:20" x14ac:dyDescent="0.3">
      <c r="A48" t="s">
        <v>120</v>
      </c>
      <c r="B48" s="5" t="s">
        <v>130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3" t="str">
        <f t="shared" si="2"/>
        <v>1BC0</v>
      </c>
      <c r="T48" t="s">
        <v>97</v>
      </c>
    </row>
    <row r="49" spans="1:20" x14ac:dyDescent="0.3">
      <c r="A49" t="s">
        <v>121</v>
      </c>
      <c r="B49" s="5" t="s">
        <v>94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1</v>
      </c>
      <c r="S49" s="3" t="str">
        <f t="shared" si="2"/>
        <v>1E21</v>
      </c>
      <c r="T49" t="s">
        <v>98</v>
      </c>
    </row>
    <row r="50" spans="1:20" x14ac:dyDescent="0.3">
      <c r="A50" t="s">
        <v>122</v>
      </c>
      <c r="B50" t="s">
        <v>95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3" t="str">
        <f t="shared" si="2"/>
        <v>1B00</v>
      </c>
      <c r="T50" t="s">
        <v>96</v>
      </c>
    </row>
    <row r="51" spans="1:20" x14ac:dyDescent="0.3">
      <c r="A51" t="s">
        <v>123</v>
      </c>
      <c r="B51" t="s">
        <v>141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 s="3" t="str">
        <f>DEC2HEX(C51*2^15 + D51*2^14 + E51*2^13 + F51*2^12 + G51*2^11 + H51*2^10 + I51*2^9 + J51*2^8 + K51*2^7 + L51*2^6 + M51*2^5 + N51*2^4 + O51 * 2 ^ 3 + P51  * 2^2 + Q51 * 2 + R51)</f>
        <v>C604</v>
      </c>
    </row>
    <row r="52" spans="1:20" x14ac:dyDescent="0.3">
      <c r="A52" t="s">
        <v>124</v>
      </c>
      <c r="B52" t="s">
        <v>142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 s="3" t="str">
        <f>DEC2HEX(C52*2^15 + D52*2^14 + E52*2^13 + F52*2^12 + G52*2^11 + H52*2^10 + I52*2^9 + J52*2^8 + K52*2^7 + L52*2^6 + M52*2^5 + N52*2^4 + O52 * 2 ^ 3 + P52  * 2^2 + Q52 * 2 + R52)</f>
        <v>345</v>
      </c>
    </row>
    <row r="53" spans="1:20" x14ac:dyDescent="0.3">
      <c r="A53" t="s">
        <v>125</v>
      </c>
      <c r="B53" t="s">
        <v>143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 s="3" t="str">
        <f>DEC2HEX(C53*2^15 + D53*2^14 + E53*2^13 + F53*2^12 + G53*2^11 + H53*2^10 + I53*2^9 + J53*2^8 + K53*2^7 + L53*2^6 + M53*2^5 + N53*2^4 + O53 * 2 ^ 3 + P53  * 2^2 + Q53 * 2 + R53)</f>
        <v>601</v>
      </c>
    </row>
    <row r="54" spans="1:20" x14ac:dyDescent="0.3">
      <c r="A54" t="s">
        <v>126</v>
      </c>
      <c r="B54" s="5" t="s">
        <v>90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3" t="str">
        <f t="shared" si="2"/>
        <v>13C0</v>
      </c>
      <c r="T54" t="s">
        <v>97</v>
      </c>
    </row>
    <row r="55" spans="1:20" x14ac:dyDescent="0.3">
      <c r="A55" t="s">
        <v>127</v>
      </c>
      <c r="B55" s="5" t="s">
        <v>93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3" t="str">
        <f>DEC2HEX(C55*2^15 + D55*2^14 + E55*2^13 + F55*2^12 + G55*2^11 + H55*2^10 + I55*2^9 + J55*2^8 + K55*2^7 + L55*2^6 + M55*2^5 + N55*2^4 + O55 * 2 ^ 3 + P55  * 2^2 + Q55 * 2 + R55)</f>
        <v>1B80</v>
      </c>
    </row>
    <row r="56" spans="1:20" x14ac:dyDescent="0.3">
      <c r="A56" t="s">
        <v>128</v>
      </c>
      <c r="B56" t="s">
        <v>135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1</v>
      </c>
      <c r="S56" s="3" t="str">
        <f>DEC2HEX(C56*2^15 + D56*2^14 + E56*2^13 + F56*2^12 + G56*2^11 + H56*2^10 + I56*2^9 + J56*2^8 + K56*2^7 + L56*2^6 + M56*2^5 + N56*2^4 + O56 * 2 ^ 3 + P56  * 2^2 + Q56 * 2 + R56)</f>
        <v>1423</v>
      </c>
    </row>
    <row r="57" spans="1:20" x14ac:dyDescent="0.3">
      <c r="A57" t="s">
        <v>138</v>
      </c>
      <c r="B57" t="s">
        <v>99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3" t="str">
        <f>DEC2HEX(C57*2^15 + D57*2^14 + E57*2^13 + F57*2^12 + G57*2^11 + H57*2^10 + I57*2^9 + J57*2^8 + K57*2^7 + L57*2^6 + M57*2^5 + N57*2^4 + O57 * 2 ^ 3 + P57  * 2^2 + Q57 * 2 + R57)</f>
        <v>1300</v>
      </c>
    </row>
    <row r="58" spans="1:20" x14ac:dyDescent="0.3">
      <c r="A58" t="s">
        <v>140</v>
      </c>
      <c r="B58" t="s">
        <v>136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 s="3" t="str">
        <f>DEC2HEX(C58*2^15 + D58*2^14 + E58*2^13 + F58*2^12 + G58*2^11 + H58*2^10 + I58*2^9 + J58*2^8 + K58*2^7 + L58*2^6 + M58*2^5 + N58*2^4 + O58 * 2 ^ 3 + P58  * 2^2 + Q58 * 2 + R58)</f>
        <v>CE08</v>
      </c>
    </row>
    <row r="59" spans="1:20" x14ac:dyDescent="0.3">
      <c r="A59" t="s">
        <v>139</v>
      </c>
      <c r="B59" t="s">
        <v>101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 s="3" t="str">
        <f>DEC2HEX(C59*2^15 + D59*2^14 + E59*2^13 + F59*2^12 + G59*2^11 + H59*2^10 + I59*2^9 + J59*2^8 + K59*2^7 + L59*2^6 + M59*2^5 + N59*2^4 + O59 * 2 ^ 3 + P59  * 2^2 + Q59 * 2 + R59)</f>
        <v>147</v>
      </c>
    </row>
    <row r="60" spans="1:20" x14ac:dyDescent="0.3">
      <c r="A60" t="s">
        <v>144</v>
      </c>
      <c r="B60" t="s">
        <v>102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s="3" t="str">
        <f>DEC2HEX(C60*2^15 + D60*2^14 + E60*2^13 + F60*2^12 + G60*2^11 + H60*2^10 + I60*2^9 + J60*2^8 + K60*2^7 + L60*2^6 + M60*2^5 + N60*2^4 + O60 * 2 ^ 3 + P60  * 2^2 + Q60 * 2 + R60)</f>
        <v>403</v>
      </c>
    </row>
    <row r="61" spans="1:20" x14ac:dyDescent="0.3">
      <c r="A61" t="s">
        <v>145</v>
      </c>
      <c r="B61" t="s">
        <v>45</v>
      </c>
      <c r="C61">
        <v>0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3" t="str">
        <f>DEC2HEX(C61*2^15 + D61*2^14 + E61*2^13 + F61*2^12 + G61*2^11 + H61*2^10 + I61*2^9 + J61*2^8 + K61*2^7 + L61*2^6 + M61*2^5 + N61*2^4 + O61 * 2 ^ 3 + P61  * 2^2 + Q61 * 2 + R61)</f>
        <v>7000</v>
      </c>
    </row>
    <row r="63" spans="1:20" x14ac:dyDescent="0.3">
      <c r="S63" s="3"/>
    </row>
    <row r="64" spans="1:20" x14ac:dyDescent="0.3">
      <c r="B64" s="5"/>
      <c r="S64" s="3"/>
    </row>
    <row r="65" spans="1:19" x14ac:dyDescent="0.3">
      <c r="S65" s="3"/>
    </row>
    <row r="66" spans="1:19" x14ac:dyDescent="0.3">
      <c r="S66" s="3"/>
    </row>
    <row r="67" spans="1:19" x14ac:dyDescent="0.3">
      <c r="S67" s="3"/>
    </row>
    <row r="71" spans="1:19" x14ac:dyDescent="0.3">
      <c r="S71" s="3"/>
    </row>
    <row r="72" spans="1:19" x14ac:dyDescent="0.3">
      <c r="S72" s="3"/>
    </row>
    <row r="73" spans="1:19" x14ac:dyDescent="0.3">
      <c r="S73" s="3"/>
    </row>
    <row r="74" spans="1:19" x14ac:dyDescent="0.3">
      <c r="S74" s="3"/>
    </row>
    <row r="75" spans="1:19" x14ac:dyDescent="0.3">
      <c r="A75" s="13" t="s">
        <v>49</v>
      </c>
      <c r="B75" t="s">
        <v>45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3" t="str">
        <f>DEC2HEX(C75*2^15 + D75*2^14 + E75*2^13 + F75*2^12 + G75*2^11 + H75*2^10 + I75*2^9 + J75*2^8 + K75*2^7 + L75*2^6 + M75*2^5 + N75*2^4 + O75 * 2 ^ 3 + P75  * 2^2 + Q75 * 2 + R75)</f>
        <v>7000</v>
      </c>
    </row>
    <row r="76" spans="1:19" ht="28.8" x14ac:dyDescent="0.3">
      <c r="A76" t="s">
        <v>23</v>
      </c>
      <c r="B76" s="14" t="s">
        <v>60</v>
      </c>
      <c r="C76" s="6">
        <v>0</v>
      </c>
      <c r="D76" s="7">
        <v>0</v>
      </c>
      <c r="E76" s="7">
        <v>0</v>
      </c>
      <c r="F76" s="7">
        <v>0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0</v>
      </c>
      <c r="N76" s="7">
        <v>1</v>
      </c>
      <c r="O76" s="7">
        <v>1</v>
      </c>
      <c r="P76" s="7">
        <v>0</v>
      </c>
      <c r="Q76" s="7">
        <v>1</v>
      </c>
      <c r="R76" s="7">
        <v>1</v>
      </c>
      <c r="S76" s="3" t="str">
        <f>DEC2HEX(C76*2^15 + D76*2^14 + E76*2^13 + F76*2^12 + G76*2^11 + H76*2^10 + I76*2^9 + J76*2^8 + K76*2^7 + L76*2^6 + M76*2^5 + N76*2^4 + O76 * 2 ^ 3 + P76  * 2^2 + Q76 * 2 + R76)</f>
        <v>FDB</v>
      </c>
    </row>
    <row r="77" spans="1:19" ht="28.8" x14ac:dyDescent="0.3">
      <c r="A77" t="s">
        <v>24</v>
      </c>
      <c r="B77" s="14" t="s">
        <v>61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 s="3" t="str">
        <f t="shared" ref="S77:S79" si="3">DEC2HEX(C77*2^15 + D77*2^14 + E77*2^13 + F77*2^12 + G77*2^11 + H77*2^10 + I77*2^9 + J77*2^8 + K77*2^7 + L77*2^6 + M77*2^5 + N77*2^4 + O77 * 2 ^ 3 + P77  * 2^2 + Q77 * 2 + R77)</f>
        <v>3FC9</v>
      </c>
    </row>
    <row r="78" spans="1:19" ht="28.8" x14ac:dyDescent="0.3">
      <c r="A78" t="s">
        <v>25</v>
      </c>
      <c r="B78" s="14" t="s">
        <v>62</v>
      </c>
      <c r="C78" s="7">
        <v>1</v>
      </c>
      <c r="D78" s="7">
        <v>0</v>
      </c>
      <c r="E78" s="7">
        <v>1</v>
      </c>
      <c r="F78" s="7">
        <v>0</v>
      </c>
      <c r="G78" s="7">
        <v>1</v>
      </c>
      <c r="H78" s="7">
        <v>0</v>
      </c>
      <c r="I78" s="7">
        <v>1</v>
      </c>
      <c r="J78" s="7">
        <v>0</v>
      </c>
      <c r="K78" s="7">
        <v>1</v>
      </c>
      <c r="L78" s="7">
        <v>0</v>
      </c>
      <c r="M78" s="7">
        <v>1</v>
      </c>
      <c r="N78" s="7">
        <v>0</v>
      </c>
      <c r="O78" s="7">
        <v>1</v>
      </c>
      <c r="P78" s="7">
        <v>0</v>
      </c>
      <c r="Q78" s="7">
        <v>1</v>
      </c>
      <c r="R78" s="7">
        <v>1</v>
      </c>
      <c r="S78" s="3" t="str">
        <f t="shared" si="3"/>
        <v>AAAB</v>
      </c>
    </row>
    <row r="79" spans="1:19" ht="28.8" x14ac:dyDescent="0.3">
      <c r="A79" t="s">
        <v>26</v>
      </c>
      <c r="B79" s="14" t="s">
        <v>63</v>
      </c>
      <c r="C79" s="7">
        <v>0</v>
      </c>
      <c r="D79" s="7">
        <v>0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1</v>
      </c>
      <c r="P79" s="7">
        <v>0</v>
      </c>
      <c r="Q79" s="7">
        <v>1</v>
      </c>
      <c r="R79" s="7">
        <v>0</v>
      </c>
      <c r="S79" s="3" t="str">
        <f t="shared" si="3"/>
        <v>3E2A</v>
      </c>
    </row>
    <row r="80" spans="1:19" x14ac:dyDescent="0.3">
      <c r="A80" t="s">
        <v>27</v>
      </c>
      <c r="B80" s="14" t="s">
        <v>64</v>
      </c>
    </row>
    <row r="81" spans="1:20" x14ac:dyDescent="0.3">
      <c r="A81" t="s">
        <v>28</v>
      </c>
      <c r="B81" s="14" t="s">
        <v>65</v>
      </c>
    </row>
    <row r="82" spans="1:20" ht="28.8" x14ac:dyDescent="0.3">
      <c r="A82" t="s">
        <v>29</v>
      </c>
      <c r="B82" s="14" t="s">
        <v>66</v>
      </c>
      <c r="C82" s="7">
        <v>1</v>
      </c>
      <c r="D82" s="7">
        <v>0</v>
      </c>
      <c r="E82" s="7">
        <v>0</v>
      </c>
      <c r="F82" s="7">
        <v>0</v>
      </c>
      <c r="G82" s="7">
        <v>1</v>
      </c>
      <c r="H82" s="7">
        <v>0</v>
      </c>
      <c r="I82" s="7">
        <v>0</v>
      </c>
      <c r="J82" s="7">
        <v>0</v>
      </c>
      <c r="K82" s="7">
        <v>1</v>
      </c>
      <c r="L82" s="7">
        <v>0</v>
      </c>
      <c r="M82" s="7">
        <v>0</v>
      </c>
      <c r="N82" s="7">
        <v>0</v>
      </c>
      <c r="O82" s="7">
        <v>1</v>
      </c>
      <c r="P82" s="7">
        <v>0</v>
      </c>
      <c r="Q82" s="7">
        <v>0</v>
      </c>
      <c r="R82" s="7">
        <v>1</v>
      </c>
      <c r="S82" s="3" t="str">
        <f t="shared" ref="S82:S83" si="4">DEC2HEX(C82*2^15 + D82*2^14 + E82*2^13 + F82*2^12 + G82*2^11 + H82*2^10 + I82*2^9 + J82*2^8 + K82*2^7 + L82*2^6 + M82*2^5 + N82*2^4 + O82 * 2 ^ 3 + P82  * 2^2 + Q82 * 2 + R82)</f>
        <v>8889</v>
      </c>
    </row>
    <row r="83" spans="1:20" ht="28.8" x14ac:dyDescent="0.3">
      <c r="A83" t="s">
        <v>30</v>
      </c>
      <c r="B83" s="14" t="s">
        <v>67</v>
      </c>
      <c r="C83" s="7">
        <v>0</v>
      </c>
      <c r="D83" s="7">
        <v>0</v>
      </c>
      <c r="E83" s="7">
        <v>1</v>
      </c>
      <c r="F83" s="7">
        <v>1</v>
      </c>
      <c r="G83" s="7">
        <v>1</v>
      </c>
      <c r="H83" s="7">
        <v>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1</v>
      </c>
      <c r="P83" s="7">
        <v>0</v>
      </c>
      <c r="Q83" s="7">
        <v>0</v>
      </c>
      <c r="R83" s="7">
        <v>0</v>
      </c>
      <c r="S83" s="3" t="str">
        <f t="shared" si="4"/>
        <v>3C08</v>
      </c>
    </row>
    <row r="84" spans="1:20" ht="28.8" x14ac:dyDescent="0.3">
      <c r="A84" t="s">
        <v>31</v>
      </c>
      <c r="B84" s="14" t="s">
        <v>68</v>
      </c>
    </row>
    <row r="85" spans="1:20" ht="28.8" x14ac:dyDescent="0.3">
      <c r="A85" t="s">
        <v>32</v>
      </c>
      <c r="B85" s="14" t="s">
        <v>69</v>
      </c>
    </row>
    <row r="86" spans="1:20" ht="28.8" x14ac:dyDescent="0.3">
      <c r="A86" t="s">
        <v>38</v>
      </c>
      <c r="B86" s="14" t="s">
        <v>70</v>
      </c>
      <c r="C86" s="7">
        <v>0</v>
      </c>
      <c r="D86" s="7">
        <v>0</v>
      </c>
      <c r="E86" s="7">
        <v>0</v>
      </c>
      <c r="F86" s="7">
        <v>0</v>
      </c>
      <c r="G86" s="7">
        <v>1</v>
      </c>
      <c r="H86" s="7">
        <v>1</v>
      </c>
      <c r="I86" s="7">
        <v>0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3">
        <v>1400</v>
      </c>
      <c r="T86" t="s">
        <v>47</v>
      </c>
    </row>
    <row r="87" spans="1:20" ht="28.8" x14ac:dyDescent="0.3">
      <c r="A87" t="s">
        <v>39</v>
      </c>
      <c r="B87" s="14" t="s">
        <v>71</v>
      </c>
      <c r="C87" s="7">
        <v>0</v>
      </c>
      <c r="D87" s="7">
        <v>0</v>
      </c>
      <c r="E87" s="7">
        <v>1</v>
      </c>
      <c r="F87" s="7">
        <v>1</v>
      </c>
      <c r="G87" s="7">
        <v>1</v>
      </c>
      <c r="H87" s="7">
        <v>0</v>
      </c>
      <c r="I87" s="7">
        <v>0</v>
      </c>
      <c r="J87" s="7">
        <v>1</v>
      </c>
      <c r="K87" s="7">
        <v>0</v>
      </c>
      <c r="L87" s="7">
        <v>1</v>
      </c>
      <c r="M87" s="7">
        <v>0</v>
      </c>
      <c r="N87" s="7">
        <v>1</v>
      </c>
      <c r="O87" s="7">
        <v>0</v>
      </c>
      <c r="P87" s="7">
        <v>0</v>
      </c>
      <c r="Q87" s="7">
        <v>0</v>
      </c>
      <c r="R87" s="7">
        <v>0</v>
      </c>
      <c r="S87" s="3" t="str">
        <f t="shared" ref="S87" si="5">DEC2HEX(C87*2^15 + D87*2^14 + E87*2^13 + F87*2^12 + G87*2^11 + H87*2^10 + I87*2^9 + J87*2^8 + K87*2^7 + L87*2^6 + M87*2^5 + N87*2^4 + O87 * 2 ^ 3 + P87  * 2^2 + Q87 * 2 + R87)</f>
        <v>3950</v>
      </c>
      <c r="T87" t="s">
        <v>46</v>
      </c>
    </row>
    <row r="88" spans="1:20" ht="28.8" x14ac:dyDescent="0.3">
      <c r="A88" t="s">
        <v>40</v>
      </c>
      <c r="B88" s="14" t="s">
        <v>68</v>
      </c>
    </row>
    <row r="89" spans="1:20" ht="28.8" x14ac:dyDescent="0.3">
      <c r="A89" t="s">
        <v>41</v>
      </c>
      <c r="B89" s="14" t="s">
        <v>69</v>
      </c>
    </row>
    <row r="90" spans="1:20" ht="28.8" x14ac:dyDescent="0.3">
      <c r="A90" t="s">
        <v>42</v>
      </c>
      <c r="B90" s="14" t="s">
        <v>72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 s="3" t="str">
        <f t="shared" ref="S90:S91" si="6">DEC2HEX(C90*2^15 + D90*2^14 + E90*2^13 + F90*2^12 + G90*2^11 + H90*2^10 + I90*2^9 + J90*2^8 + K90*2^7 + L90*2^6 + M90*2^5 + N90*2^4 + O90 * 2 ^ 3 + P90  * 2^2 + Q90 * 2 + R90)</f>
        <v>EF15</v>
      </c>
    </row>
    <row r="91" spans="1:20" ht="28.8" x14ac:dyDescent="0.3">
      <c r="A91" t="s">
        <v>43</v>
      </c>
      <c r="B91" s="14" t="s">
        <v>73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 s="3" t="str">
        <f t="shared" si="6"/>
        <v>3638</v>
      </c>
    </row>
    <row r="92" spans="1:20" ht="43.2" x14ac:dyDescent="0.3">
      <c r="A92" t="s">
        <v>33</v>
      </c>
      <c r="B92" s="14" t="s">
        <v>74</v>
      </c>
    </row>
    <row r="93" spans="1:20" ht="43.2" x14ac:dyDescent="0.3">
      <c r="A93" t="s">
        <v>82</v>
      </c>
      <c r="B93" s="14" t="s">
        <v>75</v>
      </c>
    </row>
  </sheetData>
  <mergeCells count="25">
    <mergeCell ref="G4:H4"/>
    <mergeCell ref="M4:P4"/>
    <mergeCell ref="I6:J6"/>
    <mergeCell ref="Q6:R6"/>
    <mergeCell ref="K6:P6"/>
    <mergeCell ref="Q4:R4"/>
    <mergeCell ref="D5:H5"/>
    <mergeCell ref="I5:R5"/>
    <mergeCell ref="C6:F6"/>
    <mergeCell ref="G6:H6"/>
    <mergeCell ref="C7:F7"/>
    <mergeCell ref="G7:H7"/>
    <mergeCell ref="I7:J7"/>
    <mergeCell ref="A8:V8"/>
    <mergeCell ref="N7:P7"/>
    <mergeCell ref="Q7:R7"/>
    <mergeCell ref="D2:F2"/>
    <mergeCell ref="G2:H2"/>
    <mergeCell ref="K2:M2"/>
    <mergeCell ref="N2:R2"/>
    <mergeCell ref="D3:F3"/>
    <mergeCell ref="G3:H3"/>
    <mergeCell ref="K3:N3"/>
    <mergeCell ref="O3:P3"/>
    <mergeCell ref="Q3:R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EAF5-2CFE-4CF5-ACF9-EFC0B7AB3B75}">
  <dimension ref="A1:AH19"/>
  <sheetViews>
    <sheetView workbookViewId="0">
      <selection activeCell="D20" sqref="D20"/>
    </sheetView>
  </sheetViews>
  <sheetFormatPr defaultRowHeight="14.4" x14ac:dyDescent="0.3"/>
  <cols>
    <col min="2" max="2" width="19.6640625" customWidth="1"/>
    <col min="3" max="3" width="12.5546875" customWidth="1"/>
    <col min="4" max="36" width="4.6640625" customWidth="1"/>
    <col min="37" max="37" width="4.33203125" customWidth="1"/>
  </cols>
  <sheetData>
    <row r="1" spans="1:34" x14ac:dyDescent="0.3">
      <c r="A1" s="15" t="s">
        <v>54</v>
      </c>
      <c r="B1" s="15" t="s">
        <v>56</v>
      </c>
      <c r="C1" s="15" t="s">
        <v>55</v>
      </c>
      <c r="D1" s="15" t="s">
        <v>57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</row>
    <row r="2" spans="1:34" x14ac:dyDescent="0.3">
      <c r="A2" s="15"/>
      <c r="B2" s="15"/>
      <c r="C2" s="15"/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  <c r="AG2">
        <v>29</v>
      </c>
      <c r="AH2">
        <v>30</v>
      </c>
    </row>
    <row r="3" spans="1:34" x14ac:dyDescent="0.3">
      <c r="A3" t="s">
        <v>23</v>
      </c>
      <c r="B3" t="str">
        <f>Code!B9</f>
        <v>LDR R0, [R3], #1</v>
      </c>
      <c r="C3" t="str">
        <f>Code!S9</f>
        <v>347</v>
      </c>
      <c r="D3" t="s">
        <v>50</v>
      </c>
      <c r="E3" t="s">
        <v>51</v>
      </c>
      <c r="F3" t="s">
        <v>52</v>
      </c>
    </row>
    <row r="4" spans="1:34" x14ac:dyDescent="0.3">
      <c r="A4" t="s">
        <v>24</v>
      </c>
      <c r="B4" t="str">
        <f>Code!B11</f>
        <v>LDR R1, [R3], #1</v>
      </c>
      <c r="C4" t="str">
        <f>Code!S11</f>
        <v>747</v>
      </c>
      <c r="E4" t="s">
        <v>50</v>
      </c>
      <c r="F4" t="s">
        <v>51</v>
      </c>
      <c r="G4" t="s">
        <v>52</v>
      </c>
    </row>
    <row r="5" spans="1:34" x14ac:dyDescent="0.3">
      <c r="A5" t="s">
        <v>25</v>
      </c>
      <c r="B5" t="str">
        <f>Code!B12</f>
        <v>LDR R2, [R3], #1</v>
      </c>
      <c r="C5" t="str">
        <f>Code!S12</f>
        <v>B47</v>
      </c>
      <c r="F5" t="s">
        <v>50</v>
      </c>
      <c r="G5" t="s">
        <v>53</v>
      </c>
      <c r="H5" t="s">
        <v>51</v>
      </c>
      <c r="I5" t="s">
        <v>52</v>
      </c>
    </row>
    <row r="6" spans="1:34" x14ac:dyDescent="0.3">
      <c r="A6" t="s">
        <v>26</v>
      </c>
      <c r="B6" t="str">
        <f>Code!B15</f>
        <v>FMUL R3, R1</v>
      </c>
      <c r="C6" t="str">
        <f>Code!S15</f>
        <v>1E21</v>
      </c>
      <c r="H6" t="s">
        <v>50</v>
      </c>
      <c r="I6" t="s">
        <v>53</v>
      </c>
      <c r="J6" t="s">
        <v>51</v>
      </c>
      <c r="K6" t="s">
        <v>52</v>
      </c>
    </row>
    <row r="7" spans="1:34" x14ac:dyDescent="0.3">
      <c r="A7" t="s">
        <v>27</v>
      </c>
      <c r="B7" t="e">
        <f>Code!#REF!</f>
        <v>#REF!</v>
      </c>
      <c r="C7" t="str">
        <f>Code!S17</f>
        <v>1BC0</v>
      </c>
      <c r="J7" t="s">
        <v>50</v>
      </c>
      <c r="K7" t="s">
        <v>53</v>
      </c>
      <c r="L7" t="s">
        <v>51</v>
      </c>
      <c r="M7" t="s">
        <v>52</v>
      </c>
    </row>
    <row r="8" spans="1:34" x14ac:dyDescent="0.3">
      <c r="A8" t="s">
        <v>28</v>
      </c>
      <c r="B8" t="str">
        <f>Code!B18</f>
        <v>FMUL R3, R1</v>
      </c>
      <c r="C8" t="str">
        <f>Code!S18</f>
        <v>1E21</v>
      </c>
      <c r="L8" t="s">
        <v>50</v>
      </c>
      <c r="M8" t="s">
        <v>53</v>
      </c>
      <c r="N8" t="s">
        <v>51</v>
      </c>
      <c r="O8" t="s">
        <v>52</v>
      </c>
    </row>
    <row r="9" spans="1:34" x14ac:dyDescent="0.3">
      <c r="A9" t="s">
        <v>29</v>
      </c>
      <c r="B9" t="str">
        <f>Code!B24</f>
        <v>FSUB R1, R3</v>
      </c>
      <c r="C9" t="str">
        <f>Code!S24</f>
        <v>1523</v>
      </c>
      <c r="N9" t="s">
        <v>50</v>
      </c>
      <c r="O9" t="s">
        <v>51</v>
      </c>
      <c r="P9" t="s">
        <v>52</v>
      </c>
    </row>
    <row r="10" spans="1:34" x14ac:dyDescent="0.3">
      <c r="A10" t="s">
        <v>30</v>
      </c>
      <c r="B10">
        <f>Code!B71</f>
        <v>0</v>
      </c>
      <c r="C10" t="str">
        <f>Code!S53</f>
        <v>601</v>
      </c>
      <c r="O10" t="s">
        <v>50</v>
      </c>
      <c r="P10" t="s">
        <v>53</v>
      </c>
      <c r="Q10" t="s">
        <v>51</v>
      </c>
      <c r="R10" t="s">
        <v>52</v>
      </c>
    </row>
    <row r="11" spans="1:34" x14ac:dyDescent="0.3">
      <c r="A11" t="s">
        <v>31</v>
      </c>
      <c r="B11">
        <f>Code!B72</f>
        <v>0</v>
      </c>
      <c r="C11">
        <f>Code!S71</f>
        <v>0</v>
      </c>
      <c r="Q11" t="s">
        <v>50</v>
      </c>
      <c r="R11" t="s">
        <v>53</v>
      </c>
      <c r="S11" t="s">
        <v>51</v>
      </c>
      <c r="T11" t="s">
        <v>52</v>
      </c>
    </row>
    <row r="12" spans="1:34" x14ac:dyDescent="0.3">
      <c r="A12" t="s">
        <v>32</v>
      </c>
      <c r="B12">
        <f>Code!B73</f>
        <v>0</v>
      </c>
      <c r="C12">
        <f>Code!S72</f>
        <v>0</v>
      </c>
      <c r="S12" t="s">
        <v>50</v>
      </c>
      <c r="T12" t="s">
        <v>53</v>
      </c>
      <c r="U12" t="s">
        <v>51</v>
      </c>
      <c r="V12" t="s">
        <v>52</v>
      </c>
    </row>
    <row r="13" spans="1:34" x14ac:dyDescent="0.3">
      <c r="A13" t="s">
        <v>38</v>
      </c>
      <c r="B13" t="str">
        <f>Code!A54</f>
        <v>0x02D</v>
      </c>
      <c r="C13">
        <f>Code!S73</f>
        <v>0</v>
      </c>
      <c r="U13" t="s">
        <v>50</v>
      </c>
      <c r="V13" t="s">
        <v>53</v>
      </c>
      <c r="W13" t="s">
        <v>51</v>
      </c>
      <c r="X13" t="s">
        <v>52</v>
      </c>
    </row>
    <row r="14" spans="1:34" x14ac:dyDescent="0.3">
      <c r="A14" t="s">
        <v>39</v>
      </c>
      <c r="B14" t="str">
        <f>Code!B75</f>
        <v>STP</v>
      </c>
      <c r="C14">
        <f>Code!S74</f>
        <v>0</v>
      </c>
      <c r="W14" t="s">
        <v>50</v>
      </c>
      <c r="X14" t="s">
        <v>53</v>
      </c>
      <c r="Y14" t="s">
        <v>51</v>
      </c>
      <c r="Z14" t="s">
        <v>52</v>
      </c>
    </row>
    <row r="15" spans="1:34" x14ac:dyDescent="0.3">
      <c r="A15" t="s">
        <v>40</v>
      </c>
      <c r="B15" t="e">
        <f>Code!#REF!</f>
        <v>#REF!</v>
      </c>
      <c r="C15" t="str">
        <f>Code!S75</f>
        <v>7000</v>
      </c>
      <c r="Y15" t="s">
        <v>50</v>
      </c>
      <c r="Z15" t="s">
        <v>53</v>
      </c>
      <c r="AA15" t="s">
        <v>51</v>
      </c>
      <c r="AB15" t="s">
        <v>52</v>
      </c>
    </row>
    <row r="16" spans="1:34" x14ac:dyDescent="0.3">
      <c r="A16" t="s">
        <v>41</v>
      </c>
      <c r="B16" t="e">
        <f>Code!#REF!</f>
        <v>#REF!</v>
      </c>
      <c r="C16" t="e">
        <f>Code!#REF!</f>
        <v>#REF!</v>
      </c>
      <c r="AA16" t="s">
        <v>50</v>
      </c>
      <c r="AB16" t="s">
        <v>53</v>
      </c>
      <c r="AC16" t="s">
        <v>51</v>
      </c>
      <c r="AD16" t="s">
        <v>52</v>
      </c>
    </row>
    <row r="17" spans="1:34" x14ac:dyDescent="0.3">
      <c r="A17" t="s">
        <v>42</v>
      </c>
      <c r="B17" t="str">
        <f>Code!B53</f>
        <v>LDR R1, [R1]</v>
      </c>
      <c r="C17" t="e">
        <f>Code!#REF!</f>
        <v>#REF!</v>
      </c>
      <c r="AC17" t="s">
        <v>50</v>
      </c>
      <c r="AD17" t="s">
        <v>51</v>
      </c>
      <c r="AE17" t="s">
        <v>52</v>
      </c>
    </row>
    <row r="18" spans="1:34" x14ac:dyDescent="0.3">
      <c r="A18" t="s">
        <v>43</v>
      </c>
      <c r="B18" t="e">
        <f>Code!#REF!</f>
        <v>#REF!</v>
      </c>
      <c r="C18" t="e">
        <f>Code!#REF!</f>
        <v>#REF!</v>
      </c>
      <c r="AD18" t="s">
        <v>50</v>
      </c>
      <c r="AE18" t="s">
        <v>53</v>
      </c>
      <c r="AF18" t="s">
        <v>51</v>
      </c>
      <c r="AG18" t="s">
        <v>52</v>
      </c>
    </row>
    <row r="19" spans="1:34" x14ac:dyDescent="0.3">
      <c r="A19" t="s">
        <v>33</v>
      </c>
      <c r="B19" t="e">
        <f>Code!#REF!</f>
        <v>#REF!</v>
      </c>
      <c r="C19" t="e">
        <f>Code!#REF!</f>
        <v>#REF!</v>
      </c>
      <c r="AF19" t="s">
        <v>50</v>
      </c>
      <c r="AG19" t="s">
        <v>51</v>
      </c>
      <c r="AH19" t="s">
        <v>52</v>
      </c>
    </row>
  </sheetData>
  <mergeCells count="4">
    <mergeCell ref="A1:A2"/>
    <mergeCell ref="B1:B2"/>
    <mergeCell ref="C1:C2"/>
    <mergeCell ref="D1:A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Pipelining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2021-06-07T15:57:37Z</dcterms:modified>
</cp:coreProperties>
</file>