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e\Google Drive\Final Project\Point A\"/>
    </mc:Choice>
  </mc:AlternateContent>
  <xr:revisionPtr revIDLastSave="0" documentId="13_ncr:1_{265B4443-7BCC-4970-87AD-400393031D74}" xr6:coauthVersionLast="43" xr6:coauthVersionMax="43" xr10:uidLastSave="{00000000-0000-0000-0000-000000000000}"/>
  <bookViews>
    <workbookView xWindow="-93" yWindow="-93" windowWidth="18426" windowHeight="11746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4" roundtripDataSignature="AMtx7miyVXfi1/K2oViamARDZKx0bp3R0w=="/>
    </ext>
  </extLst>
</workbook>
</file>

<file path=xl/calcChain.xml><?xml version="1.0" encoding="utf-8"?>
<calcChain xmlns="http://schemas.openxmlformats.org/spreadsheetml/2006/main">
  <c r="E23" i="1" l="1"/>
  <c r="G30" i="1"/>
  <c r="E30" i="1"/>
  <c r="D30" i="1"/>
  <c r="C30" i="1"/>
  <c r="G29" i="1"/>
  <c r="E29" i="1"/>
  <c r="D29" i="1"/>
  <c r="C29" i="1"/>
  <c r="G28" i="1"/>
  <c r="E28" i="1"/>
  <c r="D28" i="1"/>
  <c r="C28" i="1"/>
  <c r="G27" i="1"/>
  <c r="E27" i="1"/>
  <c r="D27" i="1"/>
  <c r="C27" i="1"/>
  <c r="G26" i="1"/>
  <c r="E26" i="1"/>
  <c r="D26" i="1"/>
  <c r="G25" i="1"/>
  <c r="E25" i="1"/>
  <c r="D25" i="1"/>
  <c r="G24" i="1"/>
  <c r="E24" i="1"/>
  <c r="D24" i="1"/>
  <c r="G23" i="1"/>
  <c r="D23" i="1"/>
  <c r="G22" i="1"/>
  <c r="D22" i="1"/>
  <c r="G21" i="1"/>
  <c r="D21" i="1"/>
  <c r="G20" i="1"/>
  <c r="G19" i="1"/>
  <c r="G18" i="1"/>
  <c r="G17" i="1"/>
  <c r="G16" i="1"/>
  <c r="I14" i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D14" i="1"/>
  <c r="D15" i="1" s="1"/>
  <c r="D16" i="1" s="1"/>
  <c r="D17" i="1" s="1"/>
  <c r="D18" i="1" s="1"/>
  <c r="D19" i="1" s="1"/>
  <c r="D20" i="1" s="1"/>
  <c r="I13" i="1"/>
  <c r="G13" i="1"/>
  <c r="G14" i="1" s="1"/>
  <c r="G15" i="1" s="1"/>
  <c r="D1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I12" i="1"/>
  <c r="G12" i="1"/>
  <c r="F12" i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D12" i="1"/>
  <c r="C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<sst xmlns="http://schemas.openxmlformats.org/spreadsheetml/2006/main" count="19" uniqueCount="17">
  <si>
    <t>Portfolio Project: Derivatives' notionals at the different time horizons (starting from settlement date)</t>
  </si>
  <si>
    <t>Valuation Date</t>
  </si>
  <si>
    <t>Settlement Date</t>
  </si>
  <si>
    <t>Trade date</t>
  </si>
  <si>
    <t>Payer Swap 1</t>
  </si>
  <si>
    <t>Receiver Swap 2</t>
  </si>
  <si>
    <t>Short Cap 1</t>
  </si>
  <si>
    <t>Long Cap 2</t>
  </si>
  <si>
    <t>Long Floor</t>
  </si>
  <si>
    <t>Long Dig. Floor</t>
  </si>
  <si>
    <t>Rate/Strike</t>
  </si>
  <si>
    <t>Payoff Digital</t>
  </si>
  <si>
    <t>Year (caplet/floorlet underlying end)</t>
  </si>
  <si>
    <t>Ammortizing notional varies each semester</t>
  </si>
  <si>
    <t>Year (floorlet underlying end)</t>
  </si>
  <si>
    <t>Notional</t>
  </si>
  <si>
    <t>gli strumenti partono tutti dal 2015 e vanno valutati nella data di emissione, tranne la swap 1 che viene valutata nel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</si>
</sst>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* #,##0_);_(* \(#,##0\);_(* &quot;-&quot;??_);_(@_)"/>
  </numFmts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5" fontId="0" fillId="0" borderId="0" xfId="0" applyNumberFormat="1" applyFont="1" applyAlignment="1"/>
    <xf numFmtId="164" fontId="0" fillId="0" borderId="0" xfId="0" applyNumberFormat="1" applyFont="1" applyAlignment="1"/>
    <xf numFmtId="10" fontId="0" fillId="0" borderId="0" xfId="0" applyNumberFormat="1" applyFont="1" applyAlignment="1"/>
    <xf numFmtId="165" fontId="0" fillId="0" borderId="0" xfId="0" applyNumberFormat="1" applyFont="1" applyAlignment="1"/>
    <xf numFmtId="165" fontId="0" fillId="0" borderId="0" xfId="0" applyNumberFormat="1" applyFont="1" applyAlignment="1"/>
    <xf numFmtId="0" fontId="1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G8" sqref="G8"/>
    </sheetView>
  </sheetViews>
  <sheetFormatPr defaultColWidth="14.3984375" defaultRowHeight="15" customHeight="1"/>
  <cols>
    <col min="1" max="1" width="33" customWidth="1"/>
    <col min="2" max="2" width="12.53125" customWidth="1"/>
    <col min="3" max="3" width="15" customWidth="1"/>
    <col min="4" max="4" width="11.3984375" customWidth="1"/>
    <col min="5" max="5" width="11.73046875" customWidth="1"/>
    <col min="6" max="6" width="12.53125" customWidth="1"/>
    <col min="7" max="7" width="14.1328125" customWidth="1"/>
    <col min="8" max="8" width="27.86328125" customWidth="1"/>
    <col min="9" max="9" width="12.53125" customWidth="1"/>
    <col min="10" max="26" width="8" customWidth="1"/>
  </cols>
  <sheetData>
    <row r="1" spans="1:9" ht="14.25" customHeight="1">
      <c r="A1" t="s">
        <v>0</v>
      </c>
    </row>
    <row r="2" spans="1:9" ht="14.25" customHeight="1">
      <c r="A2" t="s">
        <v>1</v>
      </c>
      <c r="B2" s="1">
        <v>42468</v>
      </c>
    </row>
    <row r="3" spans="1:9" ht="14.25" customHeight="1">
      <c r="A3" t="s">
        <v>2</v>
      </c>
      <c r="B3" s="1">
        <v>42472</v>
      </c>
    </row>
    <row r="4" spans="1:9" ht="14.25" customHeight="1"/>
    <row r="5" spans="1:9" ht="14.25" customHeight="1">
      <c r="A5" t="s">
        <v>3</v>
      </c>
      <c r="B5" s="1">
        <v>42263</v>
      </c>
      <c r="C5" s="1">
        <v>42251</v>
      </c>
      <c r="D5" s="1">
        <v>42225</v>
      </c>
      <c r="E5" s="1">
        <v>42205</v>
      </c>
      <c r="F5" s="1">
        <v>42254</v>
      </c>
      <c r="G5" s="1">
        <v>42194</v>
      </c>
      <c r="I5" s="1">
        <v>42192</v>
      </c>
    </row>
    <row r="6" spans="1:9" ht="14.25" customHeight="1">
      <c r="A6" t="s">
        <v>2</v>
      </c>
      <c r="B6" s="1">
        <v>42265</v>
      </c>
      <c r="C6" s="1">
        <v>42255</v>
      </c>
      <c r="D6" s="1">
        <v>42227</v>
      </c>
      <c r="E6" s="1">
        <v>42207</v>
      </c>
      <c r="F6" s="1">
        <v>42256</v>
      </c>
      <c r="G6" s="1">
        <v>42198</v>
      </c>
      <c r="I6" s="1">
        <v>42194</v>
      </c>
    </row>
    <row r="7" spans="1:9" ht="14.25" customHeight="1"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I7" t="s">
        <v>8</v>
      </c>
    </row>
    <row r="8" spans="1:9" ht="16.5" customHeight="1">
      <c r="A8" t="s">
        <v>10</v>
      </c>
      <c r="B8" s="2">
        <v>6.0000000000000001E-3</v>
      </c>
      <c r="C8" s="2">
        <v>0.01</v>
      </c>
      <c r="D8" s="3">
        <v>4.0000000000000001E-3</v>
      </c>
      <c r="E8" s="3">
        <v>6.1999999999999998E-3</v>
      </c>
      <c r="F8" s="3">
        <v>-3.5000000000000001E-3</v>
      </c>
      <c r="G8" s="3">
        <v>-2.5000000000000001E-3</v>
      </c>
      <c r="I8" s="2">
        <v>-1E-3</v>
      </c>
    </row>
    <row r="9" spans="1:9" ht="16.5" customHeight="1">
      <c r="A9" t="s">
        <v>11</v>
      </c>
      <c r="B9" s="2"/>
      <c r="C9" s="2"/>
      <c r="D9" s="2"/>
      <c r="E9" s="3"/>
      <c r="F9" s="2"/>
      <c r="G9" s="2">
        <v>0.03</v>
      </c>
      <c r="I9" s="2"/>
    </row>
    <row r="10" spans="1:9" ht="16.5" customHeight="1">
      <c r="A10" t="s">
        <v>12</v>
      </c>
      <c r="B10" s="2" t="s">
        <v>13</v>
      </c>
      <c r="C10" s="2"/>
      <c r="D10" s="2"/>
      <c r="E10" s="2"/>
      <c r="F10" s="2"/>
      <c r="H10" t="s">
        <v>14</v>
      </c>
      <c r="I10" s="2" t="s">
        <v>15</v>
      </c>
    </row>
    <row r="11" spans="1:9" ht="14.25" customHeight="1">
      <c r="A11">
        <v>0.5</v>
      </c>
      <c r="B11" s="4">
        <v>75000000</v>
      </c>
      <c r="C11" s="4">
        <v>70000000</v>
      </c>
      <c r="D11" s="4">
        <v>55000000</v>
      </c>
      <c r="E11" s="4">
        <v>65000000</v>
      </c>
      <c r="F11" s="4">
        <v>110000000</v>
      </c>
      <c r="G11" s="4">
        <v>50000000</v>
      </c>
      <c r="H11">
        <v>0.25</v>
      </c>
      <c r="I11" s="4">
        <v>110000000</v>
      </c>
    </row>
    <row r="12" spans="1:9" ht="14.25" customHeight="1">
      <c r="A12">
        <v>1</v>
      </c>
      <c r="B12" s="4">
        <f t="shared" ref="B12:B30" si="0">B11-$B$11/20</f>
        <v>71250000</v>
      </c>
      <c r="C12" s="4">
        <f t="shared" ref="C12:C26" si="1">C11-$C$11/16</f>
        <v>65625000</v>
      </c>
      <c r="D12" s="4">
        <f>D11-D$11/10</f>
        <v>49500000</v>
      </c>
      <c r="E12" s="4">
        <f t="shared" ref="E12:E23" si="2">E11-E$11/13</f>
        <v>60000000</v>
      </c>
      <c r="F12" s="4">
        <f t="shared" ref="F12:F30" si="3">F11-F$11/20</f>
        <v>104500000</v>
      </c>
      <c r="G12" s="4">
        <f t="shared" ref="G12:G15" si="4">G11-$G$11/5</f>
        <v>40000000</v>
      </c>
      <c r="H12">
        <v>0.5</v>
      </c>
      <c r="I12" s="4">
        <f t="shared" ref="I12:I50" si="5">I11-I$11/40</f>
        <v>107250000</v>
      </c>
    </row>
    <row r="13" spans="1:9" ht="14.25" customHeight="1">
      <c r="A13">
        <v>1.5</v>
      </c>
      <c r="B13" s="4">
        <f t="shared" si="0"/>
        <v>67500000</v>
      </c>
      <c r="C13" s="4">
        <f t="shared" si="1"/>
        <v>61250000</v>
      </c>
      <c r="D13" s="4">
        <f t="shared" ref="D13:D20" si="6">D12-$D$11/10</f>
        <v>44000000</v>
      </c>
      <c r="E13" s="4">
        <f t="shared" si="2"/>
        <v>55000000</v>
      </c>
      <c r="F13" s="4">
        <f t="shared" si="3"/>
        <v>99000000</v>
      </c>
      <c r="G13" s="4">
        <f t="shared" si="4"/>
        <v>30000000</v>
      </c>
      <c r="H13">
        <v>0.75</v>
      </c>
      <c r="I13" s="4">
        <f t="shared" si="5"/>
        <v>104500000</v>
      </c>
    </row>
    <row r="14" spans="1:9" ht="14.25" customHeight="1">
      <c r="A14">
        <v>2</v>
      </c>
      <c r="B14" s="4">
        <f t="shared" si="0"/>
        <v>63750000</v>
      </c>
      <c r="C14" s="4">
        <f t="shared" si="1"/>
        <v>56875000</v>
      </c>
      <c r="D14" s="4">
        <f t="shared" si="6"/>
        <v>38500000</v>
      </c>
      <c r="E14" s="4">
        <f t="shared" si="2"/>
        <v>50000000</v>
      </c>
      <c r="F14" s="4">
        <f t="shared" si="3"/>
        <v>93500000</v>
      </c>
      <c r="G14" s="4">
        <f t="shared" si="4"/>
        <v>20000000</v>
      </c>
      <c r="H14">
        <v>1</v>
      </c>
      <c r="I14" s="4">
        <f t="shared" si="5"/>
        <v>101750000</v>
      </c>
    </row>
    <row r="15" spans="1:9" ht="14.25" customHeight="1">
      <c r="A15">
        <v>2.5</v>
      </c>
      <c r="B15" s="4">
        <f t="shared" si="0"/>
        <v>60000000</v>
      </c>
      <c r="C15" s="4">
        <f t="shared" si="1"/>
        <v>52500000</v>
      </c>
      <c r="D15" s="4">
        <f t="shared" si="6"/>
        <v>33000000</v>
      </c>
      <c r="E15" s="4">
        <f t="shared" si="2"/>
        <v>45000000</v>
      </c>
      <c r="F15" s="4">
        <f t="shared" si="3"/>
        <v>88000000</v>
      </c>
      <c r="G15" s="4">
        <f t="shared" si="4"/>
        <v>10000000</v>
      </c>
      <c r="H15">
        <v>1.25</v>
      </c>
      <c r="I15" s="4">
        <f t="shared" si="5"/>
        <v>99000000</v>
      </c>
    </row>
    <row r="16" spans="1:9" ht="14.25" customHeight="1">
      <c r="A16">
        <v>3</v>
      </c>
      <c r="B16" s="4">
        <f t="shared" si="0"/>
        <v>56250000</v>
      </c>
      <c r="C16" s="4">
        <f t="shared" si="1"/>
        <v>48125000</v>
      </c>
      <c r="D16" s="4">
        <f t="shared" si="6"/>
        <v>27500000</v>
      </c>
      <c r="E16" s="4">
        <f t="shared" si="2"/>
        <v>40000000</v>
      </c>
      <c r="F16" s="4">
        <f t="shared" si="3"/>
        <v>82500000</v>
      </c>
      <c r="G16" s="4">
        <f t="shared" ref="G16:G30" si="7">0</f>
        <v>0</v>
      </c>
      <c r="H16">
        <v>1.5</v>
      </c>
      <c r="I16" s="4">
        <f t="shared" si="5"/>
        <v>96250000</v>
      </c>
    </row>
    <row r="17" spans="1:9" ht="14.25" customHeight="1">
      <c r="A17">
        <v>3.5</v>
      </c>
      <c r="B17" s="4">
        <f t="shared" si="0"/>
        <v>52500000</v>
      </c>
      <c r="C17" s="4">
        <f t="shared" si="1"/>
        <v>43750000</v>
      </c>
      <c r="D17" s="4">
        <f t="shared" si="6"/>
        <v>22000000</v>
      </c>
      <c r="E17" s="4">
        <f t="shared" si="2"/>
        <v>35000000</v>
      </c>
      <c r="F17" s="4">
        <f t="shared" si="3"/>
        <v>77000000</v>
      </c>
      <c r="G17" s="4">
        <f t="shared" si="7"/>
        <v>0</v>
      </c>
      <c r="H17">
        <v>1.75</v>
      </c>
      <c r="I17" s="4">
        <f t="shared" si="5"/>
        <v>93500000</v>
      </c>
    </row>
    <row r="18" spans="1:9" ht="14.25" customHeight="1">
      <c r="A18">
        <v>4</v>
      </c>
      <c r="B18" s="4">
        <f t="shared" si="0"/>
        <v>48750000</v>
      </c>
      <c r="C18" s="4">
        <f t="shared" si="1"/>
        <v>39375000</v>
      </c>
      <c r="D18" s="4">
        <f t="shared" si="6"/>
        <v>16500000</v>
      </c>
      <c r="E18" s="4">
        <f t="shared" si="2"/>
        <v>30000000</v>
      </c>
      <c r="F18" s="4">
        <f t="shared" si="3"/>
        <v>71500000</v>
      </c>
      <c r="G18" s="4">
        <f t="shared" si="7"/>
        <v>0</v>
      </c>
      <c r="H18">
        <v>2</v>
      </c>
      <c r="I18" s="4">
        <f t="shared" si="5"/>
        <v>90750000</v>
      </c>
    </row>
    <row r="19" spans="1:9" ht="14.25" customHeight="1">
      <c r="A19">
        <v>4.5</v>
      </c>
      <c r="B19" s="4">
        <f t="shared" si="0"/>
        <v>45000000</v>
      </c>
      <c r="C19" s="4">
        <f t="shared" si="1"/>
        <v>35000000</v>
      </c>
      <c r="D19" s="4">
        <f t="shared" si="6"/>
        <v>11000000</v>
      </c>
      <c r="E19" s="4">
        <f t="shared" si="2"/>
        <v>25000000</v>
      </c>
      <c r="F19" s="4">
        <f t="shared" si="3"/>
        <v>66000000</v>
      </c>
      <c r="G19" s="4">
        <f t="shared" si="7"/>
        <v>0</v>
      </c>
      <c r="H19">
        <v>2.25</v>
      </c>
      <c r="I19" s="4">
        <f t="shared" si="5"/>
        <v>88000000</v>
      </c>
    </row>
    <row r="20" spans="1:9" ht="14.25" customHeight="1">
      <c r="A20">
        <v>5</v>
      </c>
      <c r="B20" s="4">
        <f t="shared" si="0"/>
        <v>41250000</v>
      </c>
      <c r="C20" s="4">
        <f t="shared" si="1"/>
        <v>30625000</v>
      </c>
      <c r="D20" s="4">
        <f t="shared" si="6"/>
        <v>5500000</v>
      </c>
      <c r="E20" s="4">
        <f t="shared" si="2"/>
        <v>20000000</v>
      </c>
      <c r="F20" s="4">
        <f t="shared" si="3"/>
        <v>60500000</v>
      </c>
      <c r="G20" s="4">
        <f t="shared" si="7"/>
        <v>0</v>
      </c>
      <c r="H20">
        <v>2.5</v>
      </c>
      <c r="I20" s="4">
        <f t="shared" si="5"/>
        <v>85250000</v>
      </c>
    </row>
    <row r="21" spans="1:9" ht="14.25" customHeight="1">
      <c r="A21">
        <v>5.5</v>
      </c>
      <c r="B21" s="4">
        <f t="shared" si="0"/>
        <v>37500000</v>
      </c>
      <c r="C21" s="4">
        <f t="shared" si="1"/>
        <v>26250000</v>
      </c>
      <c r="D21" s="4">
        <f t="shared" ref="D21:D26" si="8">0</f>
        <v>0</v>
      </c>
      <c r="E21" s="4">
        <f t="shared" si="2"/>
        <v>15000000</v>
      </c>
      <c r="F21" s="4">
        <f t="shared" si="3"/>
        <v>55000000</v>
      </c>
      <c r="G21" s="4">
        <f t="shared" si="7"/>
        <v>0</v>
      </c>
      <c r="H21">
        <v>2.75</v>
      </c>
      <c r="I21" s="4">
        <f t="shared" si="5"/>
        <v>82500000</v>
      </c>
    </row>
    <row r="22" spans="1:9" ht="14.25" customHeight="1">
      <c r="A22">
        <v>6</v>
      </c>
      <c r="B22" s="4">
        <f t="shared" si="0"/>
        <v>33750000</v>
      </c>
      <c r="C22" s="4">
        <f t="shared" si="1"/>
        <v>21875000</v>
      </c>
      <c r="D22" s="4">
        <f t="shared" si="8"/>
        <v>0</v>
      </c>
      <c r="E22" s="4">
        <f t="shared" si="2"/>
        <v>10000000</v>
      </c>
      <c r="F22" s="4">
        <f t="shared" si="3"/>
        <v>49500000</v>
      </c>
      <c r="G22" s="4">
        <f t="shared" si="7"/>
        <v>0</v>
      </c>
      <c r="H22">
        <v>3</v>
      </c>
      <c r="I22" s="4">
        <f t="shared" si="5"/>
        <v>79750000</v>
      </c>
    </row>
    <row r="23" spans="1:9" ht="14.25" customHeight="1">
      <c r="A23">
        <v>6.5</v>
      </c>
      <c r="B23" s="4">
        <f t="shared" si="0"/>
        <v>30000000</v>
      </c>
      <c r="C23" s="4">
        <f t="shared" si="1"/>
        <v>17500000</v>
      </c>
      <c r="D23" s="4">
        <f t="shared" si="8"/>
        <v>0</v>
      </c>
      <c r="E23" s="4">
        <f>E22-E$11/13</f>
        <v>5000000</v>
      </c>
      <c r="F23" s="4">
        <f t="shared" si="3"/>
        <v>44000000</v>
      </c>
      <c r="G23" s="4">
        <f t="shared" si="7"/>
        <v>0</v>
      </c>
      <c r="H23">
        <v>3.25</v>
      </c>
      <c r="I23" s="4">
        <f t="shared" si="5"/>
        <v>77000000</v>
      </c>
    </row>
    <row r="24" spans="1:9" ht="14.25" customHeight="1">
      <c r="A24">
        <v>7</v>
      </c>
      <c r="B24" s="4">
        <f t="shared" si="0"/>
        <v>26250000</v>
      </c>
      <c r="C24" s="4">
        <f t="shared" si="1"/>
        <v>13125000</v>
      </c>
      <c r="D24" s="4">
        <f t="shared" si="8"/>
        <v>0</v>
      </c>
      <c r="E24" s="4">
        <f t="shared" ref="E24:E26" si="9">0</f>
        <v>0</v>
      </c>
      <c r="F24" s="4">
        <f t="shared" si="3"/>
        <v>38500000</v>
      </c>
      <c r="G24" s="4">
        <f t="shared" si="7"/>
        <v>0</v>
      </c>
      <c r="H24">
        <v>3.5</v>
      </c>
      <c r="I24" s="4">
        <f t="shared" si="5"/>
        <v>74250000</v>
      </c>
    </row>
    <row r="25" spans="1:9" ht="14.25" customHeight="1">
      <c r="A25">
        <v>7.5</v>
      </c>
      <c r="B25" s="4">
        <f t="shared" si="0"/>
        <v>22500000</v>
      </c>
      <c r="C25" s="4">
        <f t="shared" si="1"/>
        <v>8750000</v>
      </c>
      <c r="D25" s="4">
        <f t="shared" si="8"/>
        <v>0</v>
      </c>
      <c r="E25" s="4">
        <f t="shared" si="9"/>
        <v>0</v>
      </c>
      <c r="F25" s="4">
        <f t="shared" si="3"/>
        <v>33000000</v>
      </c>
      <c r="G25" s="4">
        <f t="shared" si="7"/>
        <v>0</v>
      </c>
      <c r="H25">
        <v>3.75</v>
      </c>
      <c r="I25" s="4">
        <f t="shared" si="5"/>
        <v>71500000</v>
      </c>
    </row>
    <row r="26" spans="1:9" ht="14.25" customHeight="1">
      <c r="A26">
        <v>8</v>
      </c>
      <c r="B26" s="4">
        <f t="shared" si="0"/>
        <v>18750000</v>
      </c>
      <c r="C26" s="4">
        <f t="shared" si="1"/>
        <v>4375000</v>
      </c>
      <c r="D26" s="4">
        <f t="shared" si="8"/>
        <v>0</v>
      </c>
      <c r="E26" s="4">
        <f t="shared" si="9"/>
        <v>0</v>
      </c>
      <c r="F26" s="4">
        <f t="shared" si="3"/>
        <v>27500000</v>
      </c>
      <c r="G26" s="4">
        <f t="shared" si="7"/>
        <v>0</v>
      </c>
      <c r="H26">
        <v>4</v>
      </c>
      <c r="I26" s="4">
        <f t="shared" si="5"/>
        <v>68750000</v>
      </c>
    </row>
    <row r="27" spans="1:9" ht="14.25" customHeight="1">
      <c r="A27">
        <v>8.5</v>
      </c>
      <c r="B27" s="4">
        <f t="shared" si="0"/>
        <v>15000000</v>
      </c>
      <c r="C27" s="5">
        <f t="shared" ref="C27:E27" si="10">0</f>
        <v>0</v>
      </c>
      <c r="D27" s="4">
        <f t="shared" si="10"/>
        <v>0</v>
      </c>
      <c r="E27" s="4">
        <f t="shared" si="10"/>
        <v>0</v>
      </c>
      <c r="F27" s="4">
        <f t="shared" si="3"/>
        <v>22000000</v>
      </c>
      <c r="G27" s="4">
        <f t="shared" si="7"/>
        <v>0</v>
      </c>
      <c r="H27">
        <v>4.25</v>
      </c>
      <c r="I27" s="4">
        <f t="shared" si="5"/>
        <v>66000000</v>
      </c>
    </row>
    <row r="28" spans="1:9" ht="14.25" customHeight="1">
      <c r="A28">
        <v>9</v>
      </c>
      <c r="B28" s="4">
        <f t="shared" si="0"/>
        <v>11250000</v>
      </c>
      <c r="C28" s="5">
        <f t="shared" ref="C28:E28" si="11">0</f>
        <v>0</v>
      </c>
      <c r="D28" s="4">
        <f t="shared" si="11"/>
        <v>0</v>
      </c>
      <c r="E28" s="4">
        <f t="shared" si="11"/>
        <v>0</v>
      </c>
      <c r="F28" s="4">
        <f t="shared" si="3"/>
        <v>16500000</v>
      </c>
      <c r="G28" s="4">
        <f t="shared" si="7"/>
        <v>0</v>
      </c>
      <c r="H28">
        <v>4.5</v>
      </c>
      <c r="I28" s="4">
        <f t="shared" si="5"/>
        <v>63250000</v>
      </c>
    </row>
    <row r="29" spans="1:9" ht="14.25" customHeight="1">
      <c r="A29">
        <v>9.5</v>
      </c>
      <c r="B29" s="4">
        <f t="shared" si="0"/>
        <v>7500000</v>
      </c>
      <c r="C29" s="5">
        <f t="shared" ref="C29:E29" si="12">0</f>
        <v>0</v>
      </c>
      <c r="D29" s="4">
        <f t="shared" si="12"/>
        <v>0</v>
      </c>
      <c r="E29" s="4">
        <f t="shared" si="12"/>
        <v>0</v>
      </c>
      <c r="F29" s="4">
        <f t="shared" si="3"/>
        <v>11000000</v>
      </c>
      <c r="G29" s="4">
        <f t="shared" si="7"/>
        <v>0</v>
      </c>
      <c r="H29">
        <v>4.75</v>
      </c>
      <c r="I29" s="4">
        <f t="shared" si="5"/>
        <v>60500000</v>
      </c>
    </row>
    <row r="30" spans="1:9" ht="14.25" customHeight="1">
      <c r="A30">
        <v>10</v>
      </c>
      <c r="B30" s="4">
        <f t="shared" si="0"/>
        <v>3750000</v>
      </c>
      <c r="C30" s="5">
        <f t="shared" ref="C30:E30" si="13">0</f>
        <v>0</v>
      </c>
      <c r="D30" s="4">
        <f t="shared" si="13"/>
        <v>0</v>
      </c>
      <c r="E30" s="4">
        <f t="shared" si="13"/>
        <v>0</v>
      </c>
      <c r="F30" s="4">
        <f t="shared" si="3"/>
        <v>5500000</v>
      </c>
      <c r="G30" s="4">
        <f t="shared" si="7"/>
        <v>0</v>
      </c>
      <c r="H30">
        <v>5</v>
      </c>
      <c r="I30" s="4">
        <f t="shared" si="5"/>
        <v>57750000</v>
      </c>
    </row>
    <row r="31" spans="1:9" ht="14.25" customHeight="1">
      <c r="F31" s="4"/>
      <c r="H31">
        <v>5.25</v>
      </c>
      <c r="I31" s="4">
        <f t="shared" si="5"/>
        <v>55000000</v>
      </c>
    </row>
    <row r="32" spans="1:9" ht="14.25" customHeight="1">
      <c r="H32">
        <v>5.5</v>
      </c>
      <c r="I32" s="4">
        <f t="shared" si="5"/>
        <v>52250000</v>
      </c>
    </row>
    <row r="33" spans="8:9" ht="14.25" customHeight="1">
      <c r="H33">
        <v>5.75</v>
      </c>
      <c r="I33" s="4">
        <f t="shared" si="5"/>
        <v>49500000</v>
      </c>
    </row>
    <row r="34" spans="8:9" ht="14.25" customHeight="1">
      <c r="H34">
        <v>6</v>
      </c>
      <c r="I34" s="4">
        <f t="shared" si="5"/>
        <v>46750000</v>
      </c>
    </row>
    <row r="35" spans="8:9" ht="14.25" customHeight="1">
      <c r="H35">
        <v>6.25</v>
      </c>
      <c r="I35" s="4">
        <f t="shared" si="5"/>
        <v>44000000</v>
      </c>
    </row>
    <row r="36" spans="8:9" ht="14.25" customHeight="1">
      <c r="H36">
        <v>6.5</v>
      </c>
      <c r="I36" s="4">
        <f t="shared" si="5"/>
        <v>41250000</v>
      </c>
    </row>
    <row r="37" spans="8:9" ht="14.25" customHeight="1">
      <c r="H37">
        <v>6.75</v>
      </c>
      <c r="I37" s="4">
        <f t="shared" si="5"/>
        <v>38500000</v>
      </c>
    </row>
    <row r="38" spans="8:9" ht="14.25" customHeight="1">
      <c r="H38">
        <v>7</v>
      </c>
      <c r="I38" s="4">
        <f t="shared" si="5"/>
        <v>35750000</v>
      </c>
    </row>
    <row r="39" spans="8:9" ht="14.25" customHeight="1">
      <c r="H39">
        <v>7.25</v>
      </c>
      <c r="I39" s="4">
        <f t="shared" si="5"/>
        <v>33000000</v>
      </c>
    </row>
    <row r="40" spans="8:9" ht="14.25" customHeight="1">
      <c r="H40">
        <v>7.5</v>
      </c>
      <c r="I40" s="4">
        <f t="shared" si="5"/>
        <v>30250000</v>
      </c>
    </row>
    <row r="41" spans="8:9" ht="14.25" customHeight="1">
      <c r="H41">
        <v>7.75</v>
      </c>
      <c r="I41" s="4">
        <f t="shared" si="5"/>
        <v>27500000</v>
      </c>
    </row>
    <row r="42" spans="8:9" ht="14.25" customHeight="1">
      <c r="H42">
        <v>8</v>
      </c>
      <c r="I42" s="4">
        <f t="shared" si="5"/>
        <v>24750000</v>
      </c>
    </row>
    <row r="43" spans="8:9" ht="14.25" customHeight="1">
      <c r="H43">
        <v>8.25</v>
      </c>
      <c r="I43" s="4">
        <f t="shared" si="5"/>
        <v>22000000</v>
      </c>
    </row>
    <row r="44" spans="8:9" ht="14.25" customHeight="1">
      <c r="H44">
        <v>8.5</v>
      </c>
      <c r="I44" s="4">
        <f t="shared" si="5"/>
        <v>19250000</v>
      </c>
    </row>
    <row r="45" spans="8:9" ht="14.25" customHeight="1">
      <c r="H45">
        <v>8.75</v>
      </c>
      <c r="I45" s="4">
        <f t="shared" si="5"/>
        <v>16500000</v>
      </c>
    </row>
    <row r="46" spans="8:9" ht="14.25" customHeight="1">
      <c r="H46">
        <v>9</v>
      </c>
      <c r="I46" s="4">
        <f t="shared" si="5"/>
        <v>13750000</v>
      </c>
    </row>
    <row r="47" spans="8:9" ht="14.25" customHeight="1">
      <c r="H47">
        <v>9.25</v>
      </c>
      <c r="I47" s="4">
        <f t="shared" si="5"/>
        <v>11000000</v>
      </c>
    </row>
    <row r="48" spans="8:9" ht="14.25" customHeight="1">
      <c r="H48">
        <v>9.5</v>
      </c>
      <c r="I48" s="4">
        <f t="shared" si="5"/>
        <v>8250000</v>
      </c>
    </row>
    <row r="49" spans="1:9" ht="14.25" customHeight="1">
      <c r="H49">
        <v>9.75</v>
      </c>
      <c r="I49" s="4">
        <f t="shared" si="5"/>
        <v>5500000</v>
      </c>
    </row>
    <row r="50" spans="1:9" ht="14.25" customHeight="1">
      <c r="H50">
        <v>10</v>
      </c>
      <c r="I50" s="4">
        <f t="shared" si="5"/>
        <v>2750000</v>
      </c>
    </row>
    <row r="51" spans="1:9" ht="14.25" customHeight="1"/>
    <row r="52" spans="1:9" ht="14.25" customHeight="1">
      <c r="A52" s="6" t="s">
        <v>16</v>
      </c>
    </row>
    <row r="53" spans="1:9" ht="14.25" customHeight="1"/>
    <row r="54" spans="1:9" ht="14.25" customHeight="1"/>
    <row r="55" spans="1:9" ht="14.25" customHeight="1"/>
    <row r="56" spans="1:9" ht="14.25" customHeight="1"/>
    <row r="57" spans="1:9" ht="14.25" customHeight="1"/>
    <row r="58" spans="1:9" ht="14.25" customHeight="1"/>
    <row r="59" spans="1:9" ht="14.25" customHeight="1"/>
    <row r="60" spans="1:9" ht="14.25" customHeight="1"/>
    <row r="61" spans="1:9" ht="14.25" customHeight="1"/>
    <row r="62" spans="1:9" ht="14.25" customHeight="1"/>
    <row r="63" spans="1:9" ht="14.25" customHeight="1"/>
    <row r="64" spans="1:9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Matteo Paggiaro</cp:lastModifiedBy>
  <dcterms:created xsi:type="dcterms:W3CDTF">2014-05-28T10:02:59Z</dcterms:created>
  <dcterms:modified xsi:type="dcterms:W3CDTF">2019-06-09T14:34:06Z</dcterms:modified>
</cp:coreProperties>
</file>