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eikeepauline/Desktop/IP/CaseStudy/"/>
    </mc:Choice>
  </mc:AlternateContent>
  <xr:revisionPtr revIDLastSave="0" documentId="13_ncr:1_{65956105-C9AF-584D-BEDD-4E629C2A1E5B}" xr6:coauthVersionLast="47" xr6:coauthVersionMax="47" xr10:uidLastSave="{00000000-0000-0000-0000-000000000000}"/>
  <bookViews>
    <workbookView xWindow="0" yWindow="0" windowWidth="25600" windowHeight="16000" xr2:uid="{28ADDD52-E8CA-DC4F-9AA7-F699BC6D0E7A}"/>
  </bookViews>
  <sheets>
    <sheet name="VAR" sheetId="5" r:id="rId1"/>
    <sheet name="STAT" sheetId="1" r:id="rId2"/>
    <sheet name="IQR" sheetId="2" r:id="rId3"/>
    <sheet name="CORR" sheetId="3" r:id="rId4"/>
    <sheet name="GINI" sheetId="4" r:id="rId5"/>
  </sheets>
  <definedNames>
    <definedName name="_xlnm._FilterDatabase" localSheetId="4" hidden="1">GINI!$A$1:$F$28</definedName>
    <definedName name="_xlnm._FilterDatabase" localSheetId="0" hidden="1">VAR!$A$1:$J$27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7" i="4" l="1"/>
  <c r="H1" i="5"/>
  <c r="G1" i="5"/>
  <c r="F1" i="5"/>
  <c r="E1" i="5"/>
  <c r="F13" i="4"/>
  <c r="F14" i="4"/>
  <c r="F24" i="4"/>
  <c r="F26" i="4"/>
  <c r="F4" i="4"/>
  <c r="F23" i="4"/>
  <c r="F6" i="4"/>
  <c r="F25" i="4"/>
  <c r="F8" i="4"/>
  <c r="F19" i="4"/>
  <c r="F2" i="4"/>
  <c r="F10" i="4"/>
  <c r="F5" i="4"/>
  <c r="F20" i="4"/>
  <c r="F11" i="4"/>
  <c r="F21" i="4"/>
  <c r="F22" i="4"/>
  <c r="F27" i="4"/>
  <c r="F3" i="4"/>
  <c r="F15" i="4"/>
  <c r="F9" i="4"/>
  <c r="F28" i="4"/>
  <c r="F7" i="4"/>
  <c r="F18" i="4"/>
  <c r="F16" i="4"/>
  <c r="F12" i="4"/>
  <c r="C33" i="1"/>
  <c r="D33" i="1"/>
  <c r="E33" i="1"/>
  <c r="F33" i="1"/>
  <c r="G33" i="1"/>
  <c r="H33" i="1"/>
  <c r="I33" i="1"/>
  <c r="J33" i="1"/>
  <c r="K33" i="1"/>
  <c r="L33" i="1"/>
  <c r="M33" i="1"/>
  <c r="N33" i="1"/>
  <c r="O33" i="1"/>
  <c r="P33" i="1"/>
  <c r="Q33" i="1"/>
  <c r="R33" i="1"/>
  <c r="S33" i="1"/>
  <c r="T33" i="1"/>
  <c r="U33" i="1"/>
  <c r="V33" i="1"/>
  <c r="W33" i="1"/>
  <c r="X33" i="1"/>
  <c r="Y33" i="1"/>
  <c r="Z33" i="1"/>
  <c r="AA33" i="1"/>
  <c r="B33" i="1"/>
  <c r="C32" i="1"/>
  <c r="D32" i="1"/>
  <c r="E32" i="1"/>
  <c r="F32" i="1"/>
  <c r="G32" i="1"/>
  <c r="H32" i="1"/>
  <c r="I32" i="1"/>
  <c r="J32" i="1"/>
  <c r="K32" i="1"/>
  <c r="L32" i="1"/>
  <c r="M32" i="1"/>
  <c r="N32" i="1"/>
  <c r="O32" i="1"/>
  <c r="P32" i="1"/>
  <c r="Q32" i="1"/>
  <c r="R32" i="1"/>
  <c r="S32" i="1"/>
  <c r="T32" i="1"/>
  <c r="U32" i="1"/>
  <c r="V32" i="1"/>
  <c r="W32" i="1"/>
  <c r="X32" i="1"/>
  <c r="Y32" i="1"/>
  <c r="Z32" i="1"/>
  <c r="AA32" i="1"/>
  <c r="B32" i="1"/>
  <c r="B31" i="1"/>
  <c r="B36" i="1" s="1"/>
  <c r="C31" i="1"/>
  <c r="D31" i="1"/>
  <c r="E31" i="1"/>
  <c r="F31" i="1"/>
  <c r="G31" i="1"/>
  <c r="G36" i="1" s="1"/>
  <c r="H31" i="1"/>
  <c r="I31" i="1"/>
  <c r="J31" i="1"/>
  <c r="K31" i="1"/>
  <c r="K36" i="1" s="1"/>
  <c r="L31" i="1"/>
  <c r="M31" i="1"/>
  <c r="N31" i="1"/>
  <c r="O31" i="1"/>
  <c r="O36" i="1" s="1"/>
  <c r="P31" i="1"/>
  <c r="Q31" i="1"/>
  <c r="R31" i="1"/>
  <c r="S31" i="1"/>
  <c r="S36" i="1" s="1"/>
  <c r="T31" i="1"/>
  <c r="U31" i="1"/>
  <c r="V31" i="1"/>
  <c r="V34" i="1" s="1"/>
  <c r="V35" i="1" s="1"/>
  <c r="W31" i="1"/>
  <c r="W36" i="1" s="1"/>
  <c r="X31" i="1"/>
  <c r="Y31" i="1"/>
  <c r="Z31" i="1"/>
  <c r="Z34" i="1" s="1"/>
  <c r="Z35" i="1" s="1"/>
  <c r="AA31" i="1"/>
  <c r="AA36" i="1" s="1"/>
  <c r="X34" i="1" l="1"/>
  <c r="X35" i="1" s="1"/>
  <c r="T34" i="1"/>
  <c r="T35" i="1" s="1"/>
  <c r="P34" i="1"/>
  <c r="P35" i="1" s="1"/>
  <c r="L34" i="1"/>
  <c r="L35" i="1" s="1"/>
  <c r="H34" i="1"/>
  <c r="H35" i="1" s="1"/>
  <c r="D34" i="1"/>
  <c r="D35" i="1" s="1"/>
  <c r="AA34" i="1"/>
  <c r="AA35" i="1" s="1"/>
  <c r="W34" i="1"/>
  <c r="W35" i="1" s="1"/>
  <c r="S34" i="1"/>
  <c r="S35" i="1" s="1"/>
  <c r="O34" i="1"/>
  <c r="O35" i="1" s="1"/>
  <c r="K34" i="1"/>
  <c r="K35" i="1" s="1"/>
  <c r="G34" i="1"/>
  <c r="G35" i="1" s="1"/>
  <c r="R34" i="1"/>
  <c r="R35" i="1" s="1"/>
  <c r="N34" i="1"/>
  <c r="N35" i="1" s="1"/>
  <c r="J34" i="1"/>
  <c r="J35" i="1" s="1"/>
  <c r="F34" i="1"/>
  <c r="F35" i="1" s="1"/>
  <c r="Z36" i="1"/>
  <c r="V36" i="1"/>
  <c r="R36" i="1"/>
  <c r="N36" i="1"/>
  <c r="J36" i="1"/>
  <c r="F36" i="1"/>
  <c r="Y34" i="1"/>
  <c r="Y35" i="1" s="1"/>
  <c r="U34" i="1"/>
  <c r="U35" i="1" s="1"/>
  <c r="Q34" i="1"/>
  <c r="Q35" i="1" s="1"/>
  <c r="M34" i="1"/>
  <c r="M35" i="1" s="1"/>
  <c r="I34" i="1"/>
  <c r="I35" i="1" s="1"/>
  <c r="E34" i="1"/>
  <c r="E35" i="1" s="1"/>
  <c r="Y36" i="1"/>
  <c r="U36" i="1"/>
  <c r="Q36" i="1"/>
  <c r="M36" i="1"/>
  <c r="I36" i="1"/>
  <c r="E36" i="1"/>
  <c r="X36" i="1"/>
  <c r="T36" i="1"/>
  <c r="P36" i="1"/>
  <c r="L36" i="1"/>
  <c r="H36" i="1"/>
  <c r="D36" i="1"/>
  <c r="C34" i="1"/>
  <c r="C35" i="1" s="1"/>
  <c r="C36" i="1"/>
  <c r="E2" i="5" a="1"/>
  <c r="E2" i="5" s="1"/>
  <c r="B34" i="1"/>
  <c r="B3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<sst xmlns="http://schemas.openxmlformats.org/spreadsheetml/2006/main" count="492" uniqueCount="120">
  <si>
    <t>ID</t>
  </si>
  <si>
    <t>deflag</t>
  </si>
  <si>
    <t>var1_AQ</t>
  </si>
  <si>
    <t>var2_AQ</t>
  </si>
  <si>
    <t>var3_CL</t>
  </si>
  <si>
    <t>count</t>
  </si>
  <si>
    <t>mean</t>
  </si>
  <si>
    <t>std</t>
  </si>
  <si>
    <t>min</t>
  </si>
  <si>
    <t>max</t>
  </si>
  <si>
    <t>var4_CL</t>
  </si>
  <si>
    <t>var5_LF</t>
  </si>
  <si>
    <t>var6_LF</t>
  </si>
  <si>
    <t>var7_PE</t>
  </si>
  <si>
    <t>var8_PE</t>
  </si>
  <si>
    <t>var9_LF</t>
  </si>
  <si>
    <t>var10_PE</t>
  </si>
  <si>
    <t>var11_AQ</t>
  </si>
  <si>
    <t>var12_PE</t>
  </si>
  <si>
    <t>var13_PE</t>
  </si>
  <si>
    <t>var14_LF</t>
  </si>
  <si>
    <t>var15_PE</t>
  </si>
  <si>
    <t>var16_AQ</t>
  </si>
  <si>
    <t>var17_LF</t>
  </si>
  <si>
    <t>var18_CL</t>
  </si>
  <si>
    <t>var19_AQ</t>
  </si>
  <si>
    <t>var20_AQ</t>
  </si>
  <si>
    <t>var21_LF</t>
  </si>
  <si>
    <t>var22_AQ</t>
  </si>
  <si>
    <t>var23_PE</t>
  </si>
  <si>
    <t>var24_LF</t>
  </si>
  <si>
    <t>var25_LF</t>
  </si>
  <si>
    <t>var26_LF</t>
  </si>
  <si>
    <t>Number of missing values</t>
  </si>
  <si>
    <t>Number of value = 99</t>
  </si>
  <si>
    <t>Number of outliers (excl. 99)</t>
  </si>
  <si>
    <t>Sum (all to be replaced)</t>
  </si>
  <si>
    <t>Description</t>
  </si>
  <si>
    <t>Interquantile</t>
  </si>
  <si>
    <t>25thQuantile</t>
  </si>
  <si>
    <t>75thQuantile</t>
  </si>
  <si>
    <t>Upper Limit</t>
  </si>
  <si>
    <t>Lower Limit</t>
  </si>
  <si>
    <t>Variable</t>
  </si>
  <si>
    <t>AUC</t>
  </si>
  <si>
    <t>GINI</t>
  </si>
  <si>
    <t>KS</t>
  </si>
  <si>
    <t>ABS(GINI)</t>
  </si>
  <si>
    <t>Variablename</t>
  </si>
  <si>
    <t>Type</t>
  </si>
  <si>
    <t xml:space="preserve">In general, a Texas Ratio of less than 1 is considered to be a positive indicator, as it suggests that the bank has sufficient capital and reserves to cover potential credit losses.
&lt;1
</t>
  </si>
  <si>
    <t>A higher growth of total assets ratio indicates that a company has experienced a greater percentage increase in its total assets over the period being measured.
However, it is important to note that a high growth rate may not always be sustainable or desirable. Rapid growth may strain a company's resources, and the company may need to borrow money or issue more equity to finance its growth.</t>
  </si>
  <si>
    <t>Generally, a higher Interest Income to Average Earning Assets ratio and a lower Interest Expense to Average Interest-Bearing Liabilities ratio are desirable, as they indicate that a company is earning more interest income on its assets and paying less interest expense on its liabilities.
However, it is important to compare these ratios with industry benchmarks and the company's historical performance.</t>
  </si>
  <si>
    <t>In general, a lower ratio is better as it indicates that the company is able to generate a larger portion of its operating profit without being affected by impairment charges. However, it is important to evaluate this ratio in conjunction with other financial metrics to assess a company's overall financial health and sustainability.</t>
  </si>
  <si>
    <t>The Basel III framework, for example, requires banks to maintain a minimum Total Regulatory Capital Ratio of 10.5% of risk-weighted assets. However, banks may need to maintain higher ratios to meet investor and market expectations or to comply with additional regulatory requirements.</t>
  </si>
  <si>
    <t>In general, investors and analysts may compare a bank's Growth of Total Assets 3-year average to industry benchmarks or to the bank's own historical growth rates to evaluate its performance.</t>
  </si>
  <si>
    <t xml:space="preserve">Investors and analysts often compare a bank's Provision for Loan Losses to Loans ratio to industry benchmarks or to the bank's own historical performance to evaluate its risk management practices and financial stability. </t>
  </si>
  <si>
    <t>In general, a higher Operating Profit to Average Total Equity ratio is generally seen as positive,</t>
  </si>
  <si>
    <t>A higher ratio is generally seen as positive</t>
  </si>
  <si>
    <t xml:space="preserve">In general, a higher LLR to NPA ratio is considered more favorable, as it suggests that the bank has set aside sufficient reserves to cover potential credit losses
THE HIGHER THE BETTER 
</t>
  </si>
  <si>
    <r>
      <t xml:space="preserve">The minimum required Tier 1 Regulatory Capital </t>
    </r>
    <r>
      <rPr>
        <sz val="11"/>
        <color theme="1"/>
        <rFont val="Calibri"/>
        <family val="2"/>
        <scheme val="minor"/>
      </rPr>
      <t xml:space="preserve">Ratio under Basel III regulations is 6%
In general, a Tier 1 Regulatory Capital Ratio of at least 8% is considered to be a positive indicator of a bank's financial health, while a ratio below 6% may indicate that a bank is at risk of insolvency.
</t>
    </r>
  </si>
  <si>
    <r>
      <t xml:space="preserve">The ideal Tangible Total Equity to Tangible Total Assets ratio can vary depending on the industry and the specific circumstances of the company. In general, a ratio of at least 20% is considered to be a positive indicator of a company's financial health, while a ratio below 10% may indicate that a company is highly leveraged and at risk of financial difficulties.
</t>
    </r>
    <r>
      <rPr>
        <sz val="11"/>
        <color theme="1"/>
        <rFont val="Calibri"/>
        <family val="2"/>
        <scheme val="minor"/>
      </rPr>
      <t>TTE&gt;10%</t>
    </r>
  </si>
  <si>
    <r>
      <t xml:space="preserve">In general, </t>
    </r>
    <r>
      <rPr>
        <sz val="11"/>
        <color theme="1"/>
        <rFont val="Calibri"/>
        <family val="2"/>
        <scheme val="minor"/>
      </rPr>
      <t>a ratio of less than 100% is considered to be a positive indicator of a bank's financial health</t>
    </r>
  </si>
  <si>
    <r>
      <t xml:space="preserve">In general, </t>
    </r>
    <r>
      <rPr>
        <sz val="11"/>
        <color theme="1"/>
        <rFont val="Calibri"/>
        <family val="2"/>
        <scheme val="minor"/>
      </rPr>
      <t>a ratio of at least 20% is considered to be a positive indicator of a bank's financial health</t>
    </r>
  </si>
  <si>
    <r>
      <t xml:space="preserve">A higher Interest Income to Average Earning Assets ratio indicates that a company is generating more income from its earning assets relative to the amount of assets it holds. </t>
    </r>
    <r>
      <rPr>
        <sz val="11"/>
        <color theme="1"/>
        <rFont val="Calibri"/>
        <family val="2"/>
        <scheme val="minor"/>
      </rPr>
      <t>This can be a positive signal for investors and analysts, However, a high ratio can also indicate that a company is taking on more risk to generate higher returns, such as by investing in riskier assets. Therefore, it is important to evaluate this ratio in conjunction with other financial ratios and factors, such as the company's credit quality, liquidity, and capital adequacy.</t>
    </r>
  </si>
  <si>
    <r>
      <rPr>
        <sz val="11"/>
        <color theme="1"/>
        <rFont val="Calibri"/>
        <family val="2"/>
        <scheme val="minor"/>
      </rPr>
      <t>In general, a lower ratio is considered more desirable as it indicates that a company has a stronger ability to fund its assets using its own resources and is less reliant on external funding sources.</t>
    </r>
  </si>
  <si>
    <t>In general, a higher ratio may indicate that the bank is relying heavily on time deposits to fund its operations</t>
  </si>
  <si>
    <t xml:space="preserve">In general, a ratio of 1 or greater is considered a good value. </t>
  </si>
  <si>
    <t>In general, a healthy loan growth rate is considered to be around 5-10% annually.</t>
  </si>
  <si>
    <t>In general, a lower ratio of Interest Bearing Deposits to Total Deposits is preferred as it suggests that the bank has a lower cost of funds and a greater ability to generate net interest income, which can enhance its profitability.</t>
  </si>
  <si>
    <t xml:space="preserve">A lower ratio of Market Funding to Total Funding is preferred, as it suggests that the bank is less reliant on short-term, market-based funding sources, </t>
  </si>
  <si>
    <r>
      <t xml:space="preserve">In general, </t>
    </r>
    <r>
      <rPr>
        <sz val="11"/>
        <color theme="1"/>
        <rFont val="Calibri"/>
        <family val="2"/>
        <scheme val="minor"/>
      </rPr>
      <t>a lower ratio is considered desirable as it indicates that a company is able to generate more revenue relative to the expenses it incurs.</t>
    </r>
  </si>
  <si>
    <r>
      <t xml:space="preserve">In general, </t>
    </r>
    <r>
      <rPr>
        <sz val="11"/>
        <color theme="1"/>
        <rFont val="Calibri"/>
        <family val="2"/>
        <scheme val="minor"/>
      </rPr>
      <t>a higher ROAA ratio is considered desirable because it indicates that the company is generating more profit relative to the amount of assets it has.</t>
    </r>
  </si>
  <si>
    <t>A lower ratio is considered more desirable, as it indicates that a company is managing its debt effectively and is not overly dependent on debt financing.</t>
  </si>
  <si>
    <r>
      <t xml:space="preserve">In general, </t>
    </r>
    <r>
      <rPr>
        <sz val="11"/>
        <color theme="1"/>
        <rFont val="Calibri"/>
        <family val="2"/>
        <scheme val="minor"/>
      </rPr>
      <t>a higher ROAE ratio is considered desirable because it indicates that the company is generating more profit for its shareholders.</t>
    </r>
  </si>
  <si>
    <r>
      <t xml:space="preserve">A ratio of </t>
    </r>
    <r>
      <rPr>
        <sz val="11"/>
        <color theme="1"/>
        <rFont val="Calibri"/>
        <family val="2"/>
        <scheme val="minor"/>
      </rPr>
      <t>at least 1% is considered to be a positive indicator of a bank's financial health</t>
    </r>
  </si>
  <si>
    <t>Loan Loss Reserve to Non Performing Assets</t>
  </si>
  <si>
    <t>Asset Quality</t>
  </si>
  <si>
    <t>Texas Ratio</t>
  </si>
  <si>
    <t>Tier 1 Regulatory Capital Ratio</t>
  </si>
  <si>
    <t>Capital and Leverage</t>
  </si>
  <si>
    <t>Tangible Total Equity to Tangible Total Assets</t>
  </si>
  <si>
    <t>Loans to Customer Deposits</t>
  </si>
  <si>
    <t>Liquidity and Funding</t>
  </si>
  <si>
    <t>Liquid Assets to Total Deposits and Borrowing</t>
  </si>
  <si>
    <t>Operating Profit to Risk Weighted Assets</t>
  </si>
  <si>
    <t>Profitability and Earnings</t>
  </si>
  <si>
    <t>ROAE Return on Average Common Equity</t>
  </si>
  <si>
    <t>Interest Expense to Average Interest bearing Liabilities</t>
  </si>
  <si>
    <t>ROAA Return on Average Total Assets</t>
  </si>
  <si>
    <t>Growth of Total Assets</t>
  </si>
  <si>
    <t>Non Interest Expense to Gross Revenues 3y average</t>
  </si>
  <si>
    <t>Interest Income to Average Earning Assets</t>
  </si>
  <si>
    <t>Market Funding minus liquid assets to Total assets</t>
  </si>
  <si>
    <t>Int Inc to Avg Earnings assets to Int Exp to Avg int bearing liabilities</t>
  </si>
  <si>
    <t>Loans and securities impairment charges to Pre Impairment Operating Profit</t>
  </si>
  <si>
    <t>Total Time Deposits to Total Deposits</t>
  </si>
  <si>
    <t>Total Regulatory Capital Ratio</t>
  </si>
  <si>
    <t>Growth of Total Assets 3y average</t>
  </si>
  <si>
    <t>Size and Franchise</t>
  </si>
  <si>
    <t>Provision for Loan Losses to Loans</t>
  </si>
  <si>
    <t>Interbank Assets to Interbank Liabilities</t>
  </si>
  <si>
    <t>Growth of Loans</t>
  </si>
  <si>
    <t>Operating Profit to Average Total Equity</t>
  </si>
  <si>
    <t>Customer Deposits to Total Funding excl Derivatives</t>
  </si>
  <si>
    <t>Interest Bearing Deposits to Total Deposits</t>
  </si>
  <si>
    <t>Market Funding to Total Funding</t>
  </si>
  <si>
    <t>Num_of_Miss</t>
  </si>
  <si>
    <t>Model 1</t>
  </si>
  <si>
    <t>Model 2</t>
  </si>
  <si>
    <t>GINI Threshold</t>
  </si>
  <si>
    <t>model 1</t>
  </si>
  <si>
    <t>model 2</t>
  </si>
  <si>
    <t>After missing and outlier treatment</t>
  </si>
  <si>
    <t>Raw</t>
  </si>
  <si>
    <t>values = 99 set as missing</t>
  </si>
  <si>
    <t>Outliers set as missing</t>
  </si>
  <si>
    <t>Impact</t>
  </si>
  <si>
    <t>Shortlist</t>
  </si>
  <si>
    <t>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</si>
</sst>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1"/>
      <color rgb="FF000000"/>
      <name val="Calibri"/>
      <family val="2"/>
      <scheme val="minor"/>
    </font>
    <font>
      <b/>
      <sz val="11"/>
      <name val="Calibri"/>
      <family val="2"/>
      <scheme val="minor"/>
    </font>
    <font>
      <b/>
      <sz val="11"/>
      <name val="Calibri"/>
      <family val="2"/>
    </font>
    <font>
      <sz val="11"/>
      <color theme="1"/>
      <name val="Calibri"/>
      <family val="2"/>
      <scheme val="minor"/>
    </font>
    <font>
      <sz val="12"/>
      <color theme="1"/>
      <name val="Calibri"/>
      <family val="2"/>
      <scheme val="minor"/>
    </font>
    <font>
      <b/>
      <sz val="11"/>
      <name val="Calibri"/>
    </font>
  </fonts>
  <fills count="4">
    <fill>
      <patternFill patternType="none"/>
    </fill>
    <fill>
      <patternFill patternType="gray125"/>
    </fill>
    <fill>
      <patternFill patternType="solid">
        <fgColor theme="0" tint="-0.49998474074526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s>
  <cellStyleXfs count="2">
    <xf numFmtId="0" fontId="0" fillId="0" borderId="0"/>
    <xf numFmtId="9" fontId="5" fillId="0" borderId="0" applyFont="0" applyFill="0" applyBorder="0" applyAlignment="0" applyProtection="0"/>
  </cellStyleXfs>
  <cellXfs count="20">
    <xf numFmtId="0" fontId="0" fillId="0" borderId="0" xfId="0"/>
    <xf numFmtId="0" fontId="1" fillId="0" borderId="0" xfId="0" applyFont="1"/>
    <xf numFmtId="0" fontId="2" fillId="0" borderId="1" xfId="0" applyFont="1" applyBorder="1" applyAlignment="1">
      <alignment horizontal="center" vertical="top"/>
    </xf>
    <xf numFmtId="0" fontId="2" fillId="0" borderId="2" xfId="0" applyFont="1" applyBorder="1" applyAlignment="1">
      <alignment horizontal="center" vertical="top"/>
    </xf>
    <xf numFmtId="0" fontId="2" fillId="0" borderId="3" xfId="0" applyFont="1" applyBorder="1" applyAlignment="1">
      <alignment horizontal="center" vertical="top"/>
    </xf>
    <xf numFmtId="0" fontId="3" fillId="0" borderId="1" xfId="0" applyFont="1" applyBorder="1" applyAlignment="1">
      <alignment horizontal="center" vertical="top"/>
    </xf>
    <xf numFmtId="0" fontId="3" fillId="0" borderId="4" xfId="0" applyFont="1" applyBorder="1" applyAlignment="1">
      <alignment horizontal="center" vertical="top"/>
    </xf>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4" fillId="0" borderId="0" xfId="0" applyFont="1" applyAlignment="1">
      <alignment wrapText="1"/>
    </xf>
    <xf numFmtId="0" fontId="1" fillId="0" borderId="0" xfId="0" applyFont="1" applyAlignment="1">
      <alignment vertical="center" wrapText="1"/>
    </xf>
    <xf numFmtId="0" fontId="0" fillId="0" borderId="0" xfId="0" applyAlignment="1">
      <alignment horizontal="left"/>
    </xf>
    <xf numFmtId="9" fontId="0" fillId="0" borderId="0" xfId="1" applyFont="1"/>
    <xf numFmtId="0" fontId="0" fillId="2" borderId="0" xfId="0" applyFill="1"/>
    <xf numFmtId="0" fontId="6" fillId="0" borderId="1" xfId="0" applyFont="1" applyBorder="1" applyAlignment="1">
      <alignment horizontal="center" vertical="top"/>
    </xf>
    <xf numFmtId="0" fontId="3" fillId="2" borderId="1" xfId="0" applyFont="1" applyFill="1" applyBorder="1" applyAlignment="1">
      <alignment horizontal="center" vertical="top"/>
    </xf>
    <xf numFmtId="0" fontId="1" fillId="3" borderId="0" xfId="0" applyFont="1" applyFill="1"/>
    <xf numFmtId="0" fontId="0" fillId="3" borderId="0" xfId="0" applyFill="1"/>
    <xf numFmtId="0" fontId="0" fillId="0" borderId="0" xfId="0" applyAlignment="1">
      <alignment horizontal="center"/>
    </xf>
  </cellXfs>
  <cellStyles count="2">
    <cellStyle name="Prozent" xfId="1" builtinId="5"/>
    <cellStyle name="Standard" xfId="0" builtinId="0"/>
  </cellStyles>
  <dxfs count="1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3</xdr:col>
      <xdr:colOff>749300</xdr:colOff>
      <xdr:row>1</xdr:row>
      <xdr:rowOff>88900</xdr:rowOff>
    </xdr:from>
    <xdr:ext cx="5626100" cy="3020186"/>
    <xdr:sp macro="" textlink="">
      <xdr:nvSpPr>
        <xdr:cNvPr id="2" name="Textfeld 1">
          <a:extLst>
            <a:ext uri="{FF2B5EF4-FFF2-40B4-BE49-F238E27FC236}">
              <a16:creationId xmlns:a16="http://schemas.microsoft.com/office/drawing/2014/main" id="{7A505B45-E8F5-5CC4-0358-AB44D3187BF9}"/>
            </a:ext>
          </a:extLst>
        </xdr:cNvPr>
        <xdr:cNvSpPr txBox="1"/>
      </xdr:nvSpPr>
      <xdr:spPr>
        <a:xfrm>
          <a:off x="5600700" y="736600"/>
          <a:ext cx="5626100" cy="3020186"/>
        </a:xfrm>
        <a:prstGeom prst="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100"/>
            <a:t>                          Probit Regression Results                           </a:t>
          </a:r>
        </a:p>
        <a:p>
          <a:r>
            <a:rPr lang="de-DE" sz="1100"/>
            <a:t>==============================================================================</a:t>
          </a:r>
        </a:p>
        <a:p>
          <a:r>
            <a:rPr lang="de-DE" sz="1100"/>
            <a:t>Dep. Variable:                 deflag   No. Observations:                21000</a:t>
          </a:r>
        </a:p>
        <a:p>
          <a:r>
            <a:rPr lang="de-DE" sz="1100"/>
            <a:t>Model:                         Probit   Df Residuals:                    20996</a:t>
          </a:r>
        </a:p>
        <a:p>
          <a:r>
            <a:rPr lang="de-DE" sz="1100"/>
            <a:t>Method:                           MLE   Df Model:                            3</a:t>
          </a:r>
        </a:p>
        <a:p>
          <a:r>
            <a:rPr lang="de-DE" sz="1100"/>
            <a:t>Date:                Sun, 26 Mar 2023   Pseudo R-squ.:                  -6.860</a:t>
          </a:r>
        </a:p>
        <a:p>
          <a:r>
            <a:rPr lang="de-DE" sz="1100"/>
            <a:t>Time:                        19:01:43   Log-Likelihood:                -14533.</a:t>
          </a:r>
        </a:p>
        <a:p>
          <a:r>
            <a:rPr lang="de-DE" sz="1100"/>
            <a:t>converged:                       True   LL-Null:                       -1849.0</a:t>
          </a:r>
        </a:p>
        <a:p>
          <a:r>
            <a:rPr lang="de-DE" sz="1100"/>
            <a:t>Covariance Type:            nonrobust   LLR p-value:                     1.000</a:t>
          </a:r>
        </a:p>
        <a:p>
          <a:r>
            <a:rPr lang="de-DE" sz="1100"/>
            <a:t>==============================================================================</a:t>
          </a:r>
        </a:p>
        <a:p>
          <a:r>
            <a:rPr lang="de-DE" sz="1100"/>
            <a:t>                 coef    std err          z      P&gt;|z|      [0.025      0.975]</a:t>
          </a:r>
        </a:p>
        <a:p>
          <a:r>
            <a:rPr lang="de-DE" sz="1100"/>
            <a:t>------------------------------------------------------------------------------</a:t>
          </a:r>
        </a:p>
        <a:p>
          <a:r>
            <a:rPr lang="de-DE" sz="1100"/>
            <a:t>var2_AQ        0.0232      0.009      2.674      0.008       0.006       0.040</a:t>
          </a:r>
        </a:p>
        <a:p>
          <a:r>
            <a:rPr lang="de-DE" sz="1100"/>
            <a:t>var5_LF        0.0257      0.009      2.897      0.004       0.008       0.043</a:t>
          </a:r>
        </a:p>
        <a:p>
          <a:r>
            <a:rPr lang="de-DE" sz="1100"/>
            <a:t>var9_LF        0.0207      0.009      2.338      0.019       0.003       0.038</a:t>
          </a:r>
        </a:p>
        <a:p>
          <a:r>
            <a:rPr lang="de-DE" sz="1100"/>
            <a:t>var14_LF       0.0355      0.009      3.973      0.000       0.018       0.053</a:t>
          </a:r>
        </a:p>
        <a:p>
          <a:r>
            <a:rPr lang="de-DE" sz="1100"/>
            <a:t>==============================================================================</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12</xdr:col>
      <xdr:colOff>317500</xdr:colOff>
      <xdr:row>31</xdr:row>
      <xdr:rowOff>38100</xdr:rowOff>
    </xdr:from>
    <xdr:ext cx="2349500" cy="266700"/>
    <xdr:sp macro="" textlink="">
      <xdr:nvSpPr>
        <xdr:cNvPr id="2" name="Textfeld 1">
          <a:extLst>
            <a:ext uri="{FF2B5EF4-FFF2-40B4-BE49-F238E27FC236}">
              <a16:creationId xmlns:a16="http://schemas.microsoft.com/office/drawing/2014/main" id="{D25C15A1-6995-594F-A698-E007391FDC06}"/>
            </a:ext>
          </a:extLst>
        </xdr:cNvPr>
        <xdr:cNvSpPr txBox="1"/>
      </xdr:nvSpPr>
      <xdr:spPr>
        <a:xfrm>
          <a:off x="10223500" y="6337300"/>
          <a:ext cx="2349500" cy="266700"/>
        </a:xfrm>
        <a:prstGeom prst="rect">
          <a:avLst/>
        </a:prstGeom>
        <a:solidFill>
          <a:schemeClr val="accent4">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100"/>
            <a:t>Correlation &gt; 0,25 and &lt; -0,25 marked</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6</xdr:col>
      <xdr:colOff>419100</xdr:colOff>
      <xdr:row>6</xdr:row>
      <xdr:rowOff>63500</xdr:rowOff>
    </xdr:from>
    <xdr:ext cx="3853747" cy="264560"/>
    <xdr:sp macro="" textlink="">
      <xdr:nvSpPr>
        <xdr:cNvPr id="2" name="Textfeld 1">
          <a:extLst>
            <a:ext uri="{FF2B5EF4-FFF2-40B4-BE49-F238E27FC236}">
              <a16:creationId xmlns:a16="http://schemas.microsoft.com/office/drawing/2014/main" id="{66034FF7-7587-ECA9-8D83-E64C28279F56}"/>
            </a:ext>
          </a:extLst>
        </xdr:cNvPr>
        <xdr:cNvSpPr txBox="1"/>
      </xdr:nvSpPr>
      <xdr:spPr>
        <a:xfrm>
          <a:off x="5308600" y="1282700"/>
          <a:ext cx="3853747" cy="264560"/>
        </a:xfrm>
        <a:prstGeom prst="rect">
          <a:avLst/>
        </a:prstGeom>
        <a:solidFill>
          <a:schemeClr val="accent4">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t>Selected</a:t>
          </a:r>
          <a:r>
            <a:rPr lang="de-DE" sz="1100" baseline="0"/>
            <a:t> variables,</a:t>
          </a:r>
          <a:r>
            <a:rPr lang="de-DE" sz="1100"/>
            <a:t> checked for correlation -&gt; variables removed</a:t>
          </a:r>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0F642-E2C6-6A40-83CE-61FFF53B7EF6}">
  <dimension ref="A1:J27"/>
  <sheetViews>
    <sheetView tabSelected="1" workbookViewId="0">
      <selection activeCell="C3" sqref="C3"/>
    </sheetView>
  </sheetViews>
  <sheetFormatPr baseColWidth="10" defaultRowHeight="16" x14ac:dyDescent="0.2"/>
  <cols>
    <col min="1" max="1" width="12.6640625" bestFit="1" customWidth="1"/>
    <col min="2" max="2" width="29.1640625" style="7" customWidth="1"/>
    <col min="3" max="3" width="21.83203125" bestFit="1" customWidth="1"/>
    <col min="4" max="4" width="69.5" style="9" customWidth="1"/>
    <col min="5" max="8" width="10.83203125" customWidth="1"/>
  </cols>
  <sheetData>
    <row r="1" spans="1:10" s="8" customFormat="1" ht="51" x14ac:dyDescent="0.2">
      <c r="A1" s="8" t="s">
        <v>48</v>
      </c>
      <c r="B1" s="8" t="s">
        <v>37</v>
      </c>
      <c r="C1" s="8" t="s">
        <v>49</v>
      </c>
      <c r="D1" s="11" t="s">
        <v>117</v>
      </c>
      <c r="E1" s="8" t="str">
        <f>STAT!A31</f>
        <v>Number of missing values</v>
      </c>
      <c r="F1" s="8" t="str">
        <f>STAT!A32</f>
        <v>Number of value = 99</v>
      </c>
      <c r="G1" s="8" t="str">
        <f>STAT!A33</f>
        <v>Number of outliers (excl. 99)</v>
      </c>
      <c r="H1" s="8" t="str">
        <f>STAT!A34</f>
        <v>Sum (all to be replaced)</v>
      </c>
      <c r="I1" s="8" t="s">
        <v>118</v>
      </c>
      <c r="J1" s="8" t="s">
        <v>119</v>
      </c>
    </row>
    <row r="2" spans="1:10" ht="64" x14ac:dyDescent="0.2">
      <c r="A2" s="1" t="s">
        <v>2</v>
      </c>
      <c r="B2" s="9" t="s">
        <v>76</v>
      </c>
      <c r="C2" s="1" t="s">
        <v>77</v>
      </c>
      <c r="D2" s="9" t="s">
        <v>59</v>
      </c>
      <c r="E2" cm="1">
        <f t="array" ref="E2:H27">TRANSPOSE(STAT!B31:AA34)</f>
        <v>384</v>
      </c>
      <c r="F2">
        <v>6</v>
      </c>
      <c r="G2">
        <v>1515</v>
      </c>
      <c r="H2">
        <v>1905</v>
      </c>
    </row>
    <row r="3" spans="1:10" ht="64" x14ac:dyDescent="0.2">
      <c r="A3" s="1" t="s">
        <v>3</v>
      </c>
      <c r="B3" s="9" t="s">
        <v>78</v>
      </c>
      <c r="C3" s="1" t="s">
        <v>77</v>
      </c>
      <c r="D3" s="9" t="s">
        <v>50</v>
      </c>
      <c r="E3">
        <v>2365</v>
      </c>
      <c r="F3">
        <v>8</v>
      </c>
      <c r="G3">
        <v>1281</v>
      </c>
      <c r="H3">
        <v>3654</v>
      </c>
      <c r="I3">
        <v>1</v>
      </c>
      <c r="J3">
        <v>1</v>
      </c>
    </row>
    <row r="4" spans="1:10" ht="80" x14ac:dyDescent="0.2">
      <c r="A4" s="1" t="s">
        <v>4</v>
      </c>
      <c r="B4" s="9" t="s">
        <v>79</v>
      </c>
      <c r="C4" s="1" t="s">
        <v>80</v>
      </c>
      <c r="D4" s="9" t="s">
        <v>60</v>
      </c>
      <c r="E4">
        <v>3644</v>
      </c>
      <c r="F4">
        <v>1</v>
      </c>
      <c r="G4">
        <v>798</v>
      </c>
      <c r="H4">
        <v>4443</v>
      </c>
    </row>
    <row r="5" spans="1:10" ht="96" x14ac:dyDescent="0.2">
      <c r="A5" s="1" t="s">
        <v>10</v>
      </c>
      <c r="B5" s="9" t="s">
        <v>81</v>
      </c>
      <c r="C5" s="1" t="s">
        <v>80</v>
      </c>
      <c r="D5" s="9" t="s">
        <v>61</v>
      </c>
      <c r="E5">
        <v>806</v>
      </c>
      <c r="F5">
        <v>1</v>
      </c>
      <c r="G5">
        <v>1187</v>
      </c>
      <c r="H5">
        <v>1994</v>
      </c>
    </row>
    <row r="6" spans="1:10" ht="32" x14ac:dyDescent="0.2">
      <c r="A6" s="1" t="s">
        <v>11</v>
      </c>
      <c r="B6" s="9" t="s">
        <v>82</v>
      </c>
      <c r="C6" s="1" t="s">
        <v>83</v>
      </c>
      <c r="D6" s="9" t="s">
        <v>62</v>
      </c>
      <c r="E6">
        <v>3874</v>
      </c>
      <c r="F6">
        <v>8</v>
      </c>
      <c r="G6">
        <v>747</v>
      </c>
      <c r="H6">
        <v>4629</v>
      </c>
      <c r="I6">
        <v>1</v>
      </c>
      <c r="J6">
        <v>1</v>
      </c>
    </row>
    <row r="7" spans="1:10" ht="32" x14ac:dyDescent="0.2">
      <c r="A7" s="1" t="s">
        <v>12</v>
      </c>
      <c r="B7" s="9" t="s">
        <v>84</v>
      </c>
      <c r="C7" s="1" t="s">
        <v>83</v>
      </c>
      <c r="D7" s="9" t="s">
        <v>63</v>
      </c>
      <c r="E7">
        <v>2966</v>
      </c>
      <c r="F7">
        <v>11</v>
      </c>
      <c r="G7">
        <v>989</v>
      </c>
      <c r="H7">
        <v>3966</v>
      </c>
      <c r="I7">
        <v>1</v>
      </c>
    </row>
    <row r="8" spans="1:10" ht="32" x14ac:dyDescent="0.2">
      <c r="A8" s="1" t="s">
        <v>13</v>
      </c>
      <c r="B8" s="9" t="s">
        <v>85</v>
      </c>
      <c r="C8" s="1" t="s">
        <v>86</v>
      </c>
      <c r="D8" s="9" t="s">
        <v>75</v>
      </c>
      <c r="E8">
        <v>2213</v>
      </c>
      <c r="F8">
        <v>2</v>
      </c>
      <c r="G8">
        <v>674</v>
      </c>
      <c r="H8">
        <v>2889</v>
      </c>
      <c r="I8">
        <v>1</v>
      </c>
    </row>
    <row r="9" spans="1:10" ht="32" x14ac:dyDescent="0.2">
      <c r="A9" s="1" t="s">
        <v>14</v>
      </c>
      <c r="B9" s="9" t="s">
        <v>87</v>
      </c>
      <c r="C9" s="1" t="s">
        <v>86</v>
      </c>
      <c r="D9" s="9" t="s">
        <v>74</v>
      </c>
      <c r="E9">
        <v>3173</v>
      </c>
      <c r="F9">
        <v>2</v>
      </c>
      <c r="G9">
        <v>1094</v>
      </c>
      <c r="H9">
        <v>4269</v>
      </c>
    </row>
    <row r="10" spans="1:10" ht="32" x14ac:dyDescent="0.2">
      <c r="A10" s="1" t="s">
        <v>15</v>
      </c>
      <c r="B10" s="9" t="s">
        <v>88</v>
      </c>
      <c r="C10" s="1" t="s">
        <v>83</v>
      </c>
      <c r="D10" s="10" t="s">
        <v>73</v>
      </c>
      <c r="E10">
        <v>1402</v>
      </c>
      <c r="F10">
        <v>5</v>
      </c>
      <c r="G10">
        <v>1509</v>
      </c>
      <c r="H10">
        <v>2916</v>
      </c>
      <c r="I10">
        <v>1</v>
      </c>
      <c r="J10">
        <v>1</v>
      </c>
    </row>
    <row r="11" spans="1:10" ht="32" x14ac:dyDescent="0.2">
      <c r="A11" s="1" t="s">
        <v>16</v>
      </c>
      <c r="B11" s="9" t="s">
        <v>89</v>
      </c>
      <c r="C11" s="1" t="s">
        <v>86</v>
      </c>
      <c r="D11" s="9" t="s">
        <v>72</v>
      </c>
      <c r="E11">
        <v>4213</v>
      </c>
      <c r="F11">
        <v>0</v>
      </c>
      <c r="G11">
        <v>1175</v>
      </c>
      <c r="H11">
        <v>5388</v>
      </c>
    </row>
    <row r="12" spans="1:10" ht="80" x14ac:dyDescent="0.2">
      <c r="A12" s="1" t="s">
        <v>17</v>
      </c>
      <c r="B12" s="9" t="s">
        <v>90</v>
      </c>
      <c r="C12" s="1" t="s">
        <v>77</v>
      </c>
      <c r="D12" s="9" t="s">
        <v>51</v>
      </c>
      <c r="E12">
        <v>5064</v>
      </c>
      <c r="F12">
        <v>3</v>
      </c>
      <c r="G12">
        <v>841</v>
      </c>
      <c r="H12">
        <v>5908</v>
      </c>
    </row>
    <row r="13" spans="1:10" ht="32" x14ac:dyDescent="0.2">
      <c r="A13" s="1" t="s">
        <v>18</v>
      </c>
      <c r="B13" s="9" t="s">
        <v>91</v>
      </c>
      <c r="C13" s="1" t="s">
        <v>86</v>
      </c>
      <c r="D13" s="9" t="s">
        <v>71</v>
      </c>
      <c r="E13">
        <v>1997</v>
      </c>
      <c r="F13">
        <v>14</v>
      </c>
      <c r="G13">
        <v>713</v>
      </c>
      <c r="H13">
        <v>2724</v>
      </c>
    </row>
    <row r="14" spans="1:10" ht="112" x14ac:dyDescent="0.2">
      <c r="A14" s="1" t="s">
        <v>19</v>
      </c>
      <c r="B14" s="9" t="s">
        <v>92</v>
      </c>
      <c r="C14" s="1" t="s">
        <v>86</v>
      </c>
      <c r="D14" s="9" t="s">
        <v>64</v>
      </c>
      <c r="E14">
        <v>4381</v>
      </c>
      <c r="F14">
        <v>11</v>
      </c>
      <c r="G14">
        <v>514</v>
      </c>
      <c r="H14">
        <v>4906</v>
      </c>
    </row>
    <row r="15" spans="1:10" ht="48" x14ac:dyDescent="0.2">
      <c r="A15" s="1" t="s">
        <v>20</v>
      </c>
      <c r="B15" s="9" t="s">
        <v>93</v>
      </c>
      <c r="C15" s="1" t="s">
        <v>83</v>
      </c>
      <c r="D15" s="9" t="s">
        <v>65</v>
      </c>
      <c r="E15">
        <v>580</v>
      </c>
      <c r="F15">
        <v>1</v>
      </c>
      <c r="G15">
        <v>1444</v>
      </c>
      <c r="H15">
        <v>2025</v>
      </c>
      <c r="I15">
        <v>1</v>
      </c>
      <c r="J15">
        <v>1</v>
      </c>
    </row>
    <row r="16" spans="1:10" ht="96" x14ac:dyDescent="0.2">
      <c r="A16" s="1" t="s">
        <v>21</v>
      </c>
      <c r="B16" s="9" t="s">
        <v>94</v>
      </c>
      <c r="C16" s="1" t="s">
        <v>86</v>
      </c>
      <c r="D16" s="9" t="s">
        <v>52</v>
      </c>
      <c r="E16">
        <v>5581</v>
      </c>
      <c r="F16">
        <v>2</v>
      </c>
      <c r="G16">
        <v>699</v>
      </c>
      <c r="H16">
        <v>6282</v>
      </c>
    </row>
    <row r="17" spans="1:9" ht="64" x14ac:dyDescent="0.2">
      <c r="A17" s="1" t="s">
        <v>22</v>
      </c>
      <c r="B17" s="9" t="s">
        <v>95</v>
      </c>
      <c r="C17" s="1" t="s">
        <v>77</v>
      </c>
      <c r="D17" s="9" t="s">
        <v>53</v>
      </c>
      <c r="E17">
        <v>1464</v>
      </c>
      <c r="F17">
        <v>0</v>
      </c>
      <c r="G17">
        <v>1616</v>
      </c>
      <c r="H17">
        <v>3080</v>
      </c>
      <c r="I17">
        <v>1</v>
      </c>
    </row>
    <row r="18" spans="1:9" ht="32" x14ac:dyDescent="0.2">
      <c r="A18" s="1" t="s">
        <v>23</v>
      </c>
      <c r="B18" s="9" t="s">
        <v>96</v>
      </c>
      <c r="C18" s="1" t="s">
        <v>83</v>
      </c>
      <c r="D18" s="9" t="s">
        <v>66</v>
      </c>
      <c r="E18">
        <v>2178</v>
      </c>
      <c r="F18">
        <v>1</v>
      </c>
      <c r="G18">
        <v>13</v>
      </c>
      <c r="H18">
        <v>2192</v>
      </c>
    </row>
    <row r="19" spans="1:9" ht="64" x14ac:dyDescent="0.2">
      <c r="A19" s="1" t="s">
        <v>24</v>
      </c>
      <c r="B19" s="9" t="s">
        <v>97</v>
      </c>
      <c r="C19" s="1" t="s">
        <v>80</v>
      </c>
      <c r="D19" s="9" t="s">
        <v>54</v>
      </c>
      <c r="E19">
        <v>3055</v>
      </c>
      <c r="F19">
        <v>5</v>
      </c>
      <c r="G19">
        <v>792</v>
      </c>
      <c r="H19">
        <v>3852</v>
      </c>
      <c r="I19">
        <v>1</v>
      </c>
    </row>
    <row r="20" spans="1:9" ht="48" x14ac:dyDescent="0.2">
      <c r="A20" s="1" t="s">
        <v>25</v>
      </c>
      <c r="B20" s="9" t="s">
        <v>98</v>
      </c>
      <c r="C20" s="1" t="s">
        <v>99</v>
      </c>
      <c r="D20" s="9" t="s">
        <v>55</v>
      </c>
      <c r="E20">
        <v>5110</v>
      </c>
      <c r="F20">
        <v>3</v>
      </c>
      <c r="G20">
        <v>1098</v>
      </c>
      <c r="H20">
        <v>6211</v>
      </c>
      <c r="I20">
        <v>1</v>
      </c>
    </row>
    <row r="21" spans="1:9" ht="48" x14ac:dyDescent="0.2">
      <c r="A21" s="1" t="s">
        <v>26</v>
      </c>
      <c r="B21" s="9" t="s">
        <v>100</v>
      </c>
      <c r="C21" s="1" t="s">
        <v>77</v>
      </c>
      <c r="D21" s="9" t="s">
        <v>56</v>
      </c>
      <c r="E21">
        <v>702</v>
      </c>
      <c r="F21">
        <v>10</v>
      </c>
      <c r="G21">
        <v>1254</v>
      </c>
      <c r="H21">
        <v>1966</v>
      </c>
    </row>
    <row r="22" spans="1:9" ht="32" x14ac:dyDescent="0.2">
      <c r="A22" s="1" t="s">
        <v>27</v>
      </c>
      <c r="B22" s="9" t="s">
        <v>101</v>
      </c>
      <c r="C22" s="1" t="s">
        <v>83</v>
      </c>
      <c r="D22" s="9" t="s">
        <v>67</v>
      </c>
      <c r="E22">
        <v>1389</v>
      </c>
      <c r="F22">
        <v>5</v>
      </c>
      <c r="G22">
        <v>1445</v>
      </c>
      <c r="H22">
        <v>2839</v>
      </c>
      <c r="I22">
        <v>1</v>
      </c>
    </row>
    <row r="23" spans="1:9" x14ac:dyDescent="0.2">
      <c r="A23" s="1" t="s">
        <v>28</v>
      </c>
      <c r="B23" s="9" t="s">
        <v>102</v>
      </c>
      <c r="C23" s="1" t="s">
        <v>77</v>
      </c>
      <c r="D23" s="9" t="s">
        <v>68</v>
      </c>
      <c r="E23">
        <v>5425</v>
      </c>
      <c r="F23">
        <v>3</v>
      </c>
      <c r="G23">
        <v>1014</v>
      </c>
      <c r="H23">
        <v>6442</v>
      </c>
      <c r="I23">
        <v>1</v>
      </c>
    </row>
    <row r="24" spans="1:9" ht="32" x14ac:dyDescent="0.2">
      <c r="A24" s="1" t="s">
        <v>29</v>
      </c>
      <c r="B24" s="9" t="s">
        <v>103</v>
      </c>
      <c r="C24" s="1" t="s">
        <v>86</v>
      </c>
      <c r="D24" s="9" t="s">
        <v>57</v>
      </c>
      <c r="E24">
        <v>4031</v>
      </c>
      <c r="F24">
        <v>11</v>
      </c>
      <c r="G24">
        <v>414</v>
      </c>
      <c r="H24">
        <v>4456</v>
      </c>
    </row>
    <row r="25" spans="1:9" ht="32" x14ac:dyDescent="0.2">
      <c r="A25" s="1" t="s">
        <v>30</v>
      </c>
      <c r="B25" s="9" t="s">
        <v>104</v>
      </c>
      <c r="C25" s="1" t="s">
        <v>83</v>
      </c>
      <c r="D25" s="9" t="s">
        <v>58</v>
      </c>
      <c r="E25">
        <v>3373</v>
      </c>
      <c r="F25">
        <v>4</v>
      </c>
      <c r="G25">
        <v>1164</v>
      </c>
      <c r="H25">
        <v>4541</v>
      </c>
    </row>
    <row r="26" spans="1:9" ht="48" x14ac:dyDescent="0.2">
      <c r="A26" s="1" t="s">
        <v>31</v>
      </c>
      <c r="B26" s="9" t="s">
        <v>105</v>
      </c>
      <c r="C26" s="1" t="s">
        <v>83</v>
      </c>
      <c r="D26" s="9" t="s">
        <v>69</v>
      </c>
      <c r="E26">
        <v>4389</v>
      </c>
      <c r="F26">
        <v>0</v>
      </c>
      <c r="G26">
        <v>401</v>
      </c>
      <c r="H26">
        <v>4790</v>
      </c>
      <c r="I26">
        <v>1</v>
      </c>
    </row>
    <row r="27" spans="1:9" ht="32" x14ac:dyDescent="0.2">
      <c r="A27" s="1" t="s">
        <v>32</v>
      </c>
      <c r="B27" s="9" t="s">
        <v>106</v>
      </c>
      <c r="C27" s="1" t="s">
        <v>83</v>
      </c>
      <c r="D27" s="9" t="s">
        <v>70</v>
      </c>
      <c r="E27">
        <v>4890</v>
      </c>
      <c r="F27">
        <v>11</v>
      </c>
      <c r="G27">
        <v>1646</v>
      </c>
      <c r="H27">
        <v>6547</v>
      </c>
    </row>
  </sheetData>
  <autoFilter ref="A1:J27" xr:uid="{72A0F642-E2C6-6A40-83CE-61FFF53B7EF6}"/>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7C0BB-3494-D144-A5D7-2F936DCDBFF7}">
  <dimension ref="A1:AA48"/>
  <sheetViews>
    <sheetView workbookViewId="0"/>
  </sheetViews>
  <sheetFormatPr baseColWidth="10" defaultRowHeight="16" x14ac:dyDescent="0.2"/>
  <cols>
    <col min="1" max="1" width="30.83203125" bestFit="1" customWidth="1"/>
  </cols>
  <sheetData>
    <row r="1" spans="1:27" x14ac:dyDescent="0.2">
      <c r="A1" s="17" t="s">
        <v>114</v>
      </c>
      <c r="B1" s="3" t="s">
        <v>2</v>
      </c>
      <c r="C1" s="3" t="s">
        <v>3</v>
      </c>
      <c r="D1" s="3" t="s">
        <v>4</v>
      </c>
      <c r="E1" s="3" t="s">
        <v>10</v>
      </c>
      <c r="F1" s="3" t="s">
        <v>11</v>
      </c>
      <c r="G1" s="3" t="s">
        <v>12</v>
      </c>
      <c r="H1" s="3" t="s">
        <v>13</v>
      </c>
      <c r="I1" s="3" t="s">
        <v>14</v>
      </c>
      <c r="J1" s="3" t="s">
        <v>15</v>
      </c>
      <c r="K1" s="3" t="s">
        <v>16</v>
      </c>
      <c r="L1" s="3" t="s">
        <v>17</v>
      </c>
      <c r="M1" s="3" t="s">
        <v>18</v>
      </c>
      <c r="N1" s="3" t="s">
        <v>19</v>
      </c>
      <c r="O1" s="3" t="s">
        <v>20</v>
      </c>
      <c r="P1" s="3" t="s">
        <v>21</v>
      </c>
      <c r="Q1" s="3" t="s">
        <v>22</v>
      </c>
      <c r="R1" s="3" t="s">
        <v>23</v>
      </c>
      <c r="S1" s="3" t="s">
        <v>24</v>
      </c>
      <c r="T1" s="3" t="s">
        <v>25</v>
      </c>
      <c r="U1" s="3" t="s">
        <v>26</v>
      </c>
      <c r="V1" s="3" t="s">
        <v>27</v>
      </c>
      <c r="W1" s="3" t="s">
        <v>28</v>
      </c>
      <c r="X1" s="3" t="s">
        <v>29</v>
      </c>
      <c r="Y1" s="3" t="s">
        <v>30</v>
      </c>
      <c r="Z1" s="3" t="s">
        <v>31</v>
      </c>
      <c r="AA1" s="3" t="s">
        <v>32</v>
      </c>
    </row>
    <row r="2" spans="1:27" x14ac:dyDescent="0.2">
      <c r="A2" s="2" t="s">
        <v>5</v>
      </c>
      <c r="B2" s="1">
        <v>29616</v>
      </c>
      <c r="C2" s="1">
        <v>27635</v>
      </c>
      <c r="D2" s="1">
        <v>26356</v>
      </c>
      <c r="E2" s="1">
        <v>29194</v>
      </c>
      <c r="F2" s="1">
        <v>26126</v>
      </c>
      <c r="G2" s="1">
        <v>27034</v>
      </c>
      <c r="H2" s="1">
        <v>27787</v>
      </c>
      <c r="I2" s="1">
        <v>26827</v>
      </c>
      <c r="J2" s="1">
        <v>28598</v>
      </c>
      <c r="K2" s="1">
        <v>25787</v>
      </c>
      <c r="L2" s="1">
        <v>24936</v>
      </c>
      <c r="M2" s="1">
        <v>28003</v>
      </c>
      <c r="N2" s="1">
        <v>25619</v>
      </c>
      <c r="O2" s="1">
        <v>29420</v>
      </c>
      <c r="P2" s="1">
        <v>24419</v>
      </c>
      <c r="Q2" s="1">
        <v>28536</v>
      </c>
      <c r="R2" s="1">
        <v>27822</v>
      </c>
      <c r="S2" s="1">
        <v>26945</v>
      </c>
      <c r="T2" s="1">
        <v>24890</v>
      </c>
      <c r="U2" s="1">
        <v>29298</v>
      </c>
      <c r="V2" s="1">
        <v>28611</v>
      </c>
      <c r="W2" s="1">
        <v>24575</v>
      </c>
      <c r="X2" s="1">
        <v>25969</v>
      </c>
      <c r="Y2" s="1">
        <v>26627</v>
      </c>
      <c r="Z2" s="1">
        <v>25611</v>
      </c>
      <c r="AA2" s="1">
        <v>25110</v>
      </c>
    </row>
    <row r="3" spans="1:27" x14ac:dyDescent="0.2">
      <c r="A3" s="4" t="s">
        <v>6</v>
      </c>
      <c r="B3" s="1">
        <v>5.5015460000000003</v>
      </c>
      <c r="C3" s="1">
        <v>0.32195600000000002</v>
      </c>
      <c r="D3" s="1">
        <v>21.64498</v>
      </c>
      <c r="E3" s="1">
        <v>0.11120099999999999</v>
      </c>
      <c r="F3" s="1">
        <v>1.140406</v>
      </c>
      <c r="G3" s="1">
        <v>0.32040800000000003</v>
      </c>
      <c r="H3" s="1">
        <v>1.0289820000000001</v>
      </c>
      <c r="I3" s="1">
        <v>0.10779900000000001</v>
      </c>
      <c r="J3" s="1">
        <v>5.1861999999999998E-2</v>
      </c>
      <c r="K3" s="1">
        <v>1.2378999999999999E-2</v>
      </c>
      <c r="L3" s="1">
        <v>1.1336459999999999</v>
      </c>
      <c r="M3" s="1">
        <v>0.88933700000000004</v>
      </c>
      <c r="N3" s="1">
        <v>9.8937999999999998E-2</v>
      </c>
      <c r="O3" s="1">
        <v>1.20665</v>
      </c>
      <c r="P3" s="1">
        <v>2.919143</v>
      </c>
      <c r="Q3" s="1">
        <v>1.5067740000000001</v>
      </c>
      <c r="R3" s="1">
        <v>0.56040800000000002</v>
      </c>
      <c r="S3" s="1">
        <v>25.63532</v>
      </c>
      <c r="T3" s="1">
        <v>1.2603610000000001</v>
      </c>
      <c r="U3" s="1">
        <v>4.2480999999999998E-2</v>
      </c>
      <c r="V3" s="1">
        <v>7.9577939999999998</v>
      </c>
      <c r="W3" s="1">
        <v>1.1320840000000001</v>
      </c>
      <c r="X3" s="1">
        <v>1.1469720000000001</v>
      </c>
      <c r="Y3" s="1">
        <v>1.05979</v>
      </c>
      <c r="Z3" s="1">
        <v>0.73599999999999999</v>
      </c>
      <c r="AA3" s="1">
        <v>0.21359800000000001</v>
      </c>
    </row>
    <row r="4" spans="1:27" x14ac:dyDescent="0.2">
      <c r="A4" s="4" t="s">
        <v>7</v>
      </c>
      <c r="B4" s="1">
        <v>17.01867</v>
      </c>
      <c r="C4" s="1">
        <v>1.727811</v>
      </c>
      <c r="D4" s="1">
        <v>36.839109999999998</v>
      </c>
      <c r="E4" s="1">
        <v>0.60369499999999998</v>
      </c>
      <c r="F4" s="1">
        <v>2.4068520000000002</v>
      </c>
      <c r="G4" s="1">
        <v>2.021522</v>
      </c>
      <c r="H4" s="1">
        <v>0.833596</v>
      </c>
      <c r="I4" s="1">
        <v>0.89261400000000002</v>
      </c>
      <c r="J4" s="1">
        <v>1.3096449999999999</v>
      </c>
      <c r="K4" s="1">
        <v>4.6306E-2</v>
      </c>
      <c r="L4" s="1">
        <v>1.1075109999999999</v>
      </c>
      <c r="M4" s="1">
        <v>2.3763640000000001</v>
      </c>
      <c r="N4" s="1">
        <v>2.0500080000000001</v>
      </c>
      <c r="O4" s="1">
        <v>1.5394429999999999</v>
      </c>
      <c r="P4" s="1">
        <v>2.6960220000000001</v>
      </c>
      <c r="Q4" s="1">
        <v>5.7323979999999999</v>
      </c>
      <c r="R4" s="1">
        <v>0.70401599999999998</v>
      </c>
      <c r="S4" s="1">
        <v>49.870899999999999</v>
      </c>
      <c r="T4" s="1">
        <v>1.3153429999999999</v>
      </c>
      <c r="U4" s="1">
        <v>1.8288359999999999</v>
      </c>
      <c r="V4" s="1">
        <v>27.89659</v>
      </c>
      <c r="W4" s="1">
        <v>1.1110070000000001</v>
      </c>
      <c r="X4" s="1">
        <v>2.0175299999999998</v>
      </c>
      <c r="Y4" s="1">
        <v>1.7362340000000001</v>
      </c>
      <c r="Z4" s="1">
        <v>0.40190900000000002</v>
      </c>
      <c r="AA4" s="1">
        <v>2.107977</v>
      </c>
    </row>
    <row r="5" spans="1:27" x14ac:dyDescent="0.2">
      <c r="A5" s="4" t="s">
        <v>8</v>
      </c>
      <c r="B5" s="1">
        <v>-1.51935</v>
      </c>
      <c r="C5" s="1">
        <v>-0.21098</v>
      </c>
      <c r="D5" s="1">
        <v>0.57402500000000001</v>
      </c>
      <c r="E5" s="1">
        <v>-7.0800000000000004E-3</v>
      </c>
      <c r="F5" s="1">
        <v>0.20085500000000001</v>
      </c>
      <c r="G5" s="1">
        <v>-0.11513</v>
      </c>
      <c r="H5" s="1">
        <v>0.96680500000000003</v>
      </c>
      <c r="I5" s="1">
        <v>-7.0559999999999998E-2</v>
      </c>
      <c r="J5" s="1">
        <v>-1.4999999999999999E-2</v>
      </c>
      <c r="K5" s="1">
        <v>-8.3899999999999999E-3</v>
      </c>
      <c r="L5" s="1">
        <v>0.77631899999999998</v>
      </c>
      <c r="M5" s="1">
        <v>0.39851700000000001</v>
      </c>
      <c r="N5" s="1">
        <v>7.0609999999999996E-3</v>
      </c>
      <c r="O5" s="1">
        <v>0.44110100000000002</v>
      </c>
      <c r="P5" s="1">
        <v>-1.6889700000000001</v>
      </c>
      <c r="Q5" s="1">
        <v>-0.71930000000000005</v>
      </c>
      <c r="R5" s="1">
        <v>-0.46282000000000001</v>
      </c>
      <c r="S5" s="1">
        <v>3.492718</v>
      </c>
      <c r="T5" s="1">
        <v>0.85482599999999997</v>
      </c>
      <c r="U5" s="1">
        <v>-1.282E-2</v>
      </c>
      <c r="V5" s="1">
        <v>-10.495900000000001</v>
      </c>
      <c r="W5" s="1">
        <v>0.76403799999999999</v>
      </c>
      <c r="X5" s="1">
        <v>0.87816000000000005</v>
      </c>
      <c r="Y5" s="1">
        <v>0.25994699999999998</v>
      </c>
      <c r="Z5" s="1">
        <v>-6.6830000000000001E-2</v>
      </c>
      <c r="AA5" s="1">
        <v>-0.14929999999999999</v>
      </c>
    </row>
    <row r="6" spans="1:27" x14ac:dyDescent="0.2">
      <c r="A6" s="4">
        <v>0.25</v>
      </c>
      <c r="B6" s="1">
        <v>0.50967499999999999</v>
      </c>
      <c r="C6" s="1">
        <v>6.5042000000000003E-2</v>
      </c>
      <c r="D6" s="1">
        <v>10.79411</v>
      </c>
      <c r="E6" s="1">
        <v>4.6135000000000002E-2</v>
      </c>
      <c r="F6" s="1">
        <v>0.63016300000000003</v>
      </c>
      <c r="G6" s="1">
        <v>9.2207999999999998E-2</v>
      </c>
      <c r="H6" s="1">
        <v>0.99982199999999999</v>
      </c>
      <c r="I6" s="1">
        <v>2.6637000000000001E-2</v>
      </c>
      <c r="J6" s="1">
        <v>1.0402E-2</v>
      </c>
      <c r="K6" s="1">
        <v>1.33E-3</v>
      </c>
      <c r="L6" s="1">
        <v>0.98909499999999995</v>
      </c>
      <c r="M6" s="1">
        <v>0.60152000000000005</v>
      </c>
      <c r="N6" s="1">
        <v>3.9460000000000002E-2</v>
      </c>
      <c r="O6" s="1">
        <v>0.74534100000000003</v>
      </c>
      <c r="P6" s="1">
        <v>1.5442089999999999</v>
      </c>
      <c r="Q6" s="1">
        <v>-3.64E-3</v>
      </c>
      <c r="R6" s="1">
        <v>0.25787500000000002</v>
      </c>
      <c r="S6" s="1">
        <v>12.39916</v>
      </c>
      <c r="T6" s="1">
        <v>1.0173760000000001</v>
      </c>
      <c r="U6" s="1">
        <v>6.3400000000000001E-4</v>
      </c>
      <c r="V6" s="1">
        <v>-1.58819</v>
      </c>
      <c r="W6" s="1">
        <v>0.97975199999999996</v>
      </c>
      <c r="X6" s="1">
        <v>1.0327120000000001</v>
      </c>
      <c r="Y6" s="1">
        <v>0.74186600000000003</v>
      </c>
      <c r="Z6" s="1">
        <v>0.49062699999999998</v>
      </c>
      <c r="AA6" s="1">
        <v>-6.1000000000000004E-3</v>
      </c>
    </row>
    <row r="7" spans="1:27" x14ac:dyDescent="0.2">
      <c r="A7" s="4">
        <v>0.5</v>
      </c>
      <c r="B7" s="1">
        <v>1.6562600000000001</v>
      </c>
      <c r="C7" s="1">
        <v>0.211095</v>
      </c>
      <c r="D7" s="1">
        <v>15.720090000000001</v>
      </c>
      <c r="E7" s="1">
        <v>7.3987999999999998E-2</v>
      </c>
      <c r="F7" s="1">
        <v>0.83368600000000004</v>
      </c>
      <c r="G7" s="1">
        <v>0.211677</v>
      </c>
      <c r="H7" s="1">
        <v>1.0131349999999999</v>
      </c>
      <c r="I7" s="1">
        <v>6.6290000000000002E-2</v>
      </c>
      <c r="J7" s="1">
        <v>2.3283999999999999E-2</v>
      </c>
      <c r="K7" s="1">
        <v>5.5849999999999997E-3</v>
      </c>
      <c r="L7" s="1">
        <v>1.0844849999999999</v>
      </c>
      <c r="M7" s="1">
        <v>0.692801</v>
      </c>
      <c r="N7" s="1">
        <v>5.3245000000000001E-2</v>
      </c>
      <c r="O7" s="1">
        <v>0.89471599999999996</v>
      </c>
      <c r="P7" s="1">
        <v>2.5922670000000001</v>
      </c>
      <c r="Q7" s="1">
        <v>0.35356100000000001</v>
      </c>
      <c r="R7" s="1">
        <v>0.57748200000000005</v>
      </c>
      <c r="S7" s="1">
        <v>16.833539999999999</v>
      </c>
      <c r="T7" s="1">
        <v>1.092411</v>
      </c>
      <c r="U7" s="1">
        <v>5.3600000000000002E-3</v>
      </c>
      <c r="V7" s="1">
        <v>2.704777</v>
      </c>
      <c r="W7" s="1">
        <v>1.0859099999999999</v>
      </c>
      <c r="X7" s="1">
        <v>1.0999920000000001</v>
      </c>
      <c r="Y7" s="1">
        <v>0.88303500000000001</v>
      </c>
      <c r="Z7" s="1">
        <v>0.75349699999999997</v>
      </c>
      <c r="AA7" s="1">
        <v>7.1627999999999997E-2</v>
      </c>
    </row>
    <row r="8" spans="1:27" x14ac:dyDescent="0.2">
      <c r="A8" s="4">
        <v>0.75</v>
      </c>
      <c r="B8" s="1">
        <v>3.1730670000000001</v>
      </c>
      <c r="C8" s="1">
        <v>0.40478700000000001</v>
      </c>
      <c r="D8" s="1">
        <v>21.60905</v>
      </c>
      <c r="E8" s="1">
        <v>0.108512</v>
      </c>
      <c r="F8" s="1">
        <v>1.071925</v>
      </c>
      <c r="G8" s="1">
        <v>0.36459000000000003</v>
      </c>
      <c r="H8" s="1">
        <v>1.026942</v>
      </c>
      <c r="I8" s="1">
        <v>0.114575</v>
      </c>
      <c r="J8" s="1">
        <v>3.9433000000000003E-2</v>
      </c>
      <c r="K8" s="1">
        <v>1.0767000000000001E-2</v>
      </c>
      <c r="L8" s="1">
        <v>1.1838690000000001</v>
      </c>
      <c r="M8" s="1">
        <v>0.79470600000000002</v>
      </c>
      <c r="N8" s="1">
        <v>6.9027000000000005E-2</v>
      </c>
      <c r="O8" s="1">
        <v>1.0530569999999999</v>
      </c>
      <c r="P8" s="1">
        <v>3.8618939999999999</v>
      </c>
      <c r="Q8" s="1">
        <v>0.77366599999999996</v>
      </c>
      <c r="R8" s="1">
        <v>0.85700600000000005</v>
      </c>
      <c r="S8" s="1">
        <v>22.183160000000001</v>
      </c>
      <c r="T8" s="1">
        <v>1.173675</v>
      </c>
      <c r="U8" s="1">
        <v>1.0879E-2</v>
      </c>
      <c r="V8" s="1">
        <v>7.5167999999999999</v>
      </c>
      <c r="W8" s="1">
        <v>1.1965209999999999</v>
      </c>
      <c r="X8" s="1">
        <v>1.165341</v>
      </c>
      <c r="Y8" s="1">
        <v>0.990012</v>
      </c>
      <c r="Z8" s="1">
        <v>0.94977199999999995</v>
      </c>
      <c r="AA8" s="1">
        <v>0.18283099999999999</v>
      </c>
    </row>
    <row r="9" spans="1:27" x14ac:dyDescent="0.2">
      <c r="A9" s="4" t="s">
        <v>9</v>
      </c>
      <c r="B9" s="1">
        <v>99.097650000000002</v>
      </c>
      <c r="C9" s="1">
        <v>99</v>
      </c>
      <c r="D9" s="1">
        <v>331.0548</v>
      </c>
      <c r="E9" s="1">
        <v>99</v>
      </c>
      <c r="F9" s="1">
        <v>99</v>
      </c>
      <c r="G9" s="1">
        <v>99</v>
      </c>
      <c r="H9" s="1">
        <v>99</v>
      </c>
      <c r="I9" s="1">
        <v>99</v>
      </c>
      <c r="J9" s="1">
        <v>99</v>
      </c>
      <c r="K9" s="1">
        <v>0.58367500000000005</v>
      </c>
      <c r="L9" s="1">
        <v>99</v>
      </c>
      <c r="M9" s="1">
        <v>99</v>
      </c>
      <c r="N9" s="1">
        <v>99</v>
      </c>
      <c r="O9" s="1">
        <v>99</v>
      </c>
      <c r="P9" s="1">
        <v>99</v>
      </c>
      <c r="Q9" s="1">
        <v>49.057859999999998</v>
      </c>
      <c r="R9" s="1">
        <v>99</v>
      </c>
      <c r="S9" s="1">
        <v>364.26659999999998</v>
      </c>
      <c r="T9" s="1">
        <v>99</v>
      </c>
      <c r="U9" s="1">
        <v>99</v>
      </c>
      <c r="V9" s="1">
        <v>567.08410000000003</v>
      </c>
      <c r="W9" s="1">
        <v>99</v>
      </c>
      <c r="X9" s="1">
        <v>99</v>
      </c>
      <c r="Y9" s="1">
        <v>99</v>
      </c>
      <c r="Z9" s="1">
        <v>3.0103840000000002</v>
      </c>
      <c r="AA9" s="1">
        <v>99</v>
      </c>
    </row>
    <row r="11" spans="1:27" x14ac:dyDescent="0.2">
      <c r="A11" s="18" t="s">
        <v>115</v>
      </c>
      <c r="B11" s="5" t="s">
        <v>2</v>
      </c>
      <c r="C11" s="5" t="s">
        <v>3</v>
      </c>
      <c r="D11" s="5" t="s">
        <v>4</v>
      </c>
      <c r="E11" s="5" t="s">
        <v>10</v>
      </c>
      <c r="F11" s="5" t="s">
        <v>11</v>
      </c>
      <c r="G11" s="5" t="s">
        <v>12</v>
      </c>
      <c r="H11" s="5" t="s">
        <v>13</v>
      </c>
      <c r="I11" s="5" t="s">
        <v>14</v>
      </c>
      <c r="J11" s="5" t="s">
        <v>15</v>
      </c>
      <c r="K11" s="5" t="s">
        <v>16</v>
      </c>
      <c r="L11" s="5" t="s">
        <v>17</v>
      </c>
      <c r="M11" s="5" t="s">
        <v>18</v>
      </c>
      <c r="N11" s="5" t="s">
        <v>19</v>
      </c>
      <c r="O11" s="5" t="s">
        <v>20</v>
      </c>
      <c r="P11" s="5" t="s">
        <v>21</v>
      </c>
      <c r="Q11" s="5" t="s">
        <v>22</v>
      </c>
      <c r="R11" s="5" t="s">
        <v>23</v>
      </c>
      <c r="S11" s="5" t="s">
        <v>24</v>
      </c>
      <c r="T11" s="5" t="s">
        <v>25</v>
      </c>
      <c r="U11" s="5" t="s">
        <v>26</v>
      </c>
      <c r="V11" s="5" t="s">
        <v>27</v>
      </c>
      <c r="W11" s="5" t="s">
        <v>28</v>
      </c>
      <c r="X11" s="5" t="s">
        <v>29</v>
      </c>
      <c r="Y11" s="5" t="s">
        <v>30</v>
      </c>
      <c r="Z11" s="5" t="s">
        <v>31</v>
      </c>
      <c r="AA11" s="5" t="s">
        <v>32</v>
      </c>
    </row>
    <row r="12" spans="1:27" x14ac:dyDescent="0.2">
      <c r="A12" s="2" t="s">
        <v>5</v>
      </c>
      <c r="B12">
        <v>29610</v>
      </c>
      <c r="C12">
        <v>27627</v>
      </c>
      <c r="D12">
        <v>26355</v>
      </c>
      <c r="E12">
        <v>29193</v>
      </c>
      <c r="F12">
        <v>26118</v>
      </c>
      <c r="G12">
        <v>27023</v>
      </c>
      <c r="H12">
        <v>27785</v>
      </c>
      <c r="I12">
        <v>26825</v>
      </c>
      <c r="J12">
        <v>28593</v>
      </c>
      <c r="K12">
        <v>25787</v>
      </c>
      <c r="L12">
        <v>24933</v>
      </c>
      <c r="M12">
        <v>27989</v>
      </c>
      <c r="N12">
        <v>25608</v>
      </c>
      <c r="O12">
        <v>29419</v>
      </c>
      <c r="P12">
        <v>24417</v>
      </c>
      <c r="Q12">
        <v>28536</v>
      </c>
      <c r="R12">
        <v>27821</v>
      </c>
      <c r="S12">
        <v>26940</v>
      </c>
      <c r="T12">
        <v>24887</v>
      </c>
      <c r="U12">
        <v>29288</v>
      </c>
      <c r="V12">
        <v>28606</v>
      </c>
      <c r="W12">
        <v>24572</v>
      </c>
      <c r="X12">
        <v>25958</v>
      </c>
      <c r="Y12">
        <v>26623</v>
      </c>
      <c r="Z12">
        <v>25611</v>
      </c>
      <c r="AA12">
        <v>25099</v>
      </c>
    </row>
    <row r="13" spans="1:27" x14ac:dyDescent="0.2">
      <c r="A13" s="4" t="s">
        <v>6</v>
      </c>
      <c r="B13">
        <v>5.4826002906179756</v>
      </c>
      <c r="C13">
        <v>0.29338209465423409</v>
      </c>
      <c r="D13">
        <v>21.64204432132393</v>
      </c>
      <c r="E13">
        <v>0.10781395785913291</v>
      </c>
      <c r="F13">
        <v>1.1104312238260019</v>
      </c>
      <c r="G13">
        <v>0.28023925298968622</v>
      </c>
      <c r="H13">
        <v>1.021930337518983</v>
      </c>
      <c r="I13">
        <v>0.1004259329094751</v>
      </c>
      <c r="J13">
        <v>3.4558870177076713E-2</v>
      </c>
      <c r="K13">
        <v>1.237891445190145E-2</v>
      </c>
      <c r="L13">
        <v>1.121870284797031</v>
      </c>
      <c r="M13">
        <v>0.84026241267866308</v>
      </c>
      <c r="N13">
        <v>5.6454831502977823E-2</v>
      </c>
      <c r="O13">
        <v>1.203325749436766</v>
      </c>
      <c r="P13">
        <v>2.91127316471283</v>
      </c>
      <c r="Q13">
        <v>1.5067740127276601</v>
      </c>
      <c r="R13">
        <v>0.55686971272303332</v>
      </c>
      <c r="S13">
        <v>25.6217073280595</v>
      </c>
      <c r="T13">
        <v>1.248579106299788</v>
      </c>
      <c r="U13">
        <v>8.6933160141472437E-3</v>
      </c>
      <c r="V13">
        <v>7.941881209074416</v>
      </c>
      <c r="W13">
        <v>1.1201357158259611</v>
      </c>
      <c r="X13">
        <v>1.105505773850687</v>
      </c>
      <c r="Y13">
        <v>1.0450744157753851</v>
      </c>
      <c r="Z13">
        <v>0.73600001447648544</v>
      </c>
      <c r="AA13">
        <v>0.17030386368245401</v>
      </c>
    </row>
    <row r="14" spans="1:27" x14ac:dyDescent="0.2">
      <c r="A14" s="4" t="s">
        <v>7</v>
      </c>
      <c r="B14">
        <v>16.968267188988211</v>
      </c>
      <c r="C14">
        <v>0.40695400289955053</v>
      </c>
      <c r="D14">
        <v>36.836725947101129</v>
      </c>
      <c r="E14">
        <v>0.17163864187599831</v>
      </c>
      <c r="F14">
        <v>1.6912714721751541</v>
      </c>
      <c r="G14">
        <v>0.35019368075613799</v>
      </c>
      <c r="H14">
        <v>6.2910922563508012E-2</v>
      </c>
      <c r="I14">
        <v>0.25998371129980608</v>
      </c>
      <c r="J14">
        <v>5.4998090500705227E-2</v>
      </c>
      <c r="K14">
        <v>4.6306327481209802E-2</v>
      </c>
      <c r="L14">
        <v>0.2722423877076644</v>
      </c>
      <c r="M14">
        <v>0.91247302297301869</v>
      </c>
      <c r="N14">
        <v>2.6990376548479338E-2</v>
      </c>
      <c r="O14">
        <v>1.429986733733646</v>
      </c>
      <c r="P14">
        <v>2.5520347241956869</v>
      </c>
      <c r="Q14">
        <v>5.7323975391492734</v>
      </c>
      <c r="R14">
        <v>0.38382409607561607</v>
      </c>
      <c r="S14">
        <v>49.865507551644583</v>
      </c>
      <c r="T14">
        <v>0.76064603973262213</v>
      </c>
      <c r="U14">
        <v>3.1257532490688571E-2</v>
      </c>
      <c r="V14">
        <v>27.873041412939401</v>
      </c>
      <c r="W14">
        <v>0.25475761969056981</v>
      </c>
      <c r="X14">
        <v>0.11256193431090129</v>
      </c>
      <c r="Y14">
        <v>1.2543869829092029</v>
      </c>
      <c r="Z14">
        <v>0.40190880048976968</v>
      </c>
      <c r="AA14">
        <v>0.4081107737135708</v>
      </c>
    </row>
    <row r="15" spans="1:27" x14ac:dyDescent="0.2">
      <c r="A15" s="4" t="s">
        <v>8</v>
      </c>
      <c r="B15">
        <v>-1.5193543762739701</v>
      </c>
      <c r="C15">
        <v>-0.21097917713827</v>
      </c>
      <c r="D15">
        <v>0.57402530446607503</v>
      </c>
      <c r="E15">
        <v>-7.0775371473215699E-3</v>
      </c>
      <c r="F15">
        <v>0.200854678410544</v>
      </c>
      <c r="G15">
        <v>-0.115131135476714</v>
      </c>
      <c r="H15">
        <v>0.96680503009586405</v>
      </c>
      <c r="I15">
        <v>-7.0555058946610794E-2</v>
      </c>
      <c r="J15">
        <v>-1.4995235779999699E-2</v>
      </c>
      <c r="K15">
        <v>-8.3898996196380502E-3</v>
      </c>
      <c r="L15">
        <v>0.77631880060730796</v>
      </c>
      <c r="M15">
        <v>0.39851668854052302</v>
      </c>
      <c r="N15">
        <v>7.0610850861319002E-3</v>
      </c>
      <c r="O15">
        <v>0.44110119716709001</v>
      </c>
      <c r="P15">
        <v>-1.6889675040632799</v>
      </c>
      <c r="Q15">
        <v>-0.71929555494249697</v>
      </c>
      <c r="R15">
        <v>-0.46281777460773399</v>
      </c>
      <c r="S15">
        <v>3.4927179560527</v>
      </c>
      <c r="T15">
        <v>0.854826347955704</v>
      </c>
      <c r="U15">
        <v>-1.28170352945926E-2</v>
      </c>
      <c r="V15">
        <v>-10.495900260873199</v>
      </c>
      <c r="W15">
        <v>0.76403751355467198</v>
      </c>
      <c r="X15">
        <v>0.87816003597137804</v>
      </c>
      <c r="Y15">
        <v>0.25994677296906099</v>
      </c>
      <c r="Z15">
        <v>-6.6826827077043696E-2</v>
      </c>
      <c r="AA15">
        <v>-0.14929619424725801</v>
      </c>
    </row>
    <row r="16" spans="1:27" x14ac:dyDescent="0.2">
      <c r="A16" s="4">
        <v>0.25</v>
      </c>
      <c r="B16">
        <v>0.5093046136022823</v>
      </c>
      <c r="C16">
        <v>6.5012441736401944E-2</v>
      </c>
      <c r="D16">
        <v>10.793990287822551</v>
      </c>
      <c r="E16">
        <v>4.6134429713524799E-2</v>
      </c>
      <c r="F16">
        <v>0.63011999938813823</v>
      </c>
      <c r="G16">
        <v>9.2193720221961456E-2</v>
      </c>
      <c r="H16">
        <v>0.99982214110704803</v>
      </c>
      <c r="I16">
        <v>2.66336607229095E-2</v>
      </c>
      <c r="J16">
        <v>1.03945914074426E-2</v>
      </c>
      <c r="K16">
        <v>1.3297998204782151E-3</v>
      </c>
      <c r="L16">
        <v>0.98909404419202096</v>
      </c>
      <c r="M16">
        <v>0.60143692880223498</v>
      </c>
      <c r="N16">
        <v>3.9454730148603748E-2</v>
      </c>
      <c r="O16">
        <v>0.74533675034032199</v>
      </c>
      <c r="P16">
        <v>1.5440029345025399</v>
      </c>
      <c r="Q16">
        <v>-3.6397996423980119E-3</v>
      </c>
      <c r="R16">
        <v>0.25787400774539598</v>
      </c>
      <c r="S16">
        <v>12.39843117161962</v>
      </c>
      <c r="T16">
        <v>1.01736425403404</v>
      </c>
      <c r="U16">
        <v>6.3382556391340552E-4</v>
      </c>
      <c r="V16">
        <v>-1.588595393141673</v>
      </c>
      <c r="W16">
        <v>0.979737239477805</v>
      </c>
      <c r="X16">
        <v>1.0326792509940399</v>
      </c>
      <c r="Y16">
        <v>0.74184357267027146</v>
      </c>
      <c r="Z16">
        <v>0.49062690117185248</v>
      </c>
      <c r="AA16">
        <v>-6.1191417219815447E-3</v>
      </c>
    </row>
    <row r="17" spans="1:27" x14ac:dyDescent="0.2">
      <c r="A17" s="4">
        <v>0.5</v>
      </c>
      <c r="B17">
        <v>1.654334343359755</v>
      </c>
      <c r="C17">
        <v>0.211074182031355</v>
      </c>
      <c r="D17">
        <v>15.7199790767087</v>
      </c>
      <c r="E17">
        <v>7.3985046650493699E-2</v>
      </c>
      <c r="F17">
        <v>0.83365592268511202</v>
      </c>
      <c r="G17">
        <v>0.211549124224857</v>
      </c>
      <c r="H17">
        <v>1.0131337216162899</v>
      </c>
      <c r="I17">
        <v>6.62893179570304E-2</v>
      </c>
      <c r="J17">
        <v>2.3277714553709E-2</v>
      </c>
      <c r="K17">
        <v>5.5846717113723996E-3</v>
      </c>
      <c r="L17">
        <v>1.0844735703711399</v>
      </c>
      <c r="M17">
        <v>0.69271239068835899</v>
      </c>
      <c r="N17">
        <v>5.3236160559913051E-2</v>
      </c>
      <c r="O17">
        <v>0.89469546601777705</v>
      </c>
      <c r="P17">
        <v>2.5919674059445499</v>
      </c>
      <c r="Q17">
        <v>0.35356076811909698</v>
      </c>
      <c r="R17">
        <v>0.57744380092292902</v>
      </c>
      <c r="S17">
        <v>16.832164181446149</v>
      </c>
      <c r="T17">
        <v>1.09240698123457</v>
      </c>
      <c r="U17">
        <v>5.3564116617848849E-3</v>
      </c>
      <c r="V17">
        <v>2.7040754587628002</v>
      </c>
      <c r="W17">
        <v>1.0859029015521049</v>
      </c>
      <c r="X17">
        <v>1.0999760348892249</v>
      </c>
      <c r="Y17">
        <v>0.88297306747814297</v>
      </c>
      <c r="Z17">
        <v>0.75349695367630798</v>
      </c>
      <c r="AA17">
        <v>7.1584082226312795E-2</v>
      </c>
    </row>
    <row r="18" spans="1:27" x14ac:dyDescent="0.2">
      <c r="A18" s="4">
        <v>0.75</v>
      </c>
      <c r="B18">
        <v>3.1712482165244831</v>
      </c>
      <c r="C18">
        <v>0.40472621089553351</v>
      </c>
      <c r="D18">
        <v>21.60813190257975</v>
      </c>
      <c r="E18">
        <v>0.108503366422519</v>
      </c>
      <c r="F18">
        <v>1.071651945466022</v>
      </c>
      <c r="G18">
        <v>0.36447144400833548</v>
      </c>
      <c r="H18">
        <v>1.02693986360867</v>
      </c>
      <c r="I18">
        <v>0.11456576468528799</v>
      </c>
      <c r="J18">
        <v>3.9426451431087299E-2</v>
      </c>
      <c r="K18">
        <v>1.0767239705214499E-2</v>
      </c>
      <c r="L18">
        <v>1.1838222564343099</v>
      </c>
      <c r="M18">
        <v>0.79446157293664699</v>
      </c>
      <c r="N18">
        <v>6.9008612183417875E-2</v>
      </c>
      <c r="O18">
        <v>1.0530441703434801</v>
      </c>
      <c r="P18">
        <v>3.8612787040354499</v>
      </c>
      <c r="Q18">
        <v>0.77366561049026872</v>
      </c>
      <c r="R18">
        <v>0.85700360615948501</v>
      </c>
      <c r="S18">
        <v>22.1771545999758</v>
      </c>
      <c r="T18">
        <v>1.1735961168981801</v>
      </c>
      <c r="U18">
        <v>1.0867816536578581E-2</v>
      </c>
      <c r="V18">
        <v>7.5141229090119719</v>
      </c>
      <c r="W18">
        <v>1.196462896082285</v>
      </c>
      <c r="X18">
        <v>1.16526797609502</v>
      </c>
      <c r="Y18">
        <v>0.98996879946308947</v>
      </c>
      <c r="Z18">
        <v>0.94977200645288407</v>
      </c>
      <c r="AA18">
        <v>0.18260545062445449</v>
      </c>
    </row>
    <row r="19" spans="1:27" x14ac:dyDescent="0.2">
      <c r="A19" s="4" t="s">
        <v>9</v>
      </c>
      <c r="B19">
        <v>99.097654524437999</v>
      </c>
      <c r="C19">
        <v>4.0951926963507601</v>
      </c>
      <c r="D19">
        <v>331.05482058791603</v>
      </c>
      <c r="E19">
        <v>1.42847786048379</v>
      </c>
      <c r="F19">
        <v>14.174195214447501</v>
      </c>
      <c r="G19">
        <v>2.56847768720456</v>
      </c>
      <c r="H19">
        <v>1.47988921691272</v>
      </c>
      <c r="I19">
        <v>4.0723570944609699</v>
      </c>
      <c r="J19">
        <v>0.74227351649285001</v>
      </c>
      <c r="K19">
        <v>0.58367504938345705</v>
      </c>
      <c r="L19">
        <v>2.9757974137046901</v>
      </c>
      <c r="M19">
        <v>7.2440801433815203</v>
      </c>
      <c r="N19">
        <v>0.34214646721472303</v>
      </c>
      <c r="O19">
        <v>8.37276302554395</v>
      </c>
      <c r="P19">
        <v>59.667359320610402</v>
      </c>
      <c r="Q19">
        <v>49.057864421467897</v>
      </c>
      <c r="R19">
        <v>2.7000344782010499</v>
      </c>
      <c r="S19">
        <v>364.26660660547202</v>
      </c>
      <c r="T19">
        <v>5.1809034775421203</v>
      </c>
      <c r="U19">
        <v>0.61737547845954599</v>
      </c>
      <c r="V19">
        <v>567.08407087668104</v>
      </c>
      <c r="W19">
        <v>2.7726270159350501</v>
      </c>
      <c r="X19">
        <v>1.83218203483603</v>
      </c>
      <c r="Y19">
        <v>9.3330961396115502</v>
      </c>
      <c r="Z19">
        <v>3.0103835771020999</v>
      </c>
      <c r="AA19">
        <v>2.7029166090151402</v>
      </c>
    </row>
    <row r="21" spans="1:27" x14ac:dyDescent="0.2">
      <c r="A21" s="18" t="s">
        <v>116</v>
      </c>
      <c r="B21" s="5" t="s">
        <v>2</v>
      </c>
      <c r="C21" s="5" t="s">
        <v>3</v>
      </c>
      <c r="D21" s="5" t="s">
        <v>4</v>
      </c>
      <c r="E21" s="5" t="s">
        <v>10</v>
      </c>
      <c r="F21" s="5" t="s">
        <v>11</v>
      </c>
      <c r="G21" s="5" t="s">
        <v>12</v>
      </c>
      <c r="H21" s="5" t="s">
        <v>13</v>
      </c>
      <c r="I21" s="5" t="s">
        <v>14</v>
      </c>
      <c r="J21" s="5" t="s">
        <v>15</v>
      </c>
      <c r="K21" s="5" t="s">
        <v>16</v>
      </c>
      <c r="L21" s="5" t="s">
        <v>17</v>
      </c>
      <c r="M21" s="5" t="s">
        <v>18</v>
      </c>
      <c r="N21" s="5" t="s">
        <v>19</v>
      </c>
      <c r="O21" s="5" t="s">
        <v>20</v>
      </c>
      <c r="P21" s="5" t="s">
        <v>21</v>
      </c>
      <c r="Q21" s="5" t="s">
        <v>22</v>
      </c>
      <c r="R21" s="5" t="s">
        <v>23</v>
      </c>
      <c r="S21" s="5" t="s">
        <v>24</v>
      </c>
      <c r="T21" s="5" t="s">
        <v>25</v>
      </c>
      <c r="U21" s="5" t="s">
        <v>26</v>
      </c>
      <c r="V21" s="5" t="s">
        <v>27</v>
      </c>
      <c r="W21" s="5" t="s">
        <v>28</v>
      </c>
      <c r="X21" s="5" t="s">
        <v>29</v>
      </c>
      <c r="Y21" s="5" t="s">
        <v>30</v>
      </c>
      <c r="Z21" s="5" t="s">
        <v>31</v>
      </c>
      <c r="AA21" s="5" t="s">
        <v>32</v>
      </c>
    </row>
    <row r="22" spans="1:27" x14ac:dyDescent="0.2">
      <c r="A22" s="2" t="s">
        <v>5</v>
      </c>
      <c r="B22">
        <v>28095</v>
      </c>
      <c r="C22">
        <v>26346</v>
      </c>
      <c r="D22">
        <v>25557</v>
      </c>
      <c r="E22">
        <v>28006</v>
      </c>
      <c r="F22">
        <v>25371</v>
      </c>
      <c r="G22">
        <v>26034</v>
      </c>
      <c r="H22">
        <v>27111</v>
      </c>
      <c r="I22">
        <v>25731</v>
      </c>
      <c r="J22">
        <v>27084</v>
      </c>
      <c r="K22">
        <v>24612</v>
      </c>
      <c r="L22">
        <v>24092</v>
      </c>
      <c r="M22">
        <v>27276</v>
      </c>
      <c r="N22">
        <v>25094</v>
      </c>
      <c r="O22">
        <v>27975</v>
      </c>
      <c r="P22">
        <v>23718</v>
      </c>
      <c r="Q22">
        <v>26920</v>
      </c>
      <c r="R22">
        <v>27808</v>
      </c>
      <c r="S22">
        <v>26148</v>
      </c>
      <c r="T22">
        <v>23789</v>
      </c>
      <c r="U22">
        <v>28034</v>
      </c>
      <c r="V22">
        <v>27161</v>
      </c>
      <c r="W22">
        <v>23558</v>
      </c>
      <c r="X22">
        <v>25544</v>
      </c>
      <c r="Y22">
        <v>25459</v>
      </c>
      <c r="Z22">
        <v>25210</v>
      </c>
      <c r="AA22">
        <v>23453</v>
      </c>
    </row>
    <row r="23" spans="1:27" x14ac:dyDescent="0.2">
      <c r="A23" s="4" t="s">
        <v>6</v>
      </c>
      <c r="B23">
        <v>1.7838293299054</v>
      </c>
      <c r="C23">
        <v>0.22933777384284401</v>
      </c>
      <c r="D23">
        <v>16.122737643398981</v>
      </c>
      <c r="E23">
        <v>7.6315293807503654E-2</v>
      </c>
      <c r="F23">
        <v>0.84760335208776882</v>
      </c>
      <c r="G23">
        <v>0.2240930969209646</v>
      </c>
      <c r="H23">
        <v>1.0125369860433591</v>
      </c>
      <c r="I23">
        <v>6.8687187654732432E-2</v>
      </c>
      <c r="J23">
        <v>2.4077259605920422E-2</v>
      </c>
      <c r="K23">
        <v>5.8116415740857427E-3</v>
      </c>
      <c r="L23">
        <v>1.0786527592889561</v>
      </c>
      <c r="M23">
        <v>0.69461186768491123</v>
      </c>
      <c r="N23">
        <v>5.4351343126472267E-2</v>
      </c>
      <c r="O23">
        <v>0.88253642120614761</v>
      </c>
      <c r="P23">
        <v>2.6784430260592669</v>
      </c>
      <c r="Q23">
        <v>0.35612495285857299</v>
      </c>
      <c r="R23">
        <v>0.55593299788945783</v>
      </c>
      <c r="S23">
        <v>17.23315447927893</v>
      </c>
      <c r="T23">
        <v>1.0870707239122701</v>
      </c>
      <c r="U23">
        <v>5.4625128614107198E-3</v>
      </c>
      <c r="V23">
        <v>2.634184876978436</v>
      </c>
      <c r="W23">
        <v>1.078638697641825</v>
      </c>
      <c r="X23">
        <v>1.0972472108966049</v>
      </c>
      <c r="Y23">
        <v>0.853595745705507</v>
      </c>
      <c r="Z23">
        <v>0.70372087177253373</v>
      </c>
      <c r="AA23">
        <v>8.1812164905309182E-2</v>
      </c>
    </row>
    <row r="24" spans="1:27" x14ac:dyDescent="0.2">
      <c r="A24" s="4" t="s">
        <v>7</v>
      </c>
      <c r="B24">
        <v>1.805723212434903</v>
      </c>
      <c r="C24">
        <v>0.2339600365559468</v>
      </c>
      <c r="D24">
        <v>7.4975435017752607</v>
      </c>
      <c r="E24">
        <v>4.267061521697068E-2</v>
      </c>
      <c r="F24">
        <v>0.30714599129074571</v>
      </c>
      <c r="G24">
        <v>0.18020917219149851</v>
      </c>
      <c r="H24">
        <v>1.8682843146092039E-2</v>
      </c>
      <c r="I24">
        <v>6.1559219959246611E-2</v>
      </c>
      <c r="J24">
        <v>1.9799680446340239E-2</v>
      </c>
      <c r="K24">
        <v>6.5444383701232607E-3</v>
      </c>
      <c r="L24">
        <v>0.12972185170262099</v>
      </c>
      <c r="M24">
        <v>0.1329021912254901</v>
      </c>
      <c r="N24">
        <v>2.1038154595319072E-2</v>
      </c>
      <c r="O24">
        <v>0.197717059906275</v>
      </c>
      <c r="P24">
        <v>1.6423410313062969</v>
      </c>
      <c r="Q24">
        <v>0.52767902278841561</v>
      </c>
      <c r="R24">
        <v>0.38145908027778169</v>
      </c>
      <c r="S24">
        <v>6.7457416076018886</v>
      </c>
      <c r="T24">
        <v>0.102079304113154</v>
      </c>
      <c r="U24">
        <v>7.2245477431178541E-3</v>
      </c>
      <c r="V24">
        <v>6.1542616784878881</v>
      </c>
      <c r="W24">
        <v>0.14056691499089929</v>
      </c>
      <c r="X24">
        <v>9.2622887598013862E-2</v>
      </c>
      <c r="Y24">
        <v>0.17437232722677651</v>
      </c>
      <c r="Z24">
        <v>0.3122280683979845</v>
      </c>
      <c r="AA24">
        <v>0.12896881544910521</v>
      </c>
    </row>
    <row r="25" spans="1:27" x14ac:dyDescent="0.2">
      <c r="A25" s="4" t="s">
        <v>8</v>
      </c>
      <c r="B25">
        <v>-1.5193543762739701</v>
      </c>
      <c r="C25">
        <v>-0.21097917713827</v>
      </c>
      <c r="D25">
        <v>0.57402530446607503</v>
      </c>
      <c r="E25">
        <v>-7.0775371473215699E-3</v>
      </c>
      <c r="F25">
        <v>0.200854678410544</v>
      </c>
      <c r="G25">
        <v>-0.115131135476714</v>
      </c>
      <c r="H25">
        <v>0.96680503009586405</v>
      </c>
      <c r="I25">
        <v>-7.0555058946610794E-2</v>
      </c>
      <c r="J25">
        <v>-1.4995235779999699E-2</v>
      </c>
      <c r="K25">
        <v>-8.3898996196380502E-3</v>
      </c>
      <c r="L25">
        <v>0.77631880060730796</v>
      </c>
      <c r="M25">
        <v>0.39851668854052302</v>
      </c>
      <c r="N25">
        <v>7.0610850861319002E-3</v>
      </c>
      <c r="O25">
        <v>0.44110119716709001</v>
      </c>
      <c r="P25">
        <v>-1.6889675040632799</v>
      </c>
      <c r="Q25">
        <v>-0.71929555494249697</v>
      </c>
      <c r="R25">
        <v>-0.46281777460773399</v>
      </c>
      <c r="S25">
        <v>3.4927179560527</v>
      </c>
      <c r="T25">
        <v>0.854826347955704</v>
      </c>
      <c r="U25">
        <v>-1.28170352945926E-2</v>
      </c>
      <c r="V25">
        <v>-10.495900260873199</v>
      </c>
      <c r="W25">
        <v>0.76403751355467198</v>
      </c>
      <c r="X25">
        <v>0.87816003597137804</v>
      </c>
      <c r="Y25">
        <v>0.36968365972787898</v>
      </c>
      <c r="Z25">
        <v>-6.6826827077043696E-2</v>
      </c>
      <c r="AA25">
        <v>-0.14929619424725801</v>
      </c>
    </row>
    <row r="26" spans="1:27" x14ac:dyDescent="0.2">
      <c r="A26" s="4">
        <v>0.25</v>
      </c>
      <c r="B26">
        <v>0.44747468105962951</v>
      </c>
      <c r="C26">
        <v>5.7568586936659699E-2</v>
      </c>
      <c r="D26">
        <v>10.6353318771397</v>
      </c>
      <c r="E26">
        <v>4.4836379319132799E-2</v>
      </c>
      <c r="F26">
        <v>0.62362463641508947</v>
      </c>
      <c r="G26">
        <v>8.7780249819277151E-2</v>
      </c>
      <c r="H26">
        <v>0.99945099521263703</v>
      </c>
      <c r="I26">
        <v>2.48962725397259E-2</v>
      </c>
      <c r="J26">
        <v>9.6849705572195979E-3</v>
      </c>
      <c r="K26">
        <v>1.10575359998678E-3</v>
      </c>
      <c r="L26">
        <v>0.98535327081289514</v>
      </c>
      <c r="M26">
        <v>0.59888889272435941</v>
      </c>
      <c r="N26">
        <v>3.9164940900442348E-2</v>
      </c>
      <c r="O26">
        <v>0.73671939228103445</v>
      </c>
      <c r="P26">
        <v>1.5111341931683331</v>
      </c>
      <c r="Q26">
        <v>-2.5325321768468249E-2</v>
      </c>
      <c r="R26">
        <v>0.25773321641271929</v>
      </c>
      <c r="S26">
        <v>12.25163537795147</v>
      </c>
      <c r="T26">
        <v>1.01334956571003</v>
      </c>
      <c r="U26">
        <v>4.1256087490278582E-4</v>
      </c>
      <c r="V26">
        <v>-1.8512352593527299</v>
      </c>
      <c r="W26">
        <v>0.97509568154043302</v>
      </c>
      <c r="X26">
        <v>1.0314784576789899</v>
      </c>
      <c r="Y26">
        <v>0.74695375205950898</v>
      </c>
      <c r="Z26">
        <v>0.48506148118529319</v>
      </c>
      <c r="AA26">
        <v>-1.1596538038042999E-2</v>
      </c>
    </row>
    <row r="27" spans="1:27" x14ac:dyDescent="0.2">
      <c r="A27" s="4">
        <v>0.5</v>
      </c>
      <c r="B27">
        <v>1.53067029630697</v>
      </c>
      <c r="C27">
        <v>0.1970864592294275</v>
      </c>
      <c r="D27">
        <v>15.4055722638433</v>
      </c>
      <c r="E27">
        <v>7.1624749364316107E-2</v>
      </c>
      <c r="F27">
        <v>0.82237928595508702</v>
      </c>
      <c r="G27">
        <v>0.201904375772371</v>
      </c>
      <c r="H27">
        <v>1.0125343610494999</v>
      </c>
      <c r="I27">
        <v>6.32582152066644E-2</v>
      </c>
      <c r="J27">
        <v>2.194398825259555E-2</v>
      </c>
      <c r="K27">
        <v>5.1788293631380398E-3</v>
      </c>
      <c r="L27">
        <v>1.07813507656295</v>
      </c>
      <c r="M27">
        <v>0.68805874641762754</v>
      </c>
      <c r="N27">
        <v>5.2654335590277802E-2</v>
      </c>
      <c r="O27">
        <v>0.88120054770717104</v>
      </c>
      <c r="P27">
        <v>2.529610596646565</v>
      </c>
      <c r="Q27">
        <v>0.31323260592862051</v>
      </c>
      <c r="R27">
        <v>0.57690168922625751</v>
      </c>
      <c r="S27">
        <v>16.58084272282025</v>
      </c>
      <c r="T27">
        <v>1.08604807340583</v>
      </c>
      <c r="U27">
        <v>4.9476367013229199E-3</v>
      </c>
      <c r="V27">
        <v>2.2890067210135201</v>
      </c>
      <c r="W27">
        <v>1.0776424958283199</v>
      </c>
      <c r="X27">
        <v>1.097940534386205</v>
      </c>
      <c r="Y27">
        <v>0.88122122982468098</v>
      </c>
      <c r="Z27">
        <v>0.74652380389519757</v>
      </c>
      <c r="AA27">
        <v>6.1398597013582301E-2</v>
      </c>
    </row>
    <row r="28" spans="1:27" x14ac:dyDescent="0.2">
      <c r="A28" s="4">
        <v>0.75</v>
      </c>
      <c r="B28">
        <v>2.8729545402435148</v>
      </c>
      <c r="C28">
        <v>0.36876060877689082</v>
      </c>
      <c r="D28">
        <v>20.939002614310201</v>
      </c>
      <c r="E28">
        <v>0.10319948125059129</v>
      </c>
      <c r="F28">
        <v>1.0473828174235149</v>
      </c>
      <c r="G28">
        <v>0.34314233171608222</v>
      </c>
      <c r="H28">
        <v>1.0257617491076301</v>
      </c>
      <c r="I28">
        <v>0.1068825220045275</v>
      </c>
      <c r="J28">
        <v>3.6316711118680733E-2</v>
      </c>
      <c r="K28">
        <v>9.8726130228923639E-3</v>
      </c>
      <c r="L28">
        <v>1.1715965235271599</v>
      </c>
      <c r="M28">
        <v>0.78542328880613377</v>
      </c>
      <c r="N28">
        <v>6.7835425959314272E-2</v>
      </c>
      <c r="O28">
        <v>1.0261584517259901</v>
      </c>
      <c r="P28">
        <v>3.7285669470179119</v>
      </c>
      <c r="Q28">
        <v>0.68406622991276855</v>
      </c>
      <c r="R28">
        <v>0.8565788668658888</v>
      </c>
      <c r="S28">
        <v>21.605678533803221</v>
      </c>
      <c r="T28">
        <v>1.1617409515202199</v>
      </c>
      <c r="U28">
        <v>9.9649880877343763E-3</v>
      </c>
      <c r="V28">
        <v>6.5643213582946398</v>
      </c>
      <c r="W28">
        <v>1.181418922572868</v>
      </c>
      <c r="X28">
        <v>1.1615317130791949</v>
      </c>
      <c r="Y28">
        <v>0.983284490885597</v>
      </c>
      <c r="Z28">
        <v>0.93980928989104839</v>
      </c>
      <c r="AA28">
        <v>0.152782969650964</v>
      </c>
    </row>
    <row r="29" spans="1:27" x14ac:dyDescent="0.2">
      <c r="A29" s="4" t="s">
        <v>9</v>
      </c>
      <c r="B29">
        <v>7.1574603708981996</v>
      </c>
      <c r="C29">
        <v>0.91426690947525102</v>
      </c>
      <c r="D29">
        <v>37.82703576694</v>
      </c>
      <c r="E29">
        <v>0.20206589494726299</v>
      </c>
      <c r="F29">
        <v>1.73452385701565</v>
      </c>
      <c r="G29">
        <v>0.71010586043540302</v>
      </c>
      <c r="H29">
        <v>1.0574163060575099</v>
      </c>
      <c r="I29">
        <v>0.246442959331518</v>
      </c>
      <c r="J29">
        <v>8.2918147172849205E-2</v>
      </c>
      <c r="K29">
        <v>2.49179313359849E-2</v>
      </c>
      <c r="L29">
        <v>1.38779440906396</v>
      </c>
      <c r="M29">
        <v>1.0547976185439301</v>
      </c>
      <c r="N29">
        <v>0.11335454649794501</v>
      </c>
      <c r="O29">
        <v>1.3334469896627701</v>
      </c>
      <c r="P29">
        <v>7.3380048766321204</v>
      </c>
      <c r="Q29">
        <v>1.9388882225640101</v>
      </c>
      <c r="R29">
        <v>1.52340231170191</v>
      </c>
      <c r="S29">
        <v>36.856689330961999</v>
      </c>
      <c r="T29">
        <v>1.32065055418777</v>
      </c>
      <c r="U29">
        <v>2.62437555102303E-2</v>
      </c>
      <c r="V29">
        <v>21.167254222201301</v>
      </c>
      <c r="W29">
        <v>1.52086504666863</v>
      </c>
      <c r="X29">
        <v>1.3189875742761299</v>
      </c>
      <c r="Y29">
        <v>1.18235201612782</v>
      </c>
      <c r="Z29">
        <v>1.37141310357265</v>
      </c>
      <c r="AA29">
        <v>0.46601306277964299</v>
      </c>
    </row>
    <row r="31" spans="1:27" x14ac:dyDescent="0.2">
      <c r="A31" s="12" t="s">
        <v>33</v>
      </c>
      <c r="B31">
        <f t="shared" ref="B31:AA31" si="0">$A$36-B2</f>
        <v>384</v>
      </c>
      <c r="C31">
        <f t="shared" si="0"/>
        <v>2365</v>
      </c>
      <c r="D31">
        <f t="shared" si="0"/>
        <v>3644</v>
      </c>
      <c r="E31">
        <f t="shared" si="0"/>
        <v>806</v>
      </c>
      <c r="F31">
        <f t="shared" si="0"/>
        <v>3874</v>
      </c>
      <c r="G31">
        <f t="shared" si="0"/>
        <v>2966</v>
      </c>
      <c r="H31">
        <f t="shared" si="0"/>
        <v>2213</v>
      </c>
      <c r="I31">
        <f t="shared" si="0"/>
        <v>3173</v>
      </c>
      <c r="J31">
        <f t="shared" si="0"/>
        <v>1402</v>
      </c>
      <c r="K31">
        <f t="shared" si="0"/>
        <v>4213</v>
      </c>
      <c r="L31">
        <f t="shared" si="0"/>
        <v>5064</v>
      </c>
      <c r="M31">
        <f t="shared" si="0"/>
        <v>1997</v>
      </c>
      <c r="N31">
        <f t="shared" si="0"/>
        <v>4381</v>
      </c>
      <c r="O31">
        <f t="shared" si="0"/>
        <v>580</v>
      </c>
      <c r="P31">
        <f t="shared" si="0"/>
        <v>5581</v>
      </c>
      <c r="Q31">
        <f t="shared" si="0"/>
        <v>1464</v>
      </c>
      <c r="R31">
        <f t="shared" si="0"/>
        <v>2178</v>
      </c>
      <c r="S31">
        <f t="shared" si="0"/>
        <v>3055</v>
      </c>
      <c r="T31">
        <f t="shared" si="0"/>
        <v>5110</v>
      </c>
      <c r="U31">
        <f t="shared" si="0"/>
        <v>702</v>
      </c>
      <c r="V31">
        <f t="shared" si="0"/>
        <v>1389</v>
      </c>
      <c r="W31">
        <f t="shared" si="0"/>
        <v>5425</v>
      </c>
      <c r="X31">
        <f t="shared" si="0"/>
        <v>4031</v>
      </c>
      <c r="Y31">
        <f t="shared" si="0"/>
        <v>3373</v>
      </c>
      <c r="Z31">
        <f t="shared" si="0"/>
        <v>4389</v>
      </c>
      <c r="AA31">
        <f t="shared" si="0"/>
        <v>4890</v>
      </c>
    </row>
    <row r="32" spans="1:27" x14ac:dyDescent="0.2">
      <c r="A32" s="12" t="s">
        <v>34</v>
      </c>
      <c r="B32">
        <f>B2-B12</f>
        <v>6</v>
      </c>
      <c r="C32">
        <f t="shared" ref="C32:AA32" si="1">C2-C12</f>
        <v>8</v>
      </c>
      <c r="D32">
        <f t="shared" si="1"/>
        <v>1</v>
      </c>
      <c r="E32">
        <f t="shared" si="1"/>
        <v>1</v>
      </c>
      <c r="F32">
        <f t="shared" si="1"/>
        <v>8</v>
      </c>
      <c r="G32">
        <f t="shared" si="1"/>
        <v>11</v>
      </c>
      <c r="H32">
        <f t="shared" si="1"/>
        <v>2</v>
      </c>
      <c r="I32">
        <f t="shared" si="1"/>
        <v>2</v>
      </c>
      <c r="J32">
        <f t="shared" si="1"/>
        <v>5</v>
      </c>
      <c r="K32">
        <f t="shared" si="1"/>
        <v>0</v>
      </c>
      <c r="L32">
        <f t="shared" si="1"/>
        <v>3</v>
      </c>
      <c r="M32">
        <f t="shared" si="1"/>
        <v>14</v>
      </c>
      <c r="N32">
        <f t="shared" si="1"/>
        <v>11</v>
      </c>
      <c r="O32">
        <f t="shared" si="1"/>
        <v>1</v>
      </c>
      <c r="P32">
        <f t="shared" si="1"/>
        <v>2</v>
      </c>
      <c r="Q32">
        <f t="shared" si="1"/>
        <v>0</v>
      </c>
      <c r="R32">
        <f t="shared" si="1"/>
        <v>1</v>
      </c>
      <c r="S32">
        <f t="shared" si="1"/>
        <v>5</v>
      </c>
      <c r="T32">
        <f t="shared" si="1"/>
        <v>3</v>
      </c>
      <c r="U32">
        <f t="shared" si="1"/>
        <v>10</v>
      </c>
      <c r="V32">
        <f t="shared" si="1"/>
        <v>5</v>
      </c>
      <c r="W32">
        <f t="shared" si="1"/>
        <v>3</v>
      </c>
      <c r="X32">
        <f t="shared" si="1"/>
        <v>11</v>
      </c>
      <c r="Y32">
        <f t="shared" si="1"/>
        <v>4</v>
      </c>
      <c r="Z32">
        <f t="shared" si="1"/>
        <v>0</v>
      </c>
      <c r="AA32">
        <f t="shared" si="1"/>
        <v>11</v>
      </c>
    </row>
    <row r="33" spans="1:27" x14ac:dyDescent="0.2">
      <c r="A33" s="12" t="s">
        <v>35</v>
      </c>
      <c r="B33">
        <f>B12-B22</f>
        <v>1515</v>
      </c>
      <c r="C33">
        <f t="shared" ref="C33:AA33" si="2">C12-C22</f>
        <v>1281</v>
      </c>
      <c r="D33">
        <f t="shared" si="2"/>
        <v>798</v>
      </c>
      <c r="E33">
        <f t="shared" si="2"/>
        <v>1187</v>
      </c>
      <c r="F33">
        <f t="shared" si="2"/>
        <v>747</v>
      </c>
      <c r="G33">
        <f t="shared" si="2"/>
        <v>989</v>
      </c>
      <c r="H33">
        <f t="shared" si="2"/>
        <v>674</v>
      </c>
      <c r="I33">
        <f t="shared" si="2"/>
        <v>1094</v>
      </c>
      <c r="J33">
        <f t="shared" si="2"/>
        <v>1509</v>
      </c>
      <c r="K33">
        <f t="shared" si="2"/>
        <v>1175</v>
      </c>
      <c r="L33">
        <f t="shared" si="2"/>
        <v>841</v>
      </c>
      <c r="M33">
        <f t="shared" si="2"/>
        <v>713</v>
      </c>
      <c r="N33">
        <f t="shared" si="2"/>
        <v>514</v>
      </c>
      <c r="O33">
        <f t="shared" si="2"/>
        <v>1444</v>
      </c>
      <c r="P33">
        <f t="shared" si="2"/>
        <v>699</v>
      </c>
      <c r="Q33">
        <f t="shared" si="2"/>
        <v>1616</v>
      </c>
      <c r="R33">
        <f t="shared" si="2"/>
        <v>13</v>
      </c>
      <c r="S33">
        <f t="shared" si="2"/>
        <v>792</v>
      </c>
      <c r="T33">
        <f t="shared" si="2"/>
        <v>1098</v>
      </c>
      <c r="U33">
        <f t="shared" si="2"/>
        <v>1254</v>
      </c>
      <c r="V33">
        <f t="shared" si="2"/>
        <v>1445</v>
      </c>
      <c r="W33">
        <f t="shared" si="2"/>
        <v>1014</v>
      </c>
      <c r="X33">
        <f t="shared" si="2"/>
        <v>414</v>
      </c>
      <c r="Y33">
        <f t="shared" si="2"/>
        <v>1164</v>
      </c>
      <c r="Z33">
        <f t="shared" si="2"/>
        <v>401</v>
      </c>
      <c r="AA33">
        <f t="shared" si="2"/>
        <v>1646</v>
      </c>
    </row>
    <row r="34" spans="1:27" x14ac:dyDescent="0.2">
      <c r="A34" s="12" t="s">
        <v>36</v>
      </c>
      <c r="B34">
        <f>SUM(B31:B33)</f>
        <v>1905</v>
      </c>
      <c r="C34">
        <f t="shared" ref="C34:AA34" si="3">SUM(C31:C33)</f>
        <v>3654</v>
      </c>
      <c r="D34">
        <f t="shared" si="3"/>
        <v>4443</v>
      </c>
      <c r="E34">
        <f t="shared" si="3"/>
        <v>1994</v>
      </c>
      <c r="F34">
        <f t="shared" si="3"/>
        <v>4629</v>
      </c>
      <c r="G34">
        <f t="shared" si="3"/>
        <v>3966</v>
      </c>
      <c r="H34">
        <f t="shared" si="3"/>
        <v>2889</v>
      </c>
      <c r="I34">
        <f t="shared" si="3"/>
        <v>4269</v>
      </c>
      <c r="J34">
        <f t="shared" si="3"/>
        <v>2916</v>
      </c>
      <c r="K34">
        <f t="shared" si="3"/>
        <v>5388</v>
      </c>
      <c r="L34">
        <f t="shared" si="3"/>
        <v>5908</v>
      </c>
      <c r="M34">
        <f t="shared" si="3"/>
        <v>2724</v>
      </c>
      <c r="N34">
        <f t="shared" si="3"/>
        <v>4906</v>
      </c>
      <c r="O34">
        <f t="shared" si="3"/>
        <v>2025</v>
      </c>
      <c r="P34">
        <f t="shared" si="3"/>
        <v>6282</v>
      </c>
      <c r="Q34">
        <f t="shared" si="3"/>
        <v>3080</v>
      </c>
      <c r="R34">
        <f t="shared" si="3"/>
        <v>2192</v>
      </c>
      <c r="S34">
        <f t="shared" si="3"/>
        <v>3852</v>
      </c>
      <c r="T34">
        <f t="shared" si="3"/>
        <v>6211</v>
      </c>
      <c r="U34">
        <f t="shared" si="3"/>
        <v>1966</v>
      </c>
      <c r="V34">
        <f t="shared" si="3"/>
        <v>2839</v>
      </c>
      <c r="W34">
        <f t="shared" si="3"/>
        <v>6442</v>
      </c>
      <c r="X34">
        <f t="shared" si="3"/>
        <v>4456</v>
      </c>
      <c r="Y34">
        <f t="shared" si="3"/>
        <v>4541</v>
      </c>
      <c r="Z34">
        <f t="shared" si="3"/>
        <v>4790</v>
      </c>
      <c r="AA34">
        <f t="shared" si="3"/>
        <v>6547</v>
      </c>
    </row>
    <row r="35" spans="1:27" x14ac:dyDescent="0.2">
      <c r="B35" s="13" t="e">
        <f>B34/#REF!</f>
        <v>#REF!</v>
      </c>
      <c r="C35" s="13" t="e">
        <f>C34/#REF!</f>
        <v>#REF!</v>
      </c>
      <c r="D35" s="13" t="e">
        <f>D34/#REF!</f>
        <v>#REF!</v>
      </c>
      <c r="E35" s="13" t="e">
        <f>E34/#REF!</f>
        <v>#REF!</v>
      </c>
      <c r="F35" s="13" t="e">
        <f>F34/#REF!</f>
        <v>#REF!</v>
      </c>
      <c r="G35" s="13" t="e">
        <f>G34/#REF!</f>
        <v>#REF!</v>
      </c>
      <c r="H35" s="13" t="e">
        <f>H34/#REF!</f>
        <v>#REF!</v>
      </c>
      <c r="I35" s="13" t="e">
        <f>I34/#REF!</f>
        <v>#REF!</v>
      </c>
      <c r="J35" s="13" t="e">
        <f>J34/#REF!</f>
        <v>#REF!</v>
      </c>
      <c r="K35" s="13" t="e">
        <f>K34/#REF!</f>
        <v>#REF!</v>
      </c>
      <c r="L35" s="13" t="e">
        <f>L34/#REF!</f>
        <v>#REF!</v>
      </c>
      <c r="M35" s="13" t="e">
        <f>M34/#REF!</f>
        <v>#REF!</v>
      </c>
      <c r="N35" s="13" t="e">
        <f>N34/#REF!</f>
        <v>#REF!</v>
      </c>
      <c r="O35" s="13" t="e">
        <f>O34/#REF!</f>
        <v>#REF!</v>
      </c>
      <c r="P35" s="13" t="e">
        <f>P34/#REF!</f>
        <v>#REF!</v>
      </c>
      <c r="Q35" s="13" t="e">
        <f>Q34/#REF!</f>
        <v>#REF!</v>
      </c>
      <c r="R35" s="13" t="e">
        <f>R34/#REF!</f>
        <v>#REF!</v>
      </c>
      <c r="S35" s="13" t="e">
        <f>S34/#REF!</f>
        <v>#REF!</v>
      </c>
      <c r="T35" s="13" t="e">
        <f>T34/#REF!</f>
        <v>#REF!</v>
      </c>
      <c r="U35" s="13" t="e">
        <f>U34/#REF!</f>
        <v>#REF!</v>
      </c>
      <c r="V35" s="13" t="e">
        <f>V34/#REF!</f>
        <v>#REF!</v>
      </c>
      <c r="W35" s="13" t="e">
        <f>W34/#REF!</f>
        <v>#REF!</v>
      </c>
      <c r="X35" s="13" t="e">
        <f>X34/#REF!</f>
        <v>#REF!</v>
      </c>
      <c r="Y35" s="13" t="e">
        <f>Y34/#REF!</f>
        <v>#REF!</v>
      </c>
      <c r="Z35" s="13" t="e">
        <f>Z34/#REF!</f>
        <v>#REF!</v>
      </c>
      <c r="AA35" s="13" t="e">
        <f>AA34/#REF!</f>
        <v>#REF!</v>
      </c>
    </row>
    <row r="36" spans="1:27" x14ac:dyDescent="0.2">
      <c r="A36" s="1">
        <v>30000</v>
      </c>
      <c r="B36" s="13">
        <f t="shared" ref="B36:AA36" si="4">SUM(B31:B32)/$A$36</f>
        <v>1.2999999999999999E-2</v>
      </c>
      <c r="C36" s="13">
        <f t="shared" si="4"/>
        <v>7.9100000000000004E-2</v>
      </c>
      <c r="D36" s="13">
        <f t="shared" si="4"/>
        <v>0.1215</v>
      </c>
      <c r="E36" s="13">
        <f t="shared" si="4"/>
        <v>2.69E-2</v>
      </c>
      <c r="F36" s="13">
        <f t="shared" si="4"/>
        <v>0.12939999999999999</v>
      </c>
      <c r="G36" s="13">
        <f t="shared" si="4"/>
        <v>9.923333333333334E-2</v>
      </c>
      <c r="H36" s="13">
        <f t="shared" si="4"/>
        <v>7.3833333333333334E-2</v>
      </c>
      <c r="I36" s="13">
        <f t="shared" si="4"/>
        <v>0.10583333333333333</v>
      </c>
      <c r="J36" s="13">
        <f t="shared" si="4"/>
        <v>4.6899999999999997E-2</v>
      </c>
      <c r="K36" s="13">
        <f t="shared" si="4"/>
        <v>0.14043333333333333</v>
      </c>
      <c r="L36" s="13">
        <f t="shared" si="4"/>
        <v>0.16889999999999999</v>
      </c>
      <c r="M36" s="13">
        <f t="shared" si="4"/>
        <v>6.7033333333333334E-2</v>
      </c>
      <c r="N36" s="13">
        <f t="shared" si="4"/>
        <v>0.1464</v>
      </c>
      <c r="O36" s="13">
        <f t="shared" si="4"/>
        <v>1.9366666666666667E-2</v>
      </c>
      <c r="P36" s="13">
        <f t="shared" si="4"/>
        <v>0.18609999999999999</v>
      </c>
      <c r="Q36" s="13">
        <f t="shared" si="4"/>
        <v>4.8800000000000003E-2</v>
      </c>
      <c r="R36" s="13">
        <f t="shared" si="4"/>
        <v>7.2633333333333328E-2</v>
      </c>
      <c r="S36" s="13">
        <f t="shared" si="4"/>
        <v>0.10199999999999999</v>
      </c>
      <c r="T36" s="13">
        <f t="shared" si="4"/>
        <v>0.17043333333333333</v>
      </c>
      <c r="U36" s="13">
        <f t="shared" si="4"/>
        <v>2.3733333333333332E-2</v>
      </c>
      <c r="V36" s="13">
        <f t="shared" si="4"/>
        <v>4.646666666666667E-2</v>
      </c>
      <c r="W36" s="13">
        <f t="shared" si="4"/>
        <v>0.18093333333333333</v>
      </c>
      <c r="X36" s="13">
        <f t="shared" si="4"/>
        <v>0.13473333333333334</v>
      </c>
      <c r="Y36" s="13">
        <f t="shared" si="4"/>
        <v>0.11256666666666666</v>
      </c>
      <c r="Z36" s="13">
        <f t="shared" si="4"/>
        <v>0.14630000000000001</v>
      </c>
      <c r="AA36" s="13">
        <f t="shared" si="4"/>
        <v>0.16336666666666666</v>
      </c>
    </row>
    <row r="38" spans="1:27" x14ac:dyDescent="0.2">
      <c r="A38" s="19"/>
      <c r="B38" s="19"/>
    </row>
    <row r="40" spans="1:27" x14ac:dyDescent="0.2">
      <c r="A40" s="18" t="s">
        <v>113</v>
      </c>
      <c r="B40" s="15" t="s">
        <v>2</v>
      </c>
      <c r="C40" s="15" t="s">
        <v>3</v>
      </c>
      <c r="D40" s="15" t="s">
        <v>4</v>
      </c>
      <c r="E40" s="15" t="s">
        <v>10</v>
      </c>
      <c r="F40" s="15" t="s">
        <v>11</v>
      </c>
      <c r="G40" s="15" t="s">
        <v>12</v>
      </c>
      <c r="H40" s="15" t="s">
        <v>13</v>
      </c>
      <c r="I40" s="15" t="s">
        <v>14</v>
      </c>
      <c r="J40" s="15" t="s">
        <v>15</v>
      </c>
      <c r="K40" s="15" t="s">
        <v>16</v>
      </c>
      <c r="L40" s="15" t="s">
        <v>17</v>
      </c>
      <c r="M40" s="15" t="s">
        <v>18</v>
      </c>
      <c r="N40" s="15" t="s">
        <v>19</v>
      </c>
      <c r="O40" s="15" t="s">
        <v>20</v>
      </c>
      <c r="P40" s="15" t="s">
        <v>21</v>
      </c>
      <c r="Q40" s="15" t="s">
        <v>22</v>
      </c>
      <c r="R40" s="15" t="s">
        <v>23</v>
      </c>
      <c r="S40" s="15" t="s">
        <v>24</v>
      </c>
      <c r="T40" s="15" t="s">
        <v>25</v>
      </c>
      <c r="U40" s="15" t="s">
        <v>26</v>
      </c>
      <c r="V40" s="15" t="s">
        <v>27</v>
      </c>
      <c r="W40" s="15" t="s">
        <v>28</v>
      </c>
      <c r="X40" s="15" t="s">
        <v>29</v>
      </c>
      <c r="Y40" s="15" t="s">
        <v>30</v>
      </c>
      <c r="Z40" s="15" t="s">
        <v>31</v>
      </c>
      <c r="AA40" s="15" t="s">
        <v>32</v>
      </c>
    </row>
    <row r="41" spans="1:27" x14ac:dyDescent="0.2">
      <c r="A41" s="2" t="s">
        <v>5</v>
      </c>
      <c r="B41">
        <v>30000</v>
      </c>
      <c r="C41">
        <v>30000</v>
      </c>
      <c r="D41">
        <v>30000</v>
      </c>
      <c r="E41">
        <v>30000</v>
      </c>
      <c r="F41">
        <v>30000</v>
      </c>
      <c r="G41">
        <v>30000</v>
      </c>
      <c r="H41">
        <v>30000</v>
      </c>
      <c r="I41">
        <v>30000</v>
      </c>
      <c r="J41">
        <v>30000</v>
      </c>
      <c r="K41">
        <v>30000</v>
      </c>
      <c r="L41">
        <v>30000</v>
      </c>
      <c r="M41">
        <v>30000</v>
      </c>
      <c r="N41">
        <v>30000</v>
      </c>
      <c r="O41">
        <v>30000</v>
      </c>
      <c r="P41">
        <v>30000</v>
      </c>
      <c r="Q41">
        <v>30000</v>
      </c>
      <c r="R41">
        <v>30000</v>
      </c>
      <c r="S41">
        <v>30000</v>
      </c>
      <c r="T41">
        <v>30000</v>
      </c>
      <c r="U41">
        <v>30000</v>
      </c>
      <c r="V41">
        <v>30000</v>
      </c>
      <c r="W41">
        <v>30000</v>
      </c>
      <c r="X41">
        <v>30000</v>
      </c>
      <c r="Y41">
        <v>30000</v>
      </c>
      <c r="Z41">
        <v>30000</v>
      </c>
      <c r="AA41">
        <v>30000</v>
      </c>
    </row>
    <row r="42" spans="1:27" x14ac:dyDescent="0.2">
      <c r="A42" s="4" t="s">
        <v>6</v>
      </c>
      <c r="B42">
        <v>2.060212325831055</v>
      </c>
      <c r="C42">
        <v>0.2588469764144648</v>
      </c>
      <c r="D42">
        <v>16.745280323780701</v>
      </c>
      <c r="E42">
        <v>8.1405952806609366E-2</v>
      </c>
      <c r="F42">
        <v>0.87535417613679312</v>
      </c>
      <c r="G42">
        <v>0.24326751807828631</v>
      </c>
      <c r="H42">
        <v>1.0138424097896399</v>
      </c>
      <c r="I42">
        <v>7.5867807269930351E-2</v>
      </c>
      <c r="J42">
        <v>2.7259369727219169E-2</v>
      </c>
      <c r="K42">
        <v>6.5944076869406546E-3</v>
      </c>
      <c r="L42">
        <v>1.091113770173282</v>
      </c>
      <c r="M42">
        <v>0.7046415380315042</v>
      </c>
      <c r="N42">
        <v>5.5674279216889347E-2</v>
      </c>
      <c r="O42">
        <v>0.9135709018776893</v>
      </c>
      <c r="P42">
        <v>2.794641307756593</v>
      </c>
      <c r="Q42">
        <v>0.44464350048951579</v>
      </c>
      <c r="R42">
        <v>0.55627938335690508</v>
      </c>
      <c r="S42">
        <v>17.755204060038839</v>
      </c>
      <c r="T42">
        <v>1.099532534937691</v>
      </c>
      <c r="U42">
        <v>6.3510814183880661E-3</v>
      </c>
      <c r="V42">
        <v>3.5554889989150049</v>
      </c>
      <c r="W42">
        <v>1.0957014946304819</v>
      </c>
      <c r="X42">
        <v>1.1026305808430139</v>
      </c>
      <c r="Y42">
        <v>0.85781745394583531</v>
      </c>
      <c r="Z42">
        <v>0.71618921872430474</v>
      </c>
      <c r="AA42">
        <v>0.1047349021885333</v>
      </c>
    </row>
    <row r="43" spans="1:27" x14ac:dyDescent="0.2">
      <c r="A43" s="4" t="s">
        <v>7</v>
      </c>
      <c r="B43">
        <v>2.1106477602147651</v>
      </c>
      <c r="C43">
        <v>0.26248150270755249</v>
      </c>
      <c r="D43">
        <v>7.8670909009139534</v>
      </c>
      <c r="E43">
        <v>4.8109165912523517E-2</v>
      </c>
      <c r="F43">
        <v>0.31915159767075119</v>
      </c>
      <c r="G43">
        <v>0.19671332985035869</v>
      </c>
      <c r="H43">
        <v>1.970508800666064E-2</v>
      </c>
      <c r="I43">
        <v>6.684035475726155E-2</v>
      </c>
      <c r="J43">
        <v>2.2926532503180899E-2</v>
      </c>
      <c r="K43">
        <v>7.1058550131804432E-3</v>
      </c>
      <c r="L43">
        <v>0.13591196437578229</v>
      </c>
      <c r="M43">
        <v>0.14095568378590689</v>
      </c>
      <c r="N43">
        <v>2.1096065516349009E-2</v>
      </c>
      <c r="O43">
        <v>0.23444992229328429</v>
      </c>
      <c r="P43">
        <v>1.659778289102021</v>
      </c>
      <c r="Q43">
        <v>0.61733739780689678</v>
      </c>
      <c r="R43">
        <v>0.37112913246024148</v>
      </c>
      <c r="S43">
        <v>7.1210676820737353</v>
      </c>
      <c r="T43">
        <v>0.11131411479701089</v>
      </c>
      <c r="U43">
        <v>8.1501801063240259E-3</v>
      </c>
      <c r="V43">
        <v>7.1074741692884276</v>
      </c>
      <c r="W43">
        <v>0.15095576108619341</v>
      </c>
      <c r="X43">
        <v>9.271702470766359E-2</v>
      </c>
      <c r="Y43">
        <v>0.19092538073482121</v>
      </c>
      <c r="Z43">
        <v>0.31076782382926099</v>
      </c>
      <c r="AA43">
        <v>0.14659505611169801</v>
      </c>
    </row>
    <row r="44" spans="1:27" x14ac:dyDescent="0.2">
      <c r="A44" s="4" t="s">
        <v>8</v>
      </c>
      <c r="B44">
        <v>-1.5193543762739701</v>
      </c>
      <c r="C44">
        <v>-0.21097917713827</v>
      </c>
      <c r="D44">
        <v>0.57402530446607503</v>
      </c>
      <c r="E44">
        <v>-7.0775371473215699E-3</v>
      </c>
      <c r="F44">
        <v>0.200854678410544</v>
      </c>
      <c r="G44">
        <v>-0.115131135476714</v>
      </c>
      <c r="H44">
        <v>0.96680503009586405</v>
      </c>
      <c r="I44">
        <v>-7.0555058946610794E-2</v>
      </c>
      <c r="J44">
        <v>-1.4995235779999699E-2</v>
      </c>
      <c r="K44">
        <v>-8.3898996196380502E-3</v>
      </c>
      <c r="L44">
        <v>0.77631880060730796</v>
      </c>
      <c r="M44">
        <v>0.39851668854052302</v>
      </c>
      <c r="N44">
        <v>7.0610850861319002E-3</v>
      </c>
      <c r="O44">
        <v>0.44110119716709001</v>
      </c>
      <c r="P44">
        <v>-1.6889675040632799</v>
      </c>
      <c r="Q44">
        <v>-0.71929555494249697</v>
      </c>
      <c r="R44">
        <v>-0.46281777460773399</v>
      </c>
      <c r="S44">
        <v>3.4927179560527</v>
      </c>
      <c r="T44">
        <v>0.854826347955704</v>
      </c>
      <c r="U44">
        <v>-1.28170352945926E-2</v>
      </c>
      <c r="V44">
        <v>-10.495900260873199</v>
      </c>
      <c r="W44">
        <v>0.76403751355467198</v>
      </c>
      <c r="X44">
        <v>0.87816003597137804</v>
      </c>
      <c r="Y44">
        <v>0.369646853200018</v>
      </c>
      <c r="Z44">
        <v>-6.6826827077043696E-2</v>
      </c>
      <c r="AA44">
        <v>-0.14929619424725801</v>
      </c>
    </row>
    <row r="45" spans="1:27" x14ac:dyDescent="0.2">
      <c r="A45" s="4">
        <v>0.25</v>
      </c>
      <c r="B45">
        <v>0.52559363838137929</v>
      </c>
      <c r="C45">
        <v>7.1731526503358428E-2</v>
      </c>
      <c r="D45">
        <v>11.289666305777081</v>
      </c>
      <c r="E45">
        <v>4.6784590466724049E-2</v>
      </c>
      <c r="F45">
        <v>0.65521131239383745</v>
      </c>
      <c r="G45">
        <v>0.10181531155767221</v>
      </c>
      <c r="H45">
        <v>1.000585593299625</v>
      </c>
      <c r="I45">
        <v>3.0239851549107549E-2</v>
      </c>
      <c r="J45">
        <v>1.0904897429288671E-2</v>
      </c>
      <c r="K45">
        <v>1.8021251145288249E-3</v>
      </c>
      <c r="L45">
        <v>1.002205083021215</v>
      </c>
      <c r="M45">
        <v>0.60685683905508625</v>
      </c>
      <c r="N45">
        <v>4.1254562653450927E-2</v>
      </c>
      <c r="O45">
        <v>0.74772850093591448</v>
      </c>
      <c r="P45">
        <v>1.697131616155096</v>
      </c>
      <c r="Q45">
        <v>1.278972219162117E-2</v>
      </c>
      <c r="R45">
        <v>0.27868558885801947</v>
      </c>
      <c r="S45">
        <v>12.758621286833231</v>
      </c>
      <c r="T45">
        <v>1.0271361058676669</v>
      </c>
      <c r="U45">
        <v>7.2126666695894546E-4</v>
      </c>
      <c r="V45">
        <v>-1.4236051828561751</v>
      </c>
      <c r="W45">
        <v>0.99697736350648847</v>
      </c>
      <c r="X45">
        <v>1.041064477750087</v>
      </c>
      <c r="Y45">
        <v>0.75213946238834206</v>
      </c>
      <c r="Z45">
        <v>0.52122507426484588</v>
      </c>
      <c r="AA45">
        <v>3.7784771269769439E-3</v>
      </c>
    </row>
    <row r="46" spans="1:27" x14ac:dyDescent="0.2">
      <c r="A46" s="4">
        <v>0.5</v>
      </c>
      <c r="B46">
        <v>1.665504410580825</v>
      </c>
      <c r="C46">
        <v>0.211168570261618</v>
      </c>
      <c r="D46">
        <v>15.820115085279401</v>
      </c>
      <c r="E46">
        <v>7.4225497707063604E-2</v>
      </c>
      <c r="F46">
        <v>0.84654726706858541</v>
      </c>
      <c r="G46">
        <v>0.21434889700051199</v>
      </c>
      <c r="H46">
        <v>1.013160752272785</v>
      </c>
      <c r="I46">
        <v>6.7559269194189947E-2</v>
      </c>
      <c r="J46">
        <v>2.3633262207427549E-2</v>
      </c>
      <c r="K46">
        <v>5.6409031072396946E-3</v>
      </c>
      <c r="L46">
        <v>1.084340354778246</v>
      </c>
      <c r="M46">
        <v>0.69438614009596944</v>
      </c>
      <c r="N46">
        <v>5.3960382785280099E-2</v>
      </c>
      <c r="O46">
        <v>0.89514415952650705</v>
      </c>
      <c r="P46">
        <v>2.6138811197511602</v>
      </c>
      <c r="Q46">
        <v>0.35907409667482348</v>
      </c>
      <c r="R46">
        <v>0.57334552158309204</v>
      </c>
      <c r="S46">
        <v>16.869424340476758</v>
      </c>
      <c r="T46">
        <v>1.0910872665624289</v>
      </c>
      <c r="U46">
        <v>5.3735334391128951E-3</v>
      </c>
      <c r="V46">
        <v>2.7414489447709851</v>
      </c>
      <c r="W46">
        <v>1.086547595695935</v>
      </c>
      <c r="X46">
        <v>1.101586202724175</v>
      </c>
      <c r="Y46">
        <v>0.87842582350868126</v>
      </c>
      <c r="Z46">
        <v>0.74041525169704847</v>
      </c>
      <c r="AA46">
        <v>7.5314034574522945E-2</v>
      </c>
    </row>
    <row r="47" spans="1:27" x14ac:dyDescent="0.2">
      <c r="A47" s="4">
        <v>0.75</v>
      </c>
      <c r="B47">
        <v>3.164107631126087</v>
      </c>
      <c r="C47">
        <v>0.39366848385716668</v>
      </c>
      <c r="D47">
        <v>21.100172131884449</v>
      </c>
      <c r="E47">
        <v>0.1078315699609555</v>
      </c>
      <c r="F47">
        <v>1.0539243013661339</v>
      </c>
      <c r="G47">
        <v>0.35367595256472523</v>
      </c>
      <c r="H47">
        <v>1.0260597638164899</v>
      </c>
      <c r="I47">
        <v>0.1110782243266983</v>
      </c>
      <c r="J47">
        <v>3.9155852321242052E-2</v>
      </c>
      <c r="K47">
        <v>1.01879806059224E-2</v>
      </c>
      <c r="L47">
        <v>1.1691142022932639</v>
      </c>
      <c r="M47">
        <v>0.78910660524640752</v>
      </c>
      <c r="N47">
        <v>6.7632564128171327E-2</v>
      </c>
      <c r="O47">
        <v>1.0507787890880049</v>
      </c>
      <c r="P47">
        <v>3.6850979153371179</v>
      </c>
      <c r="Q47">
        <v>0.75906341072900951</v>
      </c>
      <c r="R47">
        <v>0.84019446623227978</v>
      </c>
      <c r="S47">
        <v>21.712350383572598</v>
      </c>
      <c r="T47">
        <v>1.162710525002195</v>
      </c>
      <c r="U47">
        <v>1.078563525584285E-2</v>
      </c>
      <c r="V47">
        <v>7.3523568938913497</v>
      </c>
      <c r="W47">
        <v>1.180791601081177</v>
      </c>
      <c r="X47">
        <v>1.160768526191692</v>
      </c>
      <c r="Y47">
        <v>0.9804671397339938</v>
      </c>
      <c r="Z47">
        <v>0.92511373464976532</v>
      </c>
      <c r="AA47">
        <v>0.17023268374565151</v>
      </c>
    </row>
    <row r="48" spans="1:27" x14ac:dyDescent="0.2">
      <c r="A48" s="4" t="s">
        <v>9</v>
      </c>
      <c r="B48">
        <v>7.1681546043900708</v>
      </c>
      <c r="C48">
        <v>0.91440300617129577</v>
      </c>
      <c r="D48">
        <v>37.831461593670269</v>
      </c>
      <c r="E48">
        <v>0.20207782656190351</v>
      </c>
      <c r="F48">
        <v>1.734567163234813</v>
      </c>
      <c r="G48">
        <v>0.7731618638400678</v>
      </c>
      <c r="H48">
        <v>1.0676213311251519</v>
      </c>
      <c r="I48">
        <v>0.24648272156335829</v>
      </c>
      <c r="J48">
        <v>8.2978879893386037E-2</v>
      </c>
      <c r="K48">
        <v>2.4923399532318931E-2</v>
      </c>
      <c r="L48">
        <v>1.476030822596242</v>
      </c>
      <c r="M48">
        <v>1.0844855488754841</v>
      </c>
      <c r="N48">
        <v>0.1133766680619781</v>
      </c>
      <c r="O48">
        <v>1.514631870994386</v>
      </c>
      <c r="P48">
        <v>7.3384223223452816</v>
      </c>
      <c r="Q48">
        <v>1.939623725689269</v>
      </c>
      <c r="R48">
        <v>1.7557017003012509</v>
      </c>
      <c r="S48">
        <v>36.859153087576999</v>
      </c>
      <c r="T48">
        <v>1.4081249134654441</v>
      </c>
      <c r="U48">
        <v>2.62464096023949E-2</v>
      </c>
      <c r="V48">
        <v>21.174285192276489</v>
      </c>
      <c r="W48">
        <v>1.5216737691111111</v>
      </c>
      <c r="X48">
        <v>1.364283900472</v>
      </c>
      <c r="Y48">
        <v>1.362231184663421</v>
      </c>
      <c r="Z48">
        <v>1.6384896643744311</v>
      </c>
      <c r="AA48">
        <v>0.46623043715677559</v>
      </c>
    </row>
  </sheetData>
  <mergeCells count="1">
    <mergeCell ref="A38:B38"/>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2FD23-307E-9740-9164-EA3C372CA042}">
  <dimension ref="A1:AB6"/>
  <sheetViews>
    <sheetView workbookViewId="0"/>
  </sheetViews>
  <sheetFormatPr baseColWidth="10" defaultRowHeight="16" x14ac:dyDescent="0.2"/>
  <cols>
    <col min="1" max="1" width="2.1640625" bestFit="1" customWidth="1"/>
    <col min="2" max="2" width="11.33203125" bestFit="1" customWidth="1"/>
    <col min="3" max="28" width="9.1640625" bestFit="1" customWidth="1"/>
  </cols>
  <sheetData>
    <row r="1" spans="1:28" x14ac:dyDescent="0.2">
      <c r="A1" s="1"/>
      <c r="B1" s="2" t="s">
        <v>37</v>
      </c>
      <c r="C1" s="3" t="s">
        <v>2</v>
      </c>
      <c r="D1" s="3" t="s">
        <v>3</v>
      </c>
      <c r="E1" s="3" t="s">
        <v>4</v>
      </c>
      <c r="F1" s="3" t="s">
        <v>10</v>
      </c>
      <c r="G1" s="3" t="s">
        <v>11</v>
      </c>
      <c r="H1" s="3" t="s">
        <v>12</v>
      </c>
      <c r="I1" s="3" t="s">
        <v>13</v>
      </c>
      <c r="J1" s="3" t="s">
        <v>14</v>
      </c>
      <c r="K1" s="3" t="s">
        <v>15</v>
      </c>
      <c r="L1" s="3" t="s">
        <v>16</v>
      </c>
      <c r="M1" s="3" t="s">
        <v>17</v>
      </c>
      <c r="N1" s="3" t="s">
        <v>18</v>
      </c>
      <c r="O1" s="3" t="s">
        <v>19</v>
      </c>
      <c r="P1" s="3" t="s">
        <v>20</v>
      </c>
      <c r="Q1" s="3" t="s">
        <v>21</v>
      </c>
      <c r="R1" s="3" t="s">
        <v>22</v>
      </c>
      <c r="S1" s="3" t="s">
        <v>23</v>
      </c>
      <c r="T1" s="3" t="s">
        <v>24</v>
      </c>
      <c r="U1" s="3" t="s">
        <v>25</v>
      </c>
      <c r="V1" s="3" t="s">
        <v>26</v>
      </c>
      <c r="W1" s="3" t="s">
        <v>27</v>
      </c>
      <c r="X1" s="3" t="s">
        <v>28</v>
      </c>
      <c r="Y1" s="3" t="s">
        <v>29</v>
      </c>
      <c r="Z1" s="3" t="s">
        <v>30</v>
      </c>
      <c r="AA1" s="3" t="s">
        <v>31</v>
      </c>
      <c r="AB1" s="3" t="s">
        <v>32</v>
      </c>
    </row>
    <row r="2" spans="1:28" x14ac:dyDescent="0.2">
      <c r="A2" s="2">
        <v>0</v>
      </c>
      <c r="B2" s="1" t="s">
        <v>38</v>
      </c>
      <c r="C2" s="1">
        <v>2.6633920221354339</v>
      </c>
      <c r="D2" s="1">
        <v>0.33974424530194391</v>
      </c>
      <c r="E2" s="1">
        <v>10.814942274617801</v>
      </c>
      <c r="F2" s="1">
        <v>6.2377255118920838E-2</v>
      </c>
      <c r="G2" s="1">
        <v>0.44176150019641042</v>
      </c>
      <c r="H2" s="1">
        <v>0.27238137560064568</v>
      </c>
      <c r="I2" s="1">
        <v>2.7119667927651411E-2</v>
      </c>
      <c r="J2" s="1">
        <v>8.7938482012584196E-2</v>
      </c>
      <c r="K2" s="1">
        <v>2.903086838055487E-2</v>
      </c>
      <c r="L2" s="1">
        <v>9.4374398847362848E-3</v>
      </c>
      <c r="M2" s="1">
        <v>0.1947742659321198</v>
      </c>
      <c r="N2" s="1">
        <v>0.19318612966864249</v>
      </c>
      <c r="O2" s="1">
        <v>2.9566648421523289E-2</v>
      </c>
      <c r="P2" s="1">
        <v>0.30771629786841598</v>
      </c>
      <c r="Q2" s="1">
        <v>2.317685292854085</v>
      </c>
      <c r="R2" s="1">
        <v>0.77730541013266674</v>
      </c>
      <c r="S2" s="1">
        <v>0.59913058937100472</v>
      </c>
      <c r="T2" s="1">
        <v>9.7839959690564005</v>
      </c>
      <c r="U2" s="1">
        <v>0.15629971748005239</v>
      </c>
      <c r="V2" s="1">
        <v>1.024489238031959E-2</v>
      </c>
      <c r="W2" s="1">
        <v>9.1049900451506449</v>
      </c>
      <c r="X2" s="1">
        <v>0.21676865780102711</v>
      </c>
      <c r="Y2" s="1">
        <v>0.13262885964243989</v>
      </c>
      <c r="Z2" s="1">
        <v>0.2481460828658506</v>
      </c>
      <c r="AA2" s="1">
        <v>0.45914510528103158</v>
      </c>
      <c r="AB2" s="1">
        <v>0.18893309779487821</v>
      </c>
    </row>
    <row r="3" spans="1:28" x14ac:dyDescent="0.2">
      <c r="A3" s="4">
        <v>1</v>
      </c>
      <c r="B3" s="1" t="s">
        <v>39</v>
      </c>
      <c r="C3" s="1">
        <v>0.50967454905148601</v>
      </c>
      <c r="D3" s="1">
        <v>6.5042392916436154E-2</v>
      </c>
      <c r="E3" s="1">
        <v>10.794105907125781</v>
      </c>
      <c r="F3" s="1">
        <v>4.6134688764601403E-2</v>
      </c>
      <c r="G3" s="1">
        <v>0.63016341274378718</v>
      </c>
      <c r="H3" s="1">
        <v>9.2208424838453595E-2</v>
      </c>
      <c r="I3" s="1">
        <v>0.99982216130602353</v>
      </c>
      <c r="J3" s="1">
        <v>2.6636516531897799E-2</v>
      </c>
      <c r="K3" s="1">
        <v>1.040170894199885E-2</v>
      </c>
      <c r="L3" s="1">
        <v>1.3297998204782151E-3</v>
      </c>
      <c r="M3" s="1">
        <v>0.9890951577659427</v>
      </c>
      <c r="N3" s="1">
        <v>0.601520224703878</v>
      </c>
      <c r="O3" s="1">
        <v>3.9460047008169852E-2</v>
      </c>
      <c r="P3" s="1">
        <v>0.74534112632334648</v>
      </c>
      <c r="Q3" s="1">
        <v>1.54420909021007</v>
      </c>
      <c r="R3" s="1">
        <v>-3.6397996423980119E-3</v>
      </c>
      <c r="S3" s="1">
        <v>0.25787522687373898</v>
      </c>
      <c r="T3" s="1">
        <v>12.399163164936001</v>
      </c>
      <c r="U3" s="1">
        <v>1.017375619765313</v>
      </c>
      <c r="V3" s="1">
        <v>6.3417865159594148E-4</v>
      </c>
      <c r="W3" s="1">
        <v>-1.5881899206001251</v>
      </c>
      <c r="X3" s="1">
        <v>0.979752124608543</v>
      </c>
      <c r="Y3" s="1">
        <v>1.0327117513659001</v>
      </c>
      <c r="Z3" s="1">
        <v>0.7418659774987939</v>
      </c>
      <c r="AA3" s="1">
        <v>0.49062690117185248</v>
      </c>
      <c r="AB3" s="1">
        <v>-6.1023073304199774E-3</v>
      </c>
    </row>
    <row r="4" spans="1:28" x14ac:dyDescent="0.2">
      <c r="A4" s="4">
        <v>2</v>
      </c>
      <c r="B4" s="1" t="s">
        <v>40</v>
      </c>
      <c r="C4" s="1">
        <v>3.1730665711869199</v>
      </c>
      <c r="D4" s="1">
        <v>0.40478663821838001</v>
      </c>
      <c r="E4" s="1">
        <v>21.609048181743571</v>
      </c>
      <c r="F4" s="1">
        <v>0.1085119438835222</v>
      </c>
      <c r="G4" s="1">
        <v>1.071924912940198</v>
      </c>
      <c r="H4" s="1">
        <v>0.36458980043909928</v>
      </c>
      <c r="I4" s="1">
        <v>1.0269418292336749</v>
      </c>
      <c r="J4" s="1">
        <v>0.114574998544482</v>
      </c>
      <c r="K4" s="1">
        <v>3.9432577322553723E-2</v>
      </c>
      <c r="L4" s="1">
        <v>1.0767239705214499E-2</v>
      </c>
      <c r="M4" s="1">
        <v>1.183869423698062</v>
      </c>
      <c r="N4" s="1">
        <v>0.79470635437252046</v>
      </c>
      <c r="O4" s="1">
        <v>6.9026695429693141E-2</v>
      </c>
      <c r="P4" s="1">
        <v>1.053057424191763</v>
      </c>
      <c r="Q4" s="1">
        <v>3.861894383064155</v>
      </c>
      <c r="R4" s="1">
        <v>0.77366561049026872</v>
      </c>
      <c r="S4" s="1">
        <v>0.8570058162447437</v>
      </c>
      <c r="T4" s="1">
        <v>22.183159133992401</v>
      </c>
      <c r="U4" s="1">
        <v>1.173675337245365</v>
      </c>
      <c r="V4" s="1">
        <v>1.087907103191553E-2</v>
      </c>
      <c r="W4" s="1">
        <v>7.51680012455052</v>
      </c>
      <c r="X4" s="1">
        <v>1.19652078240957</v>
      </c>
      <c r="Y4" s="1">
        <v>1.16534061100834</v>
      </c>
      <c r="Z4" s="1">
        <v>0.99001206036464451</v>
      </c>
      <c r="AA4" s="1">
        <v>0.94977200645288407</v>
      </c>
      <c r="AB4" s="1">
        <v>0.18283079046445819</v>
      </c>
    </row>
    <row r="5" spans="1:28" x14ac:dyDescent="0.2">
      <c r="A5" s="4">
        <v>3</v>
      </c>
      <c r="B5" s="1" t="s">
        <v>41</v>
      </c>
      <c r="C5" s="1">
        <v>7.1681546043900708</v>
      </c>
      <c r="D5" s="1">
        <v>0.91440300617129577</v>
      </c>
      <c r="E5" s="1">
        <v>37.831461593670269</v>
      </c>
      <c r="F5" s="1">
        <v>0.20207782656190351</v>
      </c>
      <c r="G5" s="1">
        <v>1.734567163234813</v>
      </c>
      <c r="H5" s="1">
        <v>0.7731618638400678</v>
      </c>
      <c r="I5" s="1">
        <v>1.0676213311251519</v>
      </c>
      <c r="J5" s="1">
        <v>0.24648272156335829</v>
      </c>
      <c r="K5" s="1">
        <v>8.2978879893386037E-2</v>
      </c>
      <c r="L5" s="1">
        <v>2.4923399532318931E-2</v>
      </c>
      <c r="M5" s="1">
        <v>1.476030822596242</v>
      </c>
      <c r="N5" s="1">
        <v>1.0844855488754841</v>
      </c>
      <c r="O5" s="1">
        <v>0.1133766680619781</v>
      </c>
      <c r="P5" s="1">
        <v>1.514631870994386</v>
      </c>
      <c r="Q5" s="1">
        <v>7.3384223223452816</v>
      </c>
      <c r="R5" s="1">
        <v>1.939623725689269</v>
      </c>
      <c r="S5" s="1">
        <v>1.7557017003012509</v>
      </c>
      <c r="T5" s="1">
        <v>36.859153087576999</v>
      </c>
      <c r="U5" s="1">
        <v>1.4081249134654441</v>
      </c>
      <c r="V5" s="1">
        <v>2.62464096023949E-2</v>
      </c>
      <c r="W5" s="1">
        <v>21.174285192276489</v>
      </c>
      <c r="X5" s="1">
        <v>1.5216737691111111</v>
      </c>
      <c r="Y5" s="1">
        <v>1.364283900472</v>
      </c>
      <c r="Z5" s="1">
        <v>1.362231184663421</v>
      </c>
      <c r="AA5" s="1">
        <v>1.6384896643744311</v>
      </c>
      <c r="AB5" s="1">
        <v>0.46623043715677559</v>
      </c>
    </row>
    <row r="6" spans="1:28" x14ac:dyDescent="0.2">
      <c r="A6" s="4">
        <v>4</v>
      </c>
      <c r="B6" s="1" t="s">
        <v>42</v>
      </c>
      <c r="C6" s="1">
        <v>-3.4854134841516649</v>
      </c>
      <c r="D6" s="1">
        <v>-0.44457397503647961</v>
      </c>
      <c r="E6" s="1">
        <v>-5.4283075048009231</v>
      </c>
      <c r="F6" s="1">
        <v>-4.7431193913779847E-2</v>
      </c>
      <c r="G6" s="1">
        <v>-3.2478837550828372E-2</v>
      </c>
      <c r="H6" s="1">
        <v>-0.31636363856251493</v>
      </c>
      <c r="I6" s="1">
        <v>0.95914265941454646</v>
      </c>
      <c r="J6" s="1">
        <v>-0.10527120648697851</v>
      </c>
      <c r="K6" s="1">
        <v>-3.3144593628833457E-2</v>
      </c>
      <c r="L6" s="1">
        <v>-1.282636000662621E-2</v>
      </c>
      <c r="M6" s="1">
        <v>0.6969337588677631</v>
      </c>
      <c r="N6" s="1">
        <v>0.31174103020091432</v>
      </c>
      <c r="O6" s="1">
        <v>-4.8899256241150824E-3</v>
      </c>
      <c r="P6" s="1">
        <v>0.28376667952072238</v>
      </c>
      <c r="Q6" s="1">
        <v>-1.932318849071057</v>
      </c>
      <c r="R6" s="1">
        <v>-1.169597914841398</v>
      </c>
      <c r="S6" s="1">
        <v>-0.64082065718276815</v>
      </c>
      <c r="T6" s="1">
        <v>-2.276830788648601</v>
      </c>
      <c r="U6" s="1">
        <v>0.78292604354523387</v>
      </c>
      <c r="V6" s="1">
        <v>-1.4733159918883441E-2</v>
      </c>
      <c r="W6" s="1">
        <v>-15.24567498832609</v>
      </c>
      <c r="X6" s="1">
        <v>0.65459913790700242</v>
      </c>
      <c r="Y6" s="1">
        <v>0.8337684619022403</v>
      </c>
      <c r="Z6" s="1">
        <v>0.369646853200018</v>
      </c>
      <c r="AA6" s="1">
        <v>-0.1980907567496949</v>
      </c>
      <c r="AB6" s="1">
        <v>-0.28950195402273732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AA758-05F1-A249-8767-85116A9B04D3}">
  <dimension ref="A1:AD70"/>
  <sheetViews>
    <sheetView topLeftCell="A2" workbookViewId="0">
      <selection activeCell="A2" sqref="A2"/>
    </sheetView>
  </sheetViews>
  <sheetFormatPr baseColWidth="10" defaultRowHeight="16" x14ac:dyDescent="0.2"/>
  <sheetData>
    <row r="1" spans="1:30" x14ac:dyDescent="0.2">
      <c r="A1" s="5"/>
      <c r="B1" s="5" t="s">
        <v>0</v>
      </c>
      <c r="C1" s="5" t="s">
        <v>1</v>
      </c>
      <c r="D1" s="5" t="s">
        <v>2</v>
      </c>
      <c r="E1" s="5" t="s">
        <v>3</v>
      </c>
      <c r="F1" s="5" t="s">
        <v>4</v>
      </c>
      <c r="G1" s="5" t="s">
        <v>10</v>
      </c>
      <c r="H1" s="5" t="s">
        <v>11</v>
      </c>
      <c r="I1" s="5" t="s">
        <v>12</v>
      </c>
      <c r="J1" s="5" t="s">
        <v>13</v>
      </c>
      <c r="K1" s="5" t="s">
        <v>14</v>
      </c>
      <c r="L1" s="5" t="s">
        <v>15</v>
      </c>
      <c r="M1" s="5" t="s">
        <v>16</v>
      </c>
      <c r="N1" s="5" t="s">
        <v>17</v>
      </c>
      <c r="O1" s="5" t="s">
        <v>18</v>
      </c>
      <c r="P1" s="5" t="s">
        <v>19</v>
      </c>
      <c r="Q1" s="5" t="s">
        <v>20</v>
      </c>
      <c r="R1" s="5" t="s">
        <v>21</v>
      </c>
      <c r="S1" s="5" t="s">
        <v>22</v>
      </c>
      <c r="T1" s="5" t="s">
        <v>23</v>
      </c>
      <c r="U1" s="5" t="s">
        <v>24</v>
      </c>
      <c r="V1" s="5" t="s">
        <v>25</v>
      </c>
      <c r="W1" s="5" t="s">
        <v>26</v>
      </c>
      <c r="X1" s="5" t="s">
        <v>27</v>
      </c>
      <c r="Y1" s="5" t="s">
        <v>28</v>
      </c>
      <c r="Z1" s="5" t="s">
        <v>29</v>
      </c>
      <c r="AA1" s="5" t="s">
        <v>30</v>
      </c>
      <c r="AB1" s="5" t="s">
        <v>31</v>
      </c>
      <c r="AC1" s="5" t="s">
        <v>32</v>
      </c>
      <c r="AD1" s="5" t="s">
        <v>107</v>
      </c>
    </row>
    <row r="2" spans="1:30" x14ac:dyDescent="0.2">
      <c r="A2" s="5" t="s">
        <v>0</v>
      </c>
      <c r="B2">
        <v>1</v>
      </c>
      <c r="C2">
        <v>-7.0084726590426407E-3</v>
      </c>
      <c r="D2">
        <v>-5.0702238117405389E-3</v>
      </c>
      <c r="E2">
        <v>7.1997148129554151E-3</v>
      </c>
      <c r="F2">
        <v>-7.0852357425709269E-4</v>
      </c>
      <c r="G2">
        <v>1.9966500173558919E-3</v>
      </c>
      <c r="H2">
        <v>-1.3445810769082359E-2</v>
      </c>
      <c r="I2">
        <v>5.3278439423323698E-3</v>
      </c>
      <c r="J2">
        <v>-6.7518211484551326E-3</v>
      </c>
      <c r="K2">
        <v>-4.8415070455899208E-3</v>
      </c>
      <c r="L2">
        <v>-3.8101154009343762E-3</v>
      </c>
      <c r="M2">
        <v>-7.8066763201543616E-3</v>
      </c>
      <c r="N2">
        <v>-1.9540095106477542E-3</v>
      </c>
      <c r="O2">
        <v>5.8191225174005646E-3</v>
      </c>
      <c r="P2">
        <v>-8.4408698399748364E-3</v>
      </c>
      <c r="Q2">
        <v>-1.5824954872275039E-2</v>
      </c>
      <c r="R2">
        <v>2.415649425689221E-3</v>
      </c>
      <c r="S2">
        <v>-9.8078239328105781E-4</v>
      </c>
      <c r="T2">
        <v>3.9111572328758334E-3</v>
      </c>
      <c r="U2">
        <v>5.9670405281967679E-4</v>
      </c>
      <c r="V2">
        <v>9.4973266238804407E-3</v>
      </c>
      <c r="W2">
        <v>2.9414325853872069E-3</v>
      </c>
      <c r="X2">
        <v>5.0039109714455189E-3</v>
      </c>
      <c r="Y2">
        <v>8.0104302984189434E-4</v>
      </c>
      <c r="Z2">
        <v>-9.4080971500331238E-3</v>
      </c>
      <c r="AA2">
        <v>5.4260995323194222E-3</v>
      </c>
      <c r="AB2">
        <v>-4.392818585108896E-3</v>
      </c>
      <c r="AC2">
        <v>-1.0827100658902491E-2</v>
      </c>
      <c r="AD2">
        <v>-7.9935366271215759E-3</v>
      </c>
    </row>
    <row r="3" spans="1:30" x14ac:dyDescent="0.2">
      <c r="A3" s="5" t="s">
        <v>1</v>
      </c>
      <c r="B3">
        <v>-7.0084726590426407E-3</v>
      </c>
      <c r="C3">
        <v>1</v>
      </c>
      <c r="D3">
        <v>5.0442084619167181E-2</v>
      </c>
      <c r="E3">
        <v>6.7799276678540507E-2</v>
      </c>
      <c r="F3">
        <v>-4.6454676090199563E-2</v>
      </c>
      <c r="G3">
        <v>-1.8771363991885479E-2</v>
      </c>
      <c r="H3">
        <v>0.13478525539566161</v>
      </c>
      <c r="I3">
        <v>-5.5957036622363891E-2</v>
      </c>
      <c r="J3">
        <v>-6.7007929960326104E-2</v>
      </c>
      <c r="K3">
        <v>-2.4125740754413559E-2</v>
      </c>
      <c r="L3">
        <v>5.6714639196880669E-2</v>
      </c>
      <c r="M3">
        <v>-2.6219113216796909E-2</v>
      </c>
      <c r="N3">
        <v>2.516347794757309E-2</v>
      </c>
      <c r="O3">
        <v>-2.006199593661594E-3</v>
      </c>
      <c r="P3">
        <v>4.4076459867710173E-2</v>
      </c>
      <c r="Q3">
        <v>0.118973569968957</v>
      </c>
      <c r="R3">
        <v>-4.2218014638485617E-2</v>
      </c>
      <c r="S3">
        <v>7.0343257365374459E-2</v>
      </c>
      <c r="T3">
        <v>-3.7941086793873719E-3</v>
      </c>
      <c r="U3">
        <v>-4.5786480215259058E-2</v>
      </c>
      <c r="V3">
        <v>2.7811254979521222E-2</v>
      </c>
      <c r="W3">
        <v>4.4819436912410068E-2</v>
      </c>
      <c r="X3">
        <v>-3.5860522574293903E-2</v>
      </c>
      <c r="Y3">
        <v>1.2520016349723301E-2</v>
      </c>
      <c r="Z3">
        <v>-3.4833637000393869E-3</v>
      </c>
      <c r="AA3">
        <v>-6.6129443813897196E-2</v>
      </c>
      <c r="AB3">
        <v>1.3554405874830091E-2</v>
      </c>
      <c r="AC3">
        <v>8.4200907631323402E-2</v>
      </c>
      <c r="AD3">
        <v>1.06089585031679E-2</v>
      </c>
    </row>
    <row r="4" spans="1:30" x14ac:dyDescent="0.2">
      <c r="A4" s="5" t="s">
        <v>2</v>
      </c>
      <c r="B4">
        <v>-5.0702238117405389E-3</v>
      </c>
      <c r="C4">
        <v>5.0442084619167181E-2</v>
      </c>
      <c r="D4">
        <v>1</v>
      </c>
      <c r="E4">
        <v>-0.28542284599192791</v>
      </c>
      <c r="F4">
        <v>3.8765881196248783E-2</v>
      </c>
      <c r="G4">
        <v>0.10310362057330991</v>
      </c>
      <c r="H4">
        <v>2.50676840370101E-2</v>
      </c>
      <c r="I4">
        <v>-0.1240683217221162</v>
      </c>
      <c r="J4">
        <v>0.20154002084972519</v>
      </c>
      <c r="K4">
        <v>0.22448924933899281</v>
      </c>
      <c r="L4">
        <v>0.127729567213234</v>
      </c>
      <c r="M4">
        <v>0.2335739591475389</v>
      </c>
      <c r="N4">
        <v>4.1045063066549627E-2</v>
      </c>
      <c r="O4">
        <v>-0.1093791755856602</v>
      </c>
      <c r="P4">
        <v>0.21348372743469229</v>
      </c>
      <c r="Q4">
        <v>0.1232799394662013</v>
      </c>
      <c r="R4">
        <v>-0.22116267708491191</v>
      </c>
      <c r="S4">
        <v>-0.1342813671830736</v>
      </c>
      <c r="T4">
        <v>3.189711144304417E-2</v>
      </c>
      <c r="U4">
        <v>5.370476839399517E-2</v>
      </c>
      <c r="V4">
        <v>3.6639484747601543E-2</v>
      </c>
      <c r="W4">
        <v>-0.108249922874552</v>
      </c>
      <c r="X4">
        <v>-6.4552202616111554E-2</v>
      </c>
      <c r="Y4">
        <v>8.380594414087883E-2</v>
      </c>
      <c r="Z4">
        <v>0.25686603449352879</v>
      </c>
      <c r="AA4">
        <v>-2.6775724359741789E-2</v>
      </c>
      <c r="AB4">
        <v>4.1372577110039971E-2</v>
      </c>
      <c r="AC4">
        <v>1.170716638941764E-2</v>
      </c>
      <c r="AD4">
        <v>4.5447237413244546E-3</v>
      </c>
    </row>
    <row r="5" spans="1:30" x14ac:dyDescent="0.2">
      <c r="A5" s="5" t="s">
        <v>3</v>
      </c>
      <c r="B5">
        <v>7.1997148129554151E-3</v>
      </c>
      <c r="C5">
        <v>6.7799276678540507E-2</v>
      </c>
      <c r="D5">
        <v>-0.28542284599192791</v>
      </c>
      <c r="E5">
        <v>1</v>
      </c>
      <c r="F5">
        <v>-0.16594422364388339</v>
      </c>
      <c r="G5">
        <v>-0.19159845745060991</v>
      </c>
      <c r="H5">
        <v>3.1780085364211723E-2</v>
      </c>
      <c r="I5">
        <v>0.13324316411809101</v>
      </c>
      <c r="J5">
        <v>-0.1588929993566435</v>
      </c>
      <c r="K5">
        <v>-0.13590161799974229</v>
      </c>
      <c r="L5">
        <v>-9.4821639260371279E-2</v>
      </c>
      <c r="M5">
        <v>-0.18413775984454581</v>
      </c>
      <c r="N5">
        <v>-1.823123135068536E-2</v>
      </c>
      <c r="O5">
        <v>6.4880221956941264E-2</v>
      </c>
      <c r="P5">
        <v>-0.16103122670275261</v>
      </c>
      <c r="Q5">
        <v>-6.4719082310363316E-2</v>
      </c>
      <c r="R5">
        <v>0.21372946679453941</v>
      </c>
      <c r="S5">
        <v>0.2404141307388282</v>
      </c>
      <c r="T5">
        <v>-8.6993275818948335E-2</v>
      </c>
      <c r="U5">
        <v>-0.16473995066539041</v>
      </c>
      <c r="V5">
        <v>-9.9270454684014416E-3</v>
      </c>
      <c r="W5">
        <v>0.18574022663908341</v>
      </c>
      <c r="X5">
        <v>1.0482130814969581E-2</v>
      </c>
      <c r="Y5">
        <v>-6.123995584416253E-2</v>
      </c>
      <c r="Z5">
        <v>-0.14219768540045749</v>
      </c>
      <c r="AA5">
        <v>-5.0870085872000002E-2</v>
      </c>
      <c r="AB5">
        <v>-7.1139795281959614E-2</v>
      </c>
      <c r="AC5">
        <v>8.1535727375991712E-2</v>
      </c>
      <c r="AD5">
        <v>-9.0270574059976554E-3</v>
      </c>
    </row>
    <row r="6" spans="1:30" x14ac:dyDescent="0.2">
      <c r="A6" s="5" t="s">
        <v>4</v>
      </c>
      <c r="B6">
        <v>-7.0852357425709269E-4</v>
      </c>
      <c r="C6">
        <v>-4.6454676090199563E-2</v>
      </c>
      <c r="D6">
        <v>3.8765881196248783E-2</v>
      </c>
      <c r="E6">
        <v>-0.16594422364388339</v>
      </c>
      <c r="F6">
        <v>1</v>
      </c>
      <c r="G6">
        <v>0.3937092311458022</v>
      </c>
      <c r="H6">
        <v>-0.16477104511716731</v>
      </c>
      <c r="I6">
        <v>6.749129753345906E-2</v>
      </c>
      <c r="J6">
        <v>8.6773177061237161E-2</v>
      </c>
      <c r="K6">
        <v>-8.3674886817192054E-2</v>
      </c>
      <c r="L6">
        <v>-6.3998267954573945E-2</v>
      </c>
      <c r="M6">
        <v>6.6954120661917804E-2</v>
      </c>
      <c r="N6">
        <v>-9.1033586266563202E-2</v>
      </c>
      <c r="O6">
        <v>8.1705205005108104E-3</v>
      </c>
      <c r="P6">
        <v>-6.1328150585855903E-2</v>
      </c>
      <c r="Q6">
        <v>-0.14248483953216501</v>
      </c>
      <c r="R6">
        <v>5.3635102072637601E-2</v>
      </c>
      <c r="S6">
        <v>-0.1108649630770487</v>
      </c>
      <c r="T6">
        <v>-5.6572143390247933E-3</v>
      </c>
      <c r="U6">
        <v>0.51633899160326902</v>
      </c>
      <c r="V6">
        <v>-0.1089322791113146</v>
      </c>
      <c r="W6">
        <v>-9.9015209573411131E-2</v>
      </c>
      <c r="X6">
        <v>7.3586700421981399E-2</v>
      </c>
      <c r="Y6">
        <v>-4.7882223865839048E-2</v>
      </c>
      <c r="Z6">
        <v>-0.1206321809120469</v>
      </c>
      <c r="AA6">
        <v>0.1230084554100962</v>
      </c>
      <c r="AB6">
        <v>-3.2748468078702832E-2</v>
      </c>
      <c r="AC6">
        <v>-0.14959794064896531</v>
      </c>
      <c r="AD6">
        <v>1.9182469180192921E-3</v>
      </c>
    </row>
    <row r="7" spans="1:30" x14ac:dyDescent="0.2">
      <c r="A7" s="5" t="s">
        <v>10</v>
      </c>
      <c r="B7">
        <v>1.9966500173558919E-3</v>
      </c>
      <c r="C7">
        <v>-1.8771363991885479E-2</v>
      </c>
      <c r="D7">
        <v>0.10310362057330991</v>
      </c>
      <c r="E7">
        <v>-0.19159845745060991</v>
      </c>
      <c r="F7">
        <v>0.3937092311458022</v>
      </c>
      <c r="G7">
        <v>1</v>
      </c>
      <c r="H7">
        <v>-1.7444452234075682E-2</v>
      </c>
      <c r="I7">
        <v>-1.110522927200638E-2</v>
      </c>
      <c r="J7">
        <v>9.3599330086227173E-2</v>
      </c>
      <c r="K7">
        <v>4.8845810389402361E-2</v>
      </c>
      <c r="L7">
        <v>-6.4800892227440565E-2</v>
      </c>
      <c r="M7">
        <v>0.21836859933998951</v>
      </c>
      <c r="N7">
        <v>-1.106716854842715E-2</v>
      </c>
      <c r="O7">
        <v>-6.1446475280486933E-2</v>
      </c>
      <c r="P7">
        <v>5.7452047728093272E-2</v>
      </c>
      <c r="Q7">
        <v>-0.1017707294568496</v>
      </c>
      <c r="R7">
        <v>8.5479592740025645E-2</v>
      </c>
      <c r="S7">
        <v>-0.13967158661693149</v>
      </c>
      <c r="T7">
        <v>0.14744249342691829</v>
      </c>
      <c r="U7">
        <v>0.37696933847880332</v>
      </c>
      <c r="V7">
        <v>-3.1785114209703411E-2</v>
      </c>
      <c r="W7">
        <v>-9.6647023639803251E-2</v>
      </c>
      <c r="X7">
        <v>4.8111966991307119E-2</v>
      </c>
      <c r="Y7">
        <v>1.6881052262240581E-2</v>
      </c>
      <c r="Z7">
        <v>-5.1010353308685322E-2</v>
      </c>
      <c r="AA7">
        <v>9.5739806751386949E-2</v>
      </c>
      <c r="AB7">
        <v>1.09430165515314E-2</v>
      </c>
      <c r="AC7">
        <v>-0.16137216877414179</v>
      </c>
      <c r="AD7">
        <v>4.2136666333614172E-4</v>
      </c>
    </row>
    <row r="8" spans="1:30" x14ac:dyDescent="0.2">
      <c r="A8" s="5" t="s">
        <v>11</v>
      </c>
      <c r="B8">
        <v>-1.3445810769082359E-2</v>
      </c>
      <c r="C8">
        <v>0.13478525539566161</v>
      </c>
      <c r="D8">
        <v>2.50676840370101E-2</v>
      </c>
      <c r="E8">
        <v>3.1780085364211723E-2</v>
      </c>
      <c r="F8">
        <v>-0.16477104511716731</v>
      </c>
      <c r="G8">
        <v>-1.7444452234075682E-2</v>
      </c>
      <c r="H8">
        <v>1</v>
      </c>
      <c r="I8">
        <v>-0.1025703582654419</v>
      </c>
      <c r="J8">
        <v>-8.8825470271735513E-2</v>
      </c>
      <c r="K8">
        <v>3.9677487780253533E-2</v>
      </c>
      <c r="L8">
        <v>0.14338090497801079</v>
      </c>
      <c r="M8">
        <v>1.0064040301030509E-2</v>
      </c>
      <c r="N8">
        <v>6.6502539866227811E-2</v>
      </c>
      <c r="O8">
        <v>-8.3298100504246061E-2</v>
      </c>
      <c r="P8">
        <v>8.2743654492289431E-2</v>
      </c>
      <c r="Q8">
        <v>0.2116712719142603</v>
      </c>
      <c r="R8">
        <v>-0.16028287423658041</v>
      </c>
      <c r="S8">
        <v>4.6868977937993231E-2</v>
      </c>
      <c r="T8">
        <v>-0.10275931341809549</v>
      </c>
      <c r="U8">
        <v>-0.15633663996267019</v>
      </c>
      <c r="V8">
        <v>8.1505823664476423E-2</v>
      </c>
      <c r="W8">
        <v>2.3060224914834931E-2</v>
      </c>
      <c r="X8">
        <v>-7.7742970949390144E-2</v>
      </c>
      <c r="Y8">
        <v>6.8377579274922065E-2</v>
      </c>
      <c r="Z8">
        <v>6.1110480466726728E-2</v>
      </c>
      <c r="AA8">
        <v>-0.27793570624498359</v>
      </c>
      <c r="AB8">
        <v>-4.252764104902889E-2</v>
      </c>
      <c r="AC8">
        <v>0.18495324312834349</v>
      </c>
      <c r="AD8">
        <v>5.4261097593951138E-3</v>
      </c>
    </row>
    <row r="9" spans="1:30" x14ac:dyDescent="0.2">
      <c r="A9" s="5" t="s">
        <v>12</v>
      </c>
      <c r="B9">
        <v>5.3278439423323698E-3</v>
      </c>
      <c r="C9">
        <v>-5.5957036622363891E-2</v>
      </c>
      <c r="D9">
        <v>-0.1240683217221162</v>
      </c>
      <c r="E9">
        <v>0.13324316411809101</v>
      </c>
      <c r="F9">
        <v>6.749129753345906E-2</v>
      </c>
      <c r="G9">
        <v>-1.110522927200638E-2</v>
      </c>
      <c r="H9">
        <v>-0.1025703582654419</v>
      </c>
      <c r="I9">
        <v>1</v>
      </c>
      <c r="J9">
        <v>-4.9555287681310171E-2</v>
      </c>
      <c r="K9">
        <v>-5.9481509686605288E-2</v>
      </c>
      <c r="L9">
        <v>-8.4935552408593143E-2</v>
      </c>
      <c r="M9">
        <v>-4.8705249493857537E-2</v>
      </c>
      <c r="N9">
        <v>1.6729707070558451E-2</v>
      </c>
      <c r="O9">
        <v>3.7340493816157831E-2</v>
      </c>
      <c r="P9">
        <v>-0.15285840431540579</v>
      </c>
      <c r="Q9">
        <v>-0.23868486256944771</v>
      </c>
      <c r="R9">
        <v>0.13625669163412671</v>
      </c>
      <c r="S9">
        <v>4.0369978843909367E-2</v>
      </c>
      <c r="T9">
        <v>-9.5184560505526469E-2</v>
      </c>
      <c r="U9">
        <v>4.955333063480253E-2</v>
      </c>
      <c r="V9">
        <v>3.9142214147888738E-2</v>
      </c>
      <c r="W9">
        <v>5.9484598238988683E-2</v>
      </c>
      <c r="X9">
        <v>0.2163664193155172</v>
      </c>
      <c r="Y9">
        <v>-1.9987906611046188E-3</v>
      </c>
      <c r="Z9">
        <v>-8.9802496774346333E-2</v>
      </c>
      <c r="AA9">
        <v>1.072743307583247E-2</v>
      </c>
      <c r="AB9">
        <v>-0.15665920734951011</v>
      </c>
      <c r="AC9">
        <v>-2.0581445074986649E-2</v>
      </c>
      <c r="AD9">
        <v>-7.568510999958534E-3</v>
      </c>
    </row>
    <row r="10" spans="1:30" x14ac:dyDescent="0.2">
      <c r="A10" s="5" t="s">
        <v>13</v>
      </c>
      <c r="B10">
        <v>-6.7518211484551326E-3</v>
      </c>
      <c r="C10">
        <v>-6.7007929960326104E-2</v>
      </c>
      <c r="D10">
        <v>0.20154002084972519</v>
      </c>
      <c r="E10">
        <v>-0.1588929993566435</v>
      </c>
      <c r="F10">
        <v>8.6773177061237161E-2</v>
      </c>
      <c r="G10">
        <v>9.3599330086227173E-2</v>
      </c>
      <c r="H10">
        <v>-8.8825470271735513E-2</v>
      </c>
      <c r="I10">
        <v>-4.9555287681310171E-2</v>
      </c>
      <c r="J10">
        <v>1</v>
      </c>
      <c r="K10">
        <v>0.38451280535789573</v>
      </c>
      <c r="L10">
        <v>-1.851781681925864E-2</v>
      </c>
      <c r="M10">
        <v>0.36703881566092489</v>
      </c>
      <c r="N10">
        <v>5.3831671611794659E-3</v>
      </c>
      <c r="O10">
        <v>-0.27193234366474411</v>
      </c>
      <c r="P10">
        <v>9.0338578412944334E-2</v>
      </c>
      <c r="Q10">
        <v>-2.7928813480680709E-4</v>
      </c>
      <c r="R10">
        <v>-4.0494576582652778E-2</v>
      </c>
      <c r="S10">
        <v>-0.1919958065818631</v>
      </c>
      <c r="T10">
        <v>-5.1524591656617838E-2</v>
      </c>
      <c r="U10">
        <v>9.6244598350325325E-2</v>
      </c>
      <c r="V10">
        <v>-1.492358163074485E-2</v>
      </c>
      <c r="W10">
        <v>-0.17153915092112459</v>
      </c>
      <c r="X10">
        <v>4.6691915148049188E-3</v>
      </c>
      <c r="Y10">
        <v>4.1327314412042029E-2</v>
      </c>
      <c r="Z10">
        <v>0.41862827313991402</v>
      </c>
      <c r="AA10">
        <v>3.8073586254585637E-2</v>
      </c>
      <c r="AB10">
        <v>-2.671046812049865E-2</v>
      </c>
      <c r="AC10">
        <v>-2.8380624446991801E-2</v>
      </c>
      <c r="AD10">
        <v>-8.6966293403386071E-3</v>
      </c>
    </row>
    <row r="11" spans="1:30" x14ac:dyDescent="0.2">
      <c r="A11" s="5" t="s">
        <v>14</v>
      </c>
      <c r="B11">
        <v>-4.8415070455899208E-3</v>
      </c>
      <c r="C11">
        <v>-2.4125740754413559E-2</v>
      </c>
      <c r="D11">
        <v>0.22448924933899281</v>
      </c>
      <c r="E11">
        <v>-0.13590161799974229</v>
      </c>
      <c r="F11">
        <v>-8.3674886817192054E-2</v>
      </c>
      <c r="G11">
        <v>4.8845810389402361E-2</v>
      </c>
      <c r="H11">
        <v>3.9677487780253533E-2</v>
      </c>
      <c r="I11">
        <v>-5.9481509686605288E-2</v>
      </c>
      <c r="J11">
        <v>0.38451280535789573</v>
      </c>
      <c r="K11">
        <v>1</v>
      </c>
      <c r="L11">
        <v>5.3426502599198011E-2</v>
      </c>
      <c r="M11">
        <v>0.4110876095477542</v>
      </c>
      <c r="N11">
        <v>8.1917711642652699E-2</v>
      </c>
      <c r="O11">
        <v>-0.20237855274047431</v>
      </c>
      <c r="P11">
        <v>0.174290094998102</v>
      </c>
      <c r="Q11">
        <v>1.807801528670424E-2</v>
      </c>
      <c r="R11">
        <v>-7.8898934627798067E-2</v>
      </c>
      <c r="S11">
        <v>-0.16851123940326221</v>
      </c>
      <c r="T11">
        <v>3.9730433690833851E-2</v>
      </c>
      <c r="U11">
        <v>-6.4329225748121541E-2</v>
      </c>
      <c r="V11">
        <v>7.4193103377846931E-2</v>
      </c>
      <c r="W11">
        <v>-0.12341979141886281</v>
      </c>
      <c r="X11">
        <v>1.1601060550807341E-2</v>
      </c>
      <c r="Y11">
        <v>8.432036723016692E-2</v>
      </c>
      <c r="Z11">
        <v>0.41939975600189322</v>
      </c>
      <c r="AA11">
        <v>-1.8012236004081399E-2</v>
      </c>
      <c r="AB11">
        <v>1.4402635806295361E-2</v>
      </c>
      <c r="AC11">
        <v>-1.7249226055090629E-2</v>
      </c>
      <c r="AD11">
        <v>-4.5712824433452219E-3</v>
      </c>
    </row>
    <row r="12" spans="1:30" x14ac:dyDescent="0.2">
      <c r="A12" s="5" t="s">
        <v>15</v>
      </c>
      <c r="B12">
        <v>-3.8101154009343762E-3</v>
      </c>
      <c r="C12">
        <v>5.6714639196880669E-2</v>
      </c>
      <c r="D12">
        <v>0.127729567213234</v>
      </c>
      <c r="E12">
        <v>-9.4821639260371279E-2</v>
      </c>
      <c r="F12">
        <v>-6.3998267954573945E-2</v>
      </c>
      <c r="G12">
        <v>-6.4800892227440565E-2</v>
      </c>
      <c r="H12">
        <v>0.14338090497801079</v>
      </c>
      <c r="I12">
        <v>-8.4935552408593143E-2</v>
      </c>
      <c r="J12">
        <v>-1.851781681925864E-2</v>
      </c>
      <c r="K12">
        <v>5.3426502599198011E-2</v>
      </c>
      <c r="L12">
        <v>1</v>
      </c>
      <c r="M12">
        <v>2.047199712390748E-2</v>
      </c>
      <c r="N12">
        <v>4.8308548012342897E-2</v>
      </c>
      <c r="O12">
        <v>-4.6251057744196807E-2</v>
      </c>
      <c r="P12">
        <v>0.3389168996468343</v>
      </c>
      <c r="Q12">
        <v>0.15922808125051291</v>
      </c>
      <c r="R12">
        <v>-0.324243374336253</v>
      </c>
      <c r="S12">
        <v>2.3840171321836211E-2</v>
      </c>
      <c r="T12">
        <v>-6.8031336074508078E-2</v>
      </c>
      <c r="U12">
        <v>-5.2206271353872978E-2</v>
      </c>
      <c r="V12">
        <v>5.8625241835233842E-2</v>
      </c>
      <c r="W12">
        <v>3.8973030225623068E-2</v>
      </c>
      <c r="X12">
        <v>-7.3040352300774547E-2</v>
      </c>
      <c r="Y12">
        <v>5.2578136137342392E-2</v>
      </c>
      <c r="Z12">
        <v>9.7628312603988646E-2</v>
      </c>
      <c r="AA12">
        <v>-0.15848012445119289</v>
      </c>
      <c r="AB12">
        <v>4.8979133154731007E-2</v>
      </c>
      <c r="AC12">
        <v>0.14668665684003249</v>
      </c>
      <c r="AD12">
        <v>5.8739259073063111E-3</v>
      </c>
    </row>
    <row r="13" spans="1:30" x14ac:dyDescent="0.2">
      <c r="A13" s="5" t="s">
        <v>16</v>
      </c>
      <c r="B13">
        <v>-7.8066763201543616E-3</v>
      </c>
      <c r="C13">
        <v>-2.6219113216796909E-2</v>
      </c>
      <c r="D13">
        <v>0.2335739591475389</v>
      </c>
      <c r="E13">
        <v>-0.18413775984454581</v>
      </c>
      <c r="F13">
        <v>6.6954120661917804E-2</v>
      </c>
      <c r="G13">
        <v>0.21836859933998951</v>
      </c>
      <c r="H13">
        <v>1.0064040301030509E-2</v>
      </c>
      <c r="I13">
        <v>-4.8705249493857537E-2</v>
      </c>
      <c r="J13">
        <v>0.36703881566092489</v>
      </c>
      <c r="K13">
        <v>0.4110876095477542</v>
      </c>
      <c r="L13">
        <v>2.047199712390748E-2</v>
      </c>
      <c r="M13">
        <v>1</v>
      </c>
      <c r="N13">
        <v>4.6609495621495488E-2</v>
      </c>
      <c r="O13">
        <v>-0.18292860588769741</v>
      </c>
      <c r="P13">
        <v>0.16682721798653549</v>
      </c>
      <c r="Q13">
        <v>-3.2341294215647368E-2</v>
      </c>
      <c r="R13">
        <v>-3.789591040141408E-2</v>
      </c>
      <c r="S13">
        <v>-0.1734339124309828</v>
      </c>
      <c r="T13">
        <v>9.9172566996369865E-2</v>
      </c>
      <c r="U13">
        <v>7.6065736782383903E-2</v>
      </c>
      <c r="V13">
        <v>3.6244126381982787E-2</v>
      </c>
      <c r="W13">
        <v>-0.13755422320907651</v>
      </c>
      <c r="X13">
        <v>1.9430648136027559E-2</v>
      </c>
      <c r="Y13">
        <v>6.4900967211776572E-2</v>
      </c>
      <c r="Z13">
        <v>0.29466193576614857</v>
      </c>
      <c r="AA13">
        <v>4.0402438387882843E-2</v>
      </c>
      <c r="AB13">
        <v>2.1139755376094228E-2</v>
      </c>
      <c r="AC13">
        <v>-8.5539316586107514E-2</v>
      </c>
      <c r="AD13">
        <v>-1.5945845070322338E-2</v>
      </c>
    </row>
    <row r="14" spans="1:30" x14ac:dyDescent="0.2">
      <c r="A14" s="5" t="s">
        <v>17</v>
      </c>
      <c r="B14">
        <v>-1.9540095106477542E-3</v>
      </c>
      <c r="C14">
        <v>2.516347794757309E-2</v>
      </c>
      <c r="D14">
        <v>4.1045063066549627E-2</v>
      </c>
      <c r="E14">
        <v>-1.823123135068536E-2</v>
      </c>
      <c r="F14">
        <v>-9.1033586266563202E-2</v>
      </c>
      <c r="G14">
        <v>-1.106716854842715E-2</v>
      </c>
      <c r="H14">
        <v>6.6502539866227811E-2</v>
      </c>
      <c r="I14">
        <v>1.6729707070558451E-2</v>
      </c>
      <c r="J14">
        <v>5.3831671611794659E-3</v>
      </c>
      <c r="K14">
        <v>8.1917711642652699E-2</v>
      </c>
      <c r="L14">
        <v>4.8308548012342897E-2</v>
      </c>
      <c r="M14">
        <v>4.6609495621495488E-2</v>
      </c>
      <c r="N14">
        <v>1</v>
      </c>
      <c r="O14">
        <v>-2.9528566417541379E-2</v>
      </c>
      <c r="P14">
        <v>7.5593230314625365E-2</v>
      </c>
      <c r="Q14">
        <v>-1.9599057216627431E-3</v>
      </c>
      <c r="R14">
        <v>-2.8916014546217051E-2</v>
      </c>
      <c r="S14">
        <v>4.1383456206040793E-3</v>
      </c>
      <c r="T14">
        <v>2.4718912106571822E-3</v>
      </c>
      <c r="U14">
        <v>-8.3609571693629647E-2</v>
      </c>
      <c r="V14">
        <v>0.27698908935499089</v>
      </c>
      <c r="W14">
        <v>5.4936229717480606E-3</v>
      </c>
      <c r="X14">
        <v>2.8243527165587201E-2</v>
      </c>
      <c r="Y14">
        <v>0.31714853461676662</v>
      </c>
      <c r="Z14">
        <v>3.9752305754596047E-2</v>
      </c>
      <c r="AA14">
        <v>-3.988356159728796E-2</v>
      </c>
      <c r="AB14">
        <v>-1.023285931755934E-2</v>
      </c>
      <c r="AC14">
        <v>1.462849170605041E-2</v>
      </c>
      <c r="AD14">
        <v>-4.0394049393096647E-3</v>
      </c>
    </row>
    <row r="15" spans="1:30" x14ac:dyDescent="0.2">
      <c r="A15" s="5" t="s">
        <v>18</v>
      </c>
      <c r="B15">
        <v>5.8191225174005646E-3</v>
      </c>
      <c r="C15">
        <v>-2.006199593661594E-3</v>
      </c>
      <c r="D15">
        <v>-0.1093791755856602</v>
      </c>
      <c r="E15">
        <v>6.4880221956941264E-2</v>
      </c>
      <c r="F15">
        <v>8.1705205005108104E-3</v>
      </c>
      <c r="G15">
        <v>-6.1446475280486933E-2</v>
      </c>
      <c r="H15">
        <v>-8.3298100504246061E-2</v>
      </c>
      <c r="I15">
        <v>3.7340493816157831E-2</v>
      </c>
      <c r="J15">
        <v>-0.27193234366474411</v>
      </c>
      <c r="K15">
        <v>-0.20237855274047431</v>
      </c>
      <c r="L15">
        <v>-4.6251057744196807E-2</v>
      </c>
      <c r="M15">
        <v>-0.18292860588769741</v>
      </c>
      <c r="N15">
        <v>-2.9528566417541379E-2</v>
      </c>
      <c r="O15">
        <v>1</v>
      </c>
      <c r="P15">
        <v>-6.6785040734088919E-2</v>
      </c>
      <c r="Q15">
        <v>-4.71293049239924E-2</v>
      </c>
      <c r="R15">
        <v>7.5241898484822781E-2</v>
      </c>
      <c r="S15">
        <v>6.6280403118391548E-2</v>
      </c>
      <c r="T15">
        <v>2.1979733655357821E-2</v>
      </c>
      <c r="U15">
        <v>-1.20577283038844E-2</v>
      </c>
      <c r="V15">
        <v>-5.0073673497424552E-2</v>
      </c>
      <c r="W15">
        <v>-1.4866754049820529E-3</v>
      </c>
      <c r="X15">
        <v>2.3873927252606009E-2</v>
      </c>
      <c r="Y15">
        <v>-2.634277216924626E-2</v>
      </c>
      <c r="Z15">
        <v>-0.27333455420538671</v>
      </c>
      <c r="AA15">
        <v>5.7458020779972523E-2</v>
      </c>
      <c r="AB15">
        <v>6.3781764454302035E-4</v>
      </c>
      <c r="AC15">
        <v>-4.0607496427685477E-2</v>
      </c>
      <c r="AD15">
        <v>-4.2340089579056446E-3</v>
      </c>
    </row>
    <row r="16" spans="1:30" x14ac:dyDescent="0.2">
      <c r="A16" s="5" t="s">
        <v>19</v>
      </c>
      <c r="B16">
        <v>-8.4408698399748364E-3</v>
      </c>
      <c r="C16">
        <v>4.4076459867710173E-2</v>
      </c>
      <c r="D16">
        <v>0.21348372743469229</v>
      </c>
      <c r="E16">
        <v>-0.16103122670275261</v>
      </c>
      <c r="F16">
        <v>-6.1328150585855903E-2</v>
      </c>
      <c r="G16">
        <v>5.7452047728093272E-2</v>
      </c>
      <c r="H16">
        <v>8.2743654492289431E-2</v>
      </c>
      <c r="I16">
        <v>-0.15285840431540579</v>
      </c>
      <c r="J16">
        <v>9.0338578412944334E-2</v>
      </c>
      <c r="K16">
        <v>0.174290094998102</v>
      </c>
      <c r="L16">
        <v>0.3389168996468343</v>
      </c>
      <c r="M16">
        <v>0.16682721798653549</v>
      </c>
      <c r="N16">
        <v>7.5593230314625365E-2</v>
      </c>
      <c r="O16">
        <v>-6.6785040734088919E-2</v>
      </c>
      <c r="P16">
        <v>1</v>
      </c>
      <c r="Q16">
        <v>0.12066557576281139</v>
      </c>
      <c r="R16">
        <v>-0.26613411576519042</v>
      </c>
      <c r="S16">
        <v>-4.7652875736835118E-2</v>
      </c>
      <c r="T16">
        <v>7.4233663677665956E-2</v>
      </c>
      <c r="U16">
        <v>-5.4657118345925543E-2</v>
      </c>
      <c r="V16">
        <v>4.578199743103132E-2</v>
      </c>
      <c r="W16">
        <v>2.4832635575145058E-3</v>
      </c>
      <c r="X16">
        <v>-5.7203845523940387E-2</v>
      </c>
      <c r="Y16">
        <v>7.5051070358091262E-2</v>
      </c>
      <c r="Z16">
        <v>0.19676768084987711</v>
      </c>
      <c r="AA16">
        <v>-2.5320829559138749E-2</v>
      </c>
      <c r="AB16">
        <v>0.100842758956742</v>
      </c>
      <c r="AC16">
        <v>-5.9128179153738244E-3</v>
      </c>
      <c r="AD16">
        <v>1.2720513568850269E-3</v>
      </c>
    </row>
    <row r="17" spans="1:30" x14ac:dyDescent="0.2">
      <c r="A17" s="5" t="s">
        <v>20</v>
      </c>
      <c r="B17">
        <v>-1.5824954872275039E-2</v>
      </c>
      <c r="C17">
        <v>0.118973569968957</v>
      </c>
      <c r="D17">
        <v>0.1232799394662013</v>
      </c>
      <c r="E17">
        <v>-6.4719082310363316E-2</v>
      </c>
      <c r="F17">
        <v>-0.14248483953216501</v>
      </c>
      <c r="G17">
        <v>-0.1017707294568496</v>
      </c>
      <c r="H17">
        <v>0.2116712719142603</v>
      </c>
      <c r="I17">
        <v>-0.23868486256944771</v>
      </c>
      <c r="J17">
        <v>-2.7928813480680709E-4</v>
      </c>
      <c r="K17">
        <v>1.807801528670424E-2</v>
      </c>
      <c r="L17">
        <v>0.15922808125051291</v>
      </c>
      <c r="M17">
        <v>-3.2341294215647368E-2</v>
      </c>
      <c r="N17">
        <v>-1.9599057216627431E-3</v>
      </c>
      <c r="O17">
        <v>-4.71293049239924E-2</v>
      </c>
      <c r="P17">
        <v>0.12066557576281139</v>
      </c>
      <c r="Q17">
        <v>1</v>
      </c>
      <c r="R17">
        <v>-0.18855159001377991</v>
      </c>
      <c r="S17">
        <v>4.9222118310631377E-2</v>
      </c>
      <c r="T17">
        <v>-0.14961102970527709</v>
      </c>
      <c r="U17">
        <v>-0.103698342794782</v>
      </c>
      <c r="V17">
        <v>1.1587331988584719E-3</v>
      </c>
      <c r="W17">
        <v>3.7671084328243343E-2</v>
      </c>
      <c r="X17">
        <v>-0.1315965272369784</v>
      </c>
      <c r="Y17">
        <v>1.1882649177833251E-3</v>
      </c>
      <c r="Z17">
        <v>9.7360585524799509E-2</v>
      </c>
      <c r="AA17">
        <v>-0.17993484389482101</v>
      </c>
      <c r="AB17">
        <v>1.928345916355061E-2</v>
      </c>
      <c r="AC17">
        <v>0.27742377646599842</v>
      </c>
      <c r="AD17">
        <v>4.2193006383063917E-3</v>
      </c>
    </row>
    <row r="18" spans="1:30" x14ac:dyDescent="0.2">
      <c r="A18" s="5" t="s">
        <v>21</v>
      </c>
      <c r="B18">
        <v>2.415649425689221E-3</v>
      </c>
      <c r="C18">
        <v>-4.2218014638485617E-2</v>
      </c>
      <c r="D18">
        <v>-0.22116267708491191</v>
      </c>
      <c r="E18">
        <v>0.21372946679453941</v>
      </c>
      <c r="F18">
        <v>5.3635102072637601E-2</v>
      </c>
      <c r="G18">
        <v>8.5479592740025645E-2</v>
      </c>
      <c r="H18">
        <v>-0.16028287423658041</v>
      </c>
      <c r="I18">
        <v>0.13625669163412671</v>
      </c>
      <c r="J18">
        <v>-4.0494576582652778E-2</v>
      </c>
      <c r="K18">
        <v>-7.8898934627798067E-2</v>
      </c>
      <c r="L18">
        <v>-0.324243374336253</v>
      </c>
      <c r="M18">
        <v>-3.789591040141408E-2</v>
      </c>
      <c r="N18">
        <v>-2.8916014546217051E-2</v>
      </c>
      <c r="O18">
        <v>7.5241898484822781E-2</v>
      </c>
      <c r="P18">
        <v>-0.26613411576519042</v>
      </c>
      <c r="Q18">
        <v>-0.18855159001377991</v>
      </c>
      <c r="R18">
        <v>1</v>
      </c>
      <c r="S18">
        <v>2.956655358049631E-2</v>
      </c>
      <c r="T18">
        <v>0.1312233563446126</v>
      </c>
      <c r="U18">
        <v>3.637625638365085E-2</v>
      </c>
      <c r="V18">
        <v>-4.5232040881409488E-2</v>
      </c>
      <c r="W18">
        <v>2.9851383728212139E-2</v>
      </c>
      <c r="X18">
        <v>7.4240549174401191E-2</v>
      </c>
      <c r="Y18">
        <v>-2.4421886411421879E-2</v>
      </c>
      <c r="Z18">
        <v>-0.13645833032187271</v>
      </c>
      <c r="AA18">
        <v>0.1970722535658273</v>
      </c>
      <c r="AB18">
        <v>-1.7232098239151769E-2</v>
      </c>
      <c r="AC18">
        <v>-0.1640239568781148</v>
      </c>
      <c r="AD18">
        <v>4.2149177366283966E-3</v>
      </c>
    </row>
    <row r="19" spans="1:30" x14ac:dyDescent="0.2">
      <c r="A19" s="5" t="s">
        <v>22</v>
      </c>
      <c r="B19">
        <v>-9.8078239328105781E-4</v>
      </c>
      <c r="C19">
        <v>7.0343257365374459E-2</v>
      </c>
      <c r="D19">
        <v>-0.1342813671830736</v>
      </c>
      <c r="E19">
        <v>0.2404141307388282</v>
      </c>
      <c r="F19">
        <v>-0.1108649630770487</v>
      </c>
      <c r="G19">
        <v>-0.13967158661693149</v>
      </c>
      <c r="H19">
        <v>4.6868977937993231E-2</v>
      </c>
      <c r="I19">
        <v>4.0369978843909367E-2</v>
      </c>
      <c r="J19">
        <v>-0.1919958065818631</v>
      </c>
      <c r="K19">
        <v>-0.16851123940326221</v>
      </c>
      <c r="L19">
        <v>2.3840171321836211E-2</v>
      </c>
      <c r="M19">
        <v>-0.1734339124309828</v>
      </c>
      <c r="N19">
        <v>4.1383456206040793E-3</v>
      </c>
      <c r="O19">
        <v>6.6280403118391548E-2</v>
      </c>
      <c r="P19">
        <v>-4.7652875736835118E-2</v>
      </c>
      <c r="Q19">
        <v>4.9222118310631377E-2</v>
      </c>
      <c r="R19">
        <v>2.956655358049631E-2</v>
      </c>
      <c r="S19">
        <v>1</v>
      </c>
      <c r="T19">
        <v>-0.1162433577448628</v>
      </c>
      <c r="U19">
        <v>-0.11009625864656911</v>
      </c>
      <c r="V19">
        <v>7.2220147009288659E-3</v>
      </c>
      <c r="W19">
        <v>0.38062545186028762</v>
      </c>
      <c r="X19">
        <v>-4.3026141113010119E-2</v>
      </c>
      <c r="Y19">
        <v>-3.8993818075712443E-2</v>
      </c>
      <c r="Z19">
        <v>-0.190701823841399</v>
      </c>
      <c r="AA19">
        <v>-7.5095901364473111E-2</v>
      </c>
      <c r="AB19">
        <v>-4.1558752204095821E-2</v>
      </c>
      <c r="AC19">
        <v>0.1281674556597141</v>
      </c>
      <c r="AD19">
        <v>5.8551447670808811E-3</v>
      </c>
    </row>
    <row r="20" spans="1:30" x14ac:dyDescent="0.2">
      <c r="A20" s="5" t="s">
        <v>23</v>
      </c>
      <c r="B20">
        <v>3.9111572328758334E-3</v>
      </c>
      <c r="C20">
        <v>-3.7941086793873719E-3</v>
      </c>
      <c r="D20">
        <v>3.189711144304417E-2</v>
      </c>
      <c r="E20">
        <v>-8.6993275818948335E-2</v>
      </c>
      <c r="F20">
        <v>-5.6572143390247933E-3</v>
      </c>
      <c r="G20">
        <v>0.14744249342691829</v>
      </c>
      <c r="H20">
        <v>-0.10275931341809549</v>
      </c>
      <c r="I20">
        <v>-9.5184560505526469E-2</v>
      </c>
      <c r="J20">
        <v>-5.1524591656617838E-2</v>
      </c>
      <c r="K20">
        <v>3.9730433690833851E-2</v>
      </c>
      <c r="L20">
        <v>-6.8031336074508078E-2</v>
      </c>
      <c r="M20">
        <v>9.9172566996369865E-2</v>
      </c>
      <c r="N20">
        <v>2.4718912106571822E-3</v>
      </c>
      <c r="O20">
        <v>2.1979733655357821E-2</v>
      </c>
      <c r="P20">
        <v>7.4233663677665956E-2</v>
      </c>
      <c r="Q20">
        <v>-0.14961102970527709</v>
      </c>
      <c r="R20">
        <v>0.1312233563446126</v>
      </c>
      <c r="S20">
        <v>-0.1162433577448628</v>
      </c>
      <c r="T20">
        <v>1</v>
      </c>
      <c r="U20">
        <v>-6.2224827903629388E-3</v>
      </c>
      <c r="V20">
        <v>-1.596469403155534E-2</v>
      </c>
      <c r="W20">
        <v>-0.1145480770662133</v>
      </c>
      <c r="X20">
        <v>4.166142694064974E-2</v>
      </c>
      <c r="Y20">
        <v>-7.9102295732843188E-3</v>
      </c>
      <c r="Z20">
        <v>-4.0087357337898512E-2</v>
      </c>
      <c r="AA20">
        <v>0.26497651406238149</v>
      </c>
      <c r="AB20">
        <v>0.39917558762044347</v>
      </c>
      <c r="AC20">
        <v>-0.27526135525206541</v>
      </c>
      <c r="AD20">
        <v>-3.1914641642186322E-4</v>
      </c>
    </row>
    <row r="21" spans="1:30" x14ac:dyDescent="0.2">
      <c r="A21" s="5" t="s">
        <v>24</v>
      </c>
      <c r="B21">
        <v>5.9670405281967679E-4</v>
      </c>
      <c r="C21">
        <v>-4.5786480215259058E-2</v>
      </c>
      <c r="D21">
        <v>5.370476839399517E-2</v>
      </c>
      <c r="E21">
        <v>-0.16473995066539041</v>
      </c>
      <c r="F21">
        <v>0.51633899160326902</v>
      </c>
      <c r="G21">
        <v>0.37696933847880332</v>
      </c>
      <c r="H21">
        <v>-0.15633663996267019</v>
      </c>
      <c r="I21">
        <v>4.955333063480253E-2</v>
      </c>
      <c r="J21">
        <v>9.6244598350325325E-2</v>
      </c>
      <c r="K21">
        <v>-6.4329225748121541E-2</v>
      </c>
      <c r="L21">
        <v>-5.2206271353872978E-2</v>
      </c>
      <c r="M21">
        <v>7.6065736782383903E-2</v>
      </c>
      <c r="N21">
        <v>-8.3609571693629647E-2</v>
      </c>
      <c r="O21">
        <v>-1.20577283038844E-2</v>
      </c>
      <c r="P21">
        <v>-5.4657118345925543E-2</v>
      </c>
      <c r="Q21">
        <v>-0.103698342794782</v>
      </c>
      <c r="R21">
        <v>3.637625638365085E-2</v>
      </c>
      <c r="S21">
        <v>-0.11009625864656911</v>
      </c>
      <c r="T21">
        <v>-6.2224827903629388E-3</v>
      </c>
      <c r="U21">
        <v>1</v>
      </c>
      <c r="V21">
        <v>-9.4906855293869302E-2</v>
      </c>
      <c r="W21">
        <v>-8.9933150449372945E-2</v>
      </c>
      <c r="X21">
        <v>5.1373003566907292E-2</v>
      </c>
      <c r="Y21">
        <v>-4.5722441151799492E-2</v>
      </c>
      <c r="Z21">
        <v>-9.7353675177309848E-2</v>
      </c>
      <c r="AA21">
        <v>0.10543957559292649</v>
      </c>
      <c r="AB21">
        <v>-1.4115378349411071E-2</v>
      </c>
      <c r="AC21">
        <v>-0.119148661185463</v>
      </c>
      <c r="AD21">
        <v>-1.15073652370464E-2</v>
      </c>
    </row>
    <row r="22" spans="1:30" x14ac:dyDescent="0.2">
      <c r="A22" s="5" t="s">
        <v>25</v>
      </c>
      <c r="B22">
        <v>9.4973266238804407E-3</v>
      </c>
      <c r="C22">
        <v>2.7811254979521222E-2</v>
      </c>
      <c r="D22">
        <v>3.6639484747601543E-2</v>
      </c>
      <c r="E22">
        <v>-9.9270454684014416E-3</v>
      </c>
      <c r="F22">
        <v>-0.1089322791113146</v>
      </c>
      <c r="G22">
        <v>-3.1785114209703411E-2</v>
      </c>
      <c r="H22">
        <v>8.1505823664476423E-2</v>
      </c>
      <c r="I22">
        <v>3.9142214147888738E-2</v>
      </c>
      <c r="J22">
        <v>-1.492358163074485E-2</v>
      </c>
      <c r="K22">
        <v>7.4193103377846931E-2</v>
      </c>
      <c r="L22">
        <v>5.8625241835233842E-2</v>
      </c>
      <c r="M22">
        <v>3.6244126381982787E-2</v>
      </c>
      <c r="N22">
        <v>0.27698908935499089</v>
      </c>
      <c r="O22">
        <v>-5.0073673497424552E-2</v>
      </c>
      <c r="P22">
        <v>4.578199743103132E-2</v>
      </c>
      <c r="Q22">
        <v>1.1587331988584719E-3</v>
      </c>
      <c r="R22">
        <v>-4.5232040881409488E-2</v>
      </c>
      <c r="S22">
        <v>7.2220147009288659E-3</v>
      </c>
      <c r="T22">
        <v>-1.596469403155534E-2</v>
      </c>
      <c r="U22">
        <v>-9.4906855293869302E-2</v>
      </c>
      <c r="V22">
        <v>1</v>
      </c>
      <c r="W22">
        <v>8.6725484609936152E-3</v>
      </c>
      <c r="X22">
        <v>2.5071391539475081E-2</v>
      </c>
      <c r="Y22">
        <v>0.19484799590176391</v>
      </c>
      <c r="Z22">
        <v>6.5745725250988138E-2</v>
      </c>
      <c r="AA22">
        <v>-6.5017553823514637E-2</v>
      </c>
      <c r="AB22">
        <v>-3.0422914026749921E-2</v>
      </c>
      <c r="AC22">
        <v>3.3579454722379679E-2</v>
      </c>
      <c r="AD22">
        <v>-1.035051011862847E-2</v>
      </c>
    </row>
    <row r="23" spans="1:30" x14ac:dyDescent="0.2">
      <c r="A23" s="5" t="s">
        <v>26</v>
      </c>
      <c r="B23">
        <v>2.9414325853872069E-3</v>
      </c>
      <c r="C23">
        <v>4.4819436912410068E-2</v>
      </c>
      <c r="D23">
        <v>-0.108249922874552</v>
      </c>
      <c r="E23">
        <v>0.18574022663908341</v>
      </c>
      <c r="F23">
        <v>-9.9015209573411131E-2</v>
      </c>
      <c r="G23">
        <v>-9.6647023639803251E-2</v>
      </c>
      <c r="H23">
        <v>2.3060224914834931E-2</v>
      </c>
      <c r="I23">
        <v>5.9484598238988683E-2</v>
      </c>
      <c r="J23">
        <v>-0.17153915092112459</v>
      </c>
      <c r="K23">
        <v>-0.12341979141886281</v>
      </c>
      <c r="L23">
        <v>3.8973030225623068E-2</v>
      </c>
      <c r="M23">
        <v>-0.13755422320907651</v>
      </c>
      <c r="N23">
        <v>5.4936229717480606E-3</v>
      </c>
      <c r="O23">
        <v>-1.4866754049820529E-3</v>
      </c>
      <c r="P23">
        <v>2.4832635575145058E-3</v>
      </c>
      <c r="Q23">
        <v>3.7671084328243343E-2</v>
      </c>
      <c r="R23">
        <v>2.9851383728212139E-2</v>
      </c>
      <c r="S23">
        <v>0.38062545186028762</v>
      </c>
      <c r="T23">
        <v>-0.1145480770662133</v>
      </c>
      <c r="U23">
        <v>-8.9933150449372945E-2</v>
      </c>
      <c r="V23">
        <v>8.6725484609936152E-3</v>
      </c>
      <c r="W23">
        <v>1</v>
      </c>
      <c r="X23">
        <v>-3.4397434603970427E-2</v>
      </c>
      <c r="Y23">
        <v>-3.9925610529435523E-2</v>
      </c>
      <c r="Z23">
        <v>-0.12391943964503969</v>
      </c>
      <c r="AA23">
        <v>-6.4251969388895117E-2</v>
      </c>
      <c r="AB23">
        <v>-4.1774862286212987E-2</v>
      </c>
      <c r="AC23">
        <v>0.1138778076145074</v>
      </c>
      <c r="AD23">
        <v>-3.5359879990106858E-3</v>
      </c>
    </row>
    <row r="24" spans="1:30" x14ac:dyDescent="0.2">
      <c r="A24" s="5" t="s">
        <v>27</v>
      </c>
      <c r="B24">
        <v>5.0039109714455189E-3</v>
      </c>
      <c r="C24">
        <v>-3.5860522574293903E-2</v>
      </c>
      <c r="D24">
        <v>-6.4552202616111554E-2</v>
      </c>
      <c r="E24">
        <v>1.0482130814969581E-2</v>
      </c>
      <c r="F24">
        <v>7.3586700421981399E-2</v>
      </c>
      <c r="G24">
        <v>4.8111966991307119E-2</v>
      </c>
      <c r="H24">
        <v>-7.7742970949390144E-2</v>
      </c>
      <c r="I24">
        <v>0.2163664193155172</v>
      </c>
      <c r="J24">
        <v>4.6691915148049188E-3</v>
      </c>
      <c r="K24">
        <v>1.1601060550807341E-2</v>
      </c>
      <c r="L24">
        <v>-7.3040352300774547E-2</v>
      </c>
      <c r="M24">
        <v>1.9430648136027559E-2</v>
      </c>
      <c r="N24">
        <v>2.8243527165587201E-2</v>
      </c>
      <c r="O24">
        <v>2.3873927252606009E-2</v>
      </c>
      <c r="P24">
        <v>-5.7203845523940387E-2</v>
      </c>
      <c r="Q24">
        <v>-0.1315965272369784</v>
      </c>
      <c r="R24">
        <v>7.4240549174401191E-2</v>
      </c>
      <c r="S24">
        <v>-4.3026141113010119E-2</v>
      </c>
      <c r="T24">
        <v>4.166142694064974E-2</v>
      </c>
      <c r="U24">
        <v>5.1373003566907292E-2</v>
      </c>
      <c r="V24">
        <v>2.5071391539475081E-2</v>
      </c>
      <c r="W24">
        <v>-3.4397434603970427E-2</v>
      </c>
      <c r="X24">
        <v>1</v>
      </c>
      <c r="Y24">
        <v>1.772476306817743E-2</v>
      </c>
      <c r="Z24">
        <v>-3.6732569704928393E-2</v>
      </c>
      <c r="AA24">
        <v>9.5926452064851064E-2</v>
      </c>
      <c r="AB24">
        <v>-1.631311760248445E-2</v>
      </c>
      <c r="AC24">
        <v>-0.12789183152373229</v>
      </c>
      <c r="AD24">
        <v>-4.8648059401357798E-3</v>
      </c>
    </row>
    <row r="25" spans="1:30" x14ac:dyDescent="0.2">
      <c r="A25" s="5" t="s">
        <v>28</v>
      </c>
      <c r="B25">
        <v>8.0104302984189434E-4</v>
      </c>
      <c r="C25">
        <v>1.2520016349723301E-2</v>
      </c>
      <c r="D25">
        <v>8.380594414087883E-2</v>
      </c>
      <c r="E25">
        <v>-6.123995584416253E-2</v>
      </c>
      <c r="F25">
        <v>-4.7882223865839048E-2</v>
      </c>
      <c r="G25">
        <v>1.6881052262240581E-2</v>
      </c>
      <c r="H25">
        <v>6.8377579274922065E-2</v>
      </c>
      <c r="I25">
        <v>-1.9987906611046188E-3</v>
      </c>
      <c r="J25">
        <v>4.1327314412042029E-2</v>
      </c>
      <c r="K25">
        <v>8.432036723016692E-2</v>
      </c>
      <c r="L25">
        <v>5.2578136137342392E-2</v>
      </c>
      <c r="M25">
        <v>6.4900967211776572E-2</v>
      </c>
      <c r="N25">
        <v>0.31714853461676662</v>
      </c>
      <c r="O25">
        <v>-2.634277216924626E-2</v>
      </c>
      <c r="P25">
        <v>7.5051070358091262E-2</v>
      </c>
      <c r="Q25">
        <v>1.1882649177833251E-3</v>
      </c>
      <c r="R25">
        <v>-2.4421886411421879E-2</v>
      </c>
      <c r="S25">
        <v>-3.8993818075712443E-2</v>
      </c>
      <c r="T25">
        <v>-7.9102295732843188E-3</v>
      </c>
      <c r="U25">
        <v>-4.5722441151799492E-2</v>
      </c>
      <c r="V25">
        <v>0.19484799590176391</v>
      </c>
      <c r="W25">
        <v>-3.9925610529435523E-2</v>
      </c>
      <c r="X25">
        <v>1.772476306817743E-2</v>
      </c>
      <c r="Y25">
        <v>1</v>
      </c>
      <c r="Z25">
        <v>5.8142505556850549E-2</v>
      </c>
      <c r="AA25">
        <v>-3.06882798565359E-2</v>
      </c>
      <c r="AB25">
        <v>-2.5806227941391369E-2</v>
      </c>
      <c r="AC25">
        <v>6.063364069331491E-3</v>
      </c>
      <c r="AD25">
        <v>1.023912269725002E-2</v>
      </c>
    </row>
    <row r="26" spans="1:30" x14ac:dyDescent="0.2">
      <c r="A26" s="5" t="s">
        <v>29</v>
      </c>
      <c r="B26">
        <v>-9.4080971500331238E-3</v>
      </c>
      <c r="C26">
        <v>-3.4833637000393869E-3</v>
      </c>
      <c r="D26">
        <v>0.25686603449352879</v>
      </c>
      <c r="E26">
        <v>-0.14219768540045749</v>
      </c>
      <c r="F26">
        <v>-0.1206321809120469</v>
      </c>
      <c r="G26">
        <v>-5.1010353308685322E-2</v>
      </c>
      <c r="H26">
        <v>6.1110480466726728E-2</v>
      </c>
      <c r="I26">
        <v>-8.9802496774346333E-2</v>
      </c>
      <c r="J26">
        <v>0.41862827313991402</v>
      </c>
      <c r="K26">
        <v>0.41939975600189322</v>
      </c>
      <c r="L26">
        <v>9.7628312603988646E-2</v>
      </c>
      <c r="M26">
        <v>0.29466193576614857</v>
      </c>
      <c r="N26">
        <v>3.9752305754596047E-2</v>
      </c>
      <c r="O26">
        <v>-0.27333455420538671</v>
      </c>
      <c r="P26">
        <v>0.19676768084987711</v>
      </c>
      <c r="Q26">
        <v>9.7360585524799509E-2</v>
      </c>
      <c r="R26">
        <v>-0.13645833032187271</v>
      </c>
      <c r="S26">
        <v>-0.190701823841399</v>
      </c>
      <c r="T26">
        <v>-4.0087357337898512E-2</v>
      </c>
      <c r="U26">
        <v>-9.7353675177309848E-2</v>
      </c>
      <c r="V26">
        <v>6.5745725250988138E-2</v>
      </c>
      <c r="W26">
        <v>-0.12391943964503969</v>
      </c>
      <c r="X26">
        <v>-3.6732569704928393E-2</v>
      </c>
      <c r="Y26">
        <v>5.8142505556850549E-2</v>
      </c>
      <c r="Z26">
        <v>1</v>
      </c>
      <c r="AA26">
        <v>-6.6697052074248434E-2</v>
      </c>
      <c r="AB26">
        <v>6.8696614192122673E-3</v>
      </c>
      <c r="AC26">
        <v>6.7410035091636678E-2</v>
      </c>
      <c r="AD26">
        <v>-1.8249296264092581E-3</v>
      </c>
    </row>
    <row r="27" spans="1:30" x14ac:dyDescent="0.2">
      <c r="A27" s="5" t="s">
        <v>30</v>
      </c>
      <c r="B27">
        <v>5.4260995323194222E-3</v>
      </c>
      <c r="C27">
        <v>-6.6129443813897196E-2</v>
      </c>
      <c r="D27">
        <v>-2.6775724359741789E-2</v>
      </c>
      <c r="E27">
        <v>-5.0870085872000002E-2</v>
      </c>
      <c r="F27">
        <v>0.1230084554100962</v>
      </c>
      <c r="G27">
        <v>9.5739806751386949E-2</v>
      </c>
      <c r="H27">
        <v>-0.27793570624498359</v>
      </c>
      <c r="I27">
        <v>1.072743307583247E-2</v>
      </c>
      <c r="J27">
        <v>3.8073586254585637E-2</v>
      </c>
      <c r="K27">
        <v>-1.8012236004081399E-2</v>
      </c>
      <c r="L27">
        <v>-0.15848012445119289</v>
      </c>
      <c r="M27">
        <v>4.0402438387882843E-2</v>
      </c>
      <c r="N27">
        <v>-3.988356159728796E-2</v>
      </c>
      <c r="O27">
        <v>5.7458020779972523E-2</v>
      </c>
      <c r="P27">
        <v>-2.5320829559138749E-2</v>
      </c>
      <c r="Q27">
        <v>-0.17993484389482101</v>
      </c>
      <c r="R27">
        <v>0.1970722535658273</v>
      </c>
      <c r="S27">
        <v>-7.5095901364473111E-2</v>
      </c>
      <c r="T27">
        <v>0.26497651406238149</v>
      </c>
      <c r="U27">
        <v>0.10543957559292649</v>
      </c>
      <c r="V27">
        <v>-6.5017553823514637E-2</v>
      </c>
      <c r="W27">
        <v>-6.4251969388895117E-2</v>
      </c>
      <c r="X27">
        <v>9.5926452064851064E-2</v>
      </c>
      <c r="Y27">
        <v>-3.06882798565359E-2</v>
      </c>
      <c r="Z27">
        <v>-6.6697052074248434E-2</v>
      </c>
      <c r="AA27">
        <v>1</v>
      </c>
      <c r="AB27">
        <v>0.1236080503189724</v>
      </c>
      <c r="AC27">
        <v>-0.3039817849297376</v>
      </c>
      <c r="AD27">
        <v>7.4928643676583093E-3</v>
      </c>
    </row>
    <row r="28" spans="1:30" x14ac:dyDescent="0.2">
      <c r="A28" s="5" t="s">
        <v>31</v>
      </c>
      <c r="B28">
        <v>-4.392818585108896E-3</v>
      </c>
      <c r="C28">
        <v>1.3554405874830091E-2</v>
      </c>
      <c r="D28">
        <v>4.1372577110039971E-2</v>
      </c>
      <c r="E28">
        <v>-7.1139795281959614E-2</v>
      </c>
      <c r="F28">
        <v>-3.2748468078702832E-2</v>
      </c>
      <c r="G28">
        <v>1.09430165515314E-2</v>
      </c>
      <c r="H28">
        <v>-4.252764104902889E-2</v>
      </c>
      <c r="I28">
        <v>-0.15665920734951011</v>
      </c>
      <c r="J28">
        <v>-2.671046812049865E-2</v>
      </c>
      <c r="K28">
        <v>1.4402635806295361E-2</v>
      </c>
      <c r="L28">
        <v>4.8979133154731007E-2</v>
      </c>
      <c r="M28">
        <v>2.1139755376094228E-2</v>
      </c>
      <c r="N28">
        <v>-1.023285931755934E-2</v>
      </c>
      <c r="O28">
        <v>6.3781764454302035E-4</v>
      </c>
      <c r="P28">
        <v>0.100842758956742</v>
      </c>
      <c r="Q28">
        <v>1.928345916355061E-2</v>
      </c>
      <c r="R28">
        <v>-1.7232098239151769E-2</v>
      </c>
      <c r="S28">
        <v>-4.1558752204095821E-2</v>
      </c>
      <c r="T28">
        <v>0.39917558762044347</v>
      </c>
      <c r="U28">
        <v>-1.4115378349411071E-2</v>
      </c>
      <c r="V28">
        <v>-3.0422914026749921E-2</v>
      </c>
      <c r="W28">
        <v>-4.1774862286212987E-2</v>
      </c>
      <c r="X28">
        <v>-1.631311760248445E-2</v>
      </c>
      <c r="Y28">
        <v>-2.5806227941391369E-2</v>
      </c>
      <c r="Z28">
        <v>6.8696614192122673E-3</v>
      </c>
      <c r="AA28">
        <v>0.1236080503189724</v>
      </c>
      <c r="AB28">
        <v>1</v>
      </c>
      <c r="AC28">
        <v>-9.8808664919643227E-2</v>
      </c>
      <c r="AD28">
        <v>-8.7624220815886722E-3</v>
      </c>
    </row>
    <row r="29" spans="1:30" x14ac:dyDescent="0.2">
      <c r="A29" s="5" t="s">
        <v>32</v>
      </c>
      <c r="B29">
        <v>-1.0827100658902491E-2</v>
      </c>
      <c r="C29">
        <v>8.4200907631323402E-2</v>
      </c>
      <c r="D29">
        <v>1.170716638941764E-2</v>
      </c>
      <c r="E29">
        <v>8.1535727375991712E-2</v>
      </c>
      <c r="F29">
        <v>-0.14959794064896531</v>
      </c>
      <c r="G29">
        <v>-0.16137216877414179</v>
      </c>
      <c r="H29">
        <v>0.18495324312834349</v>
      </c>
      <c r="I29">
        <v>-2.0581445074986649E-2</v>
      </c>
      <c r="J29">
        <v>-2.8380624446991801E-2</v>
      </c>
      <c r="K29">
        <v>-1.7249226055090629E-2</v>
      </c>
      <c r="L29">
        <v>0.14668665684003249</v>
      </c>
      <c r="M29">
        <v>-8.5539316586107514E-2</v>
      </c>
      <c r="N29">
        <v>1.462849170605041E-2</v>
      </c>
      <c r="O29">
        <v>-4.0607496427685477E-2</v>
      </c>
      <c r="P29">
        <v>-5.9128179153738244E-3</v>
      </c>
      <c r="Q29">
        <v>0.27742377646599842</v>
      </c>
      <c r="R29">
        <v>-0.1640239568781148</v>
      </c>
      <c r="S29">
        <v>0.1281674556597141</v>
      </c>
      <c r="T29">
        <v>-0.27526135525206541</v>
      </c>
      <c r="U29">
        <v>-0.119148661185463</v>
      </c>
      <c r="V29">
        <v>3.3579454722379679E-2</v>
      </c>
      <c r="W29">
        <v>0.1138778076145074</v>
      </c>
      <c r="X29">
        <v>-0.12789183152373229</v>
      </c>
      <c r="Y29">
        <v>6.063364069331491E-3</v>
      </c>
      <c r="Z29">
        <v>6.7410035091636678E-2</v>
      </c>
      <c r="AA29">
        <v>-0.3039817849297376</v>
      </c>
      <c r="AB29">
        <v>-9.8808664919643227E-2</v>
      </c>
      <c r="AC29">
        <v>1</v>
      </c>
      <c r="AD29">
        <v>-1.3295285527945131E-2</v>
      </c>
    </row>
    <row r="30" spans="1:30" x14ac:dyDescent="0.2">
      <c r="A30" s="5" t="s">
        <v>107</v>
      </c>
      <c r="B30">
        <v>-7.9935366271215759E-3</v>
      </c>
      <c r="C30">
        <v>1.06089585031679E-2</v>
      </c>
      <c r="D30">
        <v>4.5447237413244546E-3</v>
      </c>
      <c r="E30">
        <v>-9.0270574059976554E-3</v>
      </c>
      <c r="F30">
        <v>1.9182469180192921E-3</v>
      </c>
      <c r="G30">
        <v>4.2136666333614172E-4</v>
      </c>
      <c r="H30">
        <v>5.4261097593951138E-3</v>
      </c>
      <c r="I30">
        <v>-7.568510999958534E-3</v>
      </c>
      <c r="J30">
        <v>-8.6966293403386071E-3</v>
      </c>
      <c r="K30">
        <v>-4.5712824433452219E-3</v>
      </c>
      <c r="L30">
        <v>5.8739259073063111E-3</v>
      </c>
      <c r="M30">
        <v>-1.5945845070322338E-2</v>
      </c>
      <c r="N30">
        <v>-4.0394049393096647E-3</v>
      </c>
      <c r="O30">
        <v>-4.2340089579056446E-3</v>
      </c>
      <c r="P30">
        <v>1.2720513568850269E-3</v>
      </c>
      <c r="Q30">
        <v>4.2193006383063917E-3</v>
      </c>
      <c r="R30">
        <v>4.2149177366283966E-3</v>
      </c>
      <c r="S30">
        <v>5.8551447670808811E-3</v>
      </c>
      <c r="T30">
        <v>-3.1914641642186322E-4</v>
      </c>
      <c r="U30">
        <v>-1.15073652370464E-2</v>
      </c>
      <c r="V30">
        <v>-1.035051011862847E-2</v>
      </c>
      <c r="W30">
        <v>-3.5359879990106858E-3</v>
      </c>
      <c r="X30">
        <v>-4.8648059401357798E-3</v>
      </c>
      <c r="Y30">
        <v>1.023912269725002E-2</v>
      </c>
      <c r="Z30">
        <v>-1.8249296264092581E-3</v>
      </c>
      <c r="AA30">
        <v>7.4928643676583093E-3</v>
      </c>
      <c r="AB30">
        <v>-8.7624220815886722E-3</v>
      </c>
      <c r="AC30">
        <v>-1.3295285527945131E-2</v>
      </c>
      <c r="AD30">
        <v>1</v>
      </c>
    </row>
    <row r="33" spans="1:24" x14ac:dyDescent="0.2">
      <c r="A33" s="5" t="s">
        <v>111</v>
      </c>
      <c r="B33" s="5" t="s">
        <v>3</v>
      </c>
      <c r="C33" s="16" t="s">
        <v>4</v>
      </c>
      <c r="D33" s="5" t="s">
        <v>11</v>
      </c>
      <c r="E33" s="5" t="s">
        <v>12</v>
      </c>
      <c r="F33" s="5" t="s">
        <v>13</v>
      </c>
      <c r="G33" s="5" t="s">
        <v>15</v>
      </c>
      <c r="H33" s="5" t="s">
        <v>20</v>
      </c>
      <c r="I33" s="5" t="s">
        <v>22</v>
      </c>
      <c r="J33" s="5" t="s">
        <v>24</v>
      </c>
      <c r="K33" s="16" t="s">
        <v>30</v>
      </c>
      <c r="L33" s="16" t="s">
        <v>32</v>
      </c>
    </row>
    <row r="34" spans="1:24" x14ac:dyDescent="0.2">
      <c r="A34" s="5" t="s">
        <v>3</v>
      </c>
      <c r="B34">
        <v>1</v>
      </c>
      <c r="C34" s="14">
        <v>-0.16594422364388339</v>
      </c>
      <c r="D34">
        <v>3.1780085364211723E-2</v>
      </c>
      <c r="E34">
        <v>0.13324316411809101</v>
      </c>
      <c r="F34">
        <v>-0.1588929993566435</v>
      </c>
      <c r="G34">
        <v>-9.4821639260371279E-2</v>
      </c>
      <c r="H34">
        <v>-6.4719082310363316E-2</v>
      </c>
      <c r="I34">
        <v>0.2404141307388282</v>
      </c>
      <c r="J34">
        <v>-0.16473995066539041</v>
      </c>
      <c r="K34" s="14">
        <v>-5.0870085872000002E-2</v>
      </c>
      <c r="L34" s="14">
        <v>8.1535727375991712E-2</v>
      </c>
    </row>
    <row r="35" spans="1:24" x14ac:dyDescent="0.2">
      <c r="A35" s="16" t="s">
        <v>4</v>
      </c>
      <c r="B35" s="14">
        <v>-0.16594422364388339</v>
      </c>
      <c r="C35" s="14">
        <v>1</v>
      </c>
      <c r="D35" s="14">
        <v>-0.16477104511716731</v>
      </c>
      <c r="E35" s="14">
        <v>6.749129753345906E-2</v>
      </c>
      <c r="F35" s="14">
        <v>8.6773177061237161E-2</v>
      </c>
      <c r="G35" s="14">
        <v>-6.3998267954573945E-2</v>
      </c>
      <c r="H35" s="14">
        <v>-0.14248483953216501</v>
      </c>
      <c r="I35" s="14">
        <v>-0.1108649630770487</v>
      </c>
      <c r="J35" s="14">
        <v>0.51633899160326902</v>
      </c>
      <c r="K35" s="14">
        <v>0.1230084554100962</v>
      </c>
      <c r="L35" s="14">
        <v>-0.14959794064896531</v>
      </c>
    </row>
    <row r="36" spans="1:24" x14ac:dyDescent="0.2">
      <c r="A36" s="5" t="s">
        <v>11</v>
      </c>
      <c r="B36">
        <v>3.1780085364211723E-2</v>
      </c>
      <c r="C36" s="14">
        <v>-0.16477104511716731</v>
      </c>
      <c r="D36">
        <v>1</v>
      </c>
      <c r="E36">
        <v>-0.1025703582654419</v>
      </c>
      <c r="F36">
        <v>-8.8825470271735513E-2</v>
      </c>
      <c r="G36">
        <v>0.14338090497801079</v>
      </c>
      <c r="H36">
        <v>0.2116712719142603</v>
      </c>
      <c r="I36">
        <v>4.6868977937993231E-2</v>
      </c>
      <c r="J36">
        <v>-0.15633663996267019</v>
      </c>
      <c r="K36" s="14">
        <v>-0.27793570624498359</v>
      </c>
      <c r="L36" s="14">
        <v>0.18495324312834349</v>
      </c>
    </row>
    <row r="37" spans="1:24" x14ac:dyDescent="0.2">
      <c r="A37" s="5" t="s">
        <v>12</v>
      </c>
      <c r="B37">
        <v>0.13324316411809101</v>
      </c>
      <c r="C37" s="14">
        <v>6.749129753345906E-2</v>
      </c>
      <c r="D37">
        <v>-0.1025703582654419</v>
      </c>
      <c r="E37">
        <v>1</v>
      </c>
      <c r="F37">
        <v>-4.9555287681310171E-2</v>
      </c>
      <c r="G37">
        <v>-8.4935552408593143E-2</v>
      </c>
      <c r="H37">
        <v>-0.23868486256944771</v>
      </c>
      <c r="I37">
        <v>4.0369978843909367E-2</v>
      </c>
      <c r="J37">
        <v>4.955333063480253E-2</v>
      </c>
      <c r="K37" s="14">
        <v>1.072743307583247E-2</v>
      </c>
      <c r="L37" s="14">
        <v>-2.0581445074986649E-2</v>
      </c>
    </row>
    <row r="38" spans="1:24" x14ac:dyDescent="0.2">
      <c r="A38" s="5" t="s">
        <v>13</v>
      </c>
      <c r="B38">
        <v>-0.1588929993566435</v>
      </c>
      <c r="C38" s="14">
        <v>8.6773177061237161E-2</v>
      </c>
      <c r="D38">
        <v>-8.8825470271735513E-2</v>
      </c>
      <c r="E38">
        <v>-4.9555287681310171E-2</v>
      </c>
      <c r="F38">
        <v>1</v>
      </c>
      <c r="G38">
        <v>-1.851781681925864E-2</v>
      </c>
      <c r="H38">
        <v>-2.7928813480680709E-4</v>
      </c>
      <c r="I38">
        <v>-0.1919958065818631</v>
      </c>
      <c r="J38">
        <v>9.6244598350325325E-2</v>
      </c>
      <c r="K38" s="14">
        <v>3.8073586254585637E-2</v>
      </c>
      <c r="L38" s="14">
        <v>-2.8380624446991801E-2</v>
      </c>
    </row>
    <row r="39" spans="1:24" x14ac:dyDescent="0.2">
      <c r="A39" s="5" t="s">
        <v>15</v>
      </c>
      <c r="B39">
        <v>-9.4821639260371279E-2</v>
      </c>
      <c r="C39" s="14">
        <v>-6.3998267954573945E-2</v>
      </c>
      <c r="D39">
        <v>0.14338090497801079</v>
      </c>
      <c r="E39">
        <v>-8.4935552408593143E-2</v>
      </c>
      <c r="F39">
        <v>-1.851781681925864E-2</v>
      </c>
      <c r="G39">
        <v>1</v>
      </c>
      <c r="H39">
        <v>0.15922808125051291</v>
      </c>
      <c r="I39">
        <v>2.3840171321836211E-2</v>
      </c>
      <c r="J39">
        <v>-5.2206271353872978E-2</v>
      </c>
      <c r="K39" s="14">
        <v>-0.15848012445119289</v>
      </c>
      <c r="L39" s="14">
        <v>0.14668665684003249</v>
      </c>
    </row>
    <row r="40" spans="1:24" x14ac:dyDescent="0.2">
      <c r="A40" s="5" t="s">
        <v>20</v>
      </c>
      <c r="B40">
        <v>-6.4719082310363316E-2</v>
      </c>
      <c r="C40" s="14">
        <v>-0.14248483953216501</v>
      </c>
      <c r="D40">
        <v>0.2116712719142603</v>
      </c>
      <c r="E40">
        <v>-0.23868486256944771</v>
      </c>
      <c r="F40">
        <v>-2.7928813480680709E-4</v>
      </c>
      <c r="G40">
        <v>0.15922808125051291</v>
      </c>
      <c r="H40">
        <v>1</v>
      </c>
      <c r="I40">
        <v>4.9222118310631377E-2</v>
      </c>
      <c r="J40">
        <v>-0.103698342794782</v>
      </c>
      <c r="K40" s="14">
        <v>-0.17993484389482101</v>
      </c>
      <c r="L40" s="14">
        <v>0.27742377646599842</v>
      </c>
    </row>
    <row r="41" spans="1:24" x14ac:dyDescent="0.2">
      <c r="A41" s="5" t="s">
        <v>22</v>
      </c>
      <c r="B41">
        <v>0.2404141307388282</v>
      </c>
      <c r="C41" s="14">
        <v>-0.1108649630770487</v>
      </c>
      <c r="D41">
        <v>4.6868977937993231E-2</v>
      </c>
      <c r="E41">
        <v>4.0369978843909367E-2</v>
      </c>
      <c r="F41">
        <v>-0.1919958065818631</v>
      </c>
      <c r="G41">
        <v>2.3840171321836211E-2</v>
      </c>
      <c r="H41">
        <v>4.9222118310631377E-2</v>
      </c>
      <c r="I41">
        <v>1</v>
      </c>
      <c r="J41">
        <v>-0.11009625864656911</v>
      </c>
      <c r="K41" s="14">
        <v>-7.5095901364473111E-2</v>
      </c>
      <c r="L41" s="14">
        <v>0.1281674556597141</v>
      </c>
    </row>
    <row r="42" spans="1:24" x14ac:dyDescent="0.2">
      <c r="A42" s="5" t="s">
        <v>24</v>
      </c>
      <c r="B42">
        <v>-0.16473995066539041</v>
      </c>
      <c r="C42" s="14">
        <v>0.51633899160326902</v>
      </c>
      <c r="D42">
        <v>-0.15633663996267019</v>
      </c>
      <c r="E42">
        <v>4.955333063480253E-2</v>
      </c>
      <c r="F42">
        <v>9.6244598350325325E-2</v>
      </c>
      <c r="G42">
        <v>-5.2206271353872978E-2</v>
      </c>
      <c r="H42">
        <v>-0.103698342794782</v>
      </c>
      <c r="I42">
        <v>-0.11009625864656911</v>
      </c>
      <c r="J42">
        <v>1</v>
      </c>
      <c r="K42" s="14">
        <v>0.10543957559292649</v>
      </c>
      <c r="L42" s="14">
        <v>-0.119148661185463</v>
      </c>
    </row>
    <row r="43" spans="1:24" x14ac:dyDescent="0.2">
      <c r="A43" s="16" t="s">
        <v>30</v>
      </c>
      <c r="B43" s="14">
        <v>-5.0870085872000002E-2</v>
      </c>
      <c r="C43" s="14">
        <v>0.1230084554100962</v>
      </c>
      <c r="D43" s="14">
        <v>-0.27793570624498359</v>
      </c>
      <c r="E43" s="14">
        <v>1.072743307583247E-2</v>
      </c>
      <c r="F43" s="14">
        <v>3.8073586254585637E-2</v>
      </c>
      <c r="G43" s="14">
        <v>-0.15848012445119289</v>
      </c>
      <c r="H43" s="14">
        <v>-0.17993484389482101</v>
      </c>
      <c r="I43" s="14">
        <v>-7.5095901364473111E-2</v>
      </c>
      <c r="J43" s="14">
        <v>0.10543957559292649</v>
      </c>
      <c r="K43" s="14">
        <v>1</v>
      </c>
      <c r="L43" s="14">
        <v>-0.3039817849297376</v>
      </c>
    </row>
    <row r="44" spans="1:24" x14ac:dyDescent="0.2">
      <c r="A44" s="16" t="s">
        <v>32</v>
      </c>
      <c r="B44" s="14">
        <v>8.1535727375991712E-2</v>
      </c>
      <c r="C44" s="14">
        <v>-0.14959794064896531</v>
      </c>
      <c r="D44" s="14">
        <v>0.18495324312834349</v>
      </c>
      <c r="E44" s="14">
        <v>-2.0581445074986649E-2</v>
      </c>
      <c r="F44" s="14">
        <v>-2.8380624446991801E-2</v>
      </c>
      <c r="G44" s="14">
        <v>0.14668665684003249</v>
      </c>
      <c r="H44" s="14">
        <v>0.27742377646599842</v>
      </c>
      <c r="I44" s="14">
        <v>0.1281674556597141</v>
      </c>
      <c r="J44" s="14">
        <v>-0.119148661185463</v>
      </c>
      <c r="K44" s="14">
        <v>-0.3039817849297376</v>
      </c>
      <c r="L44" s="14">
        <v>1</v>
      </c>
    </row>
    <row r="47" spans="1:24" x14ac:dyDescent="0.2">
      <c r="A47" s="5" t="s">
        <v>112</v>
      </c>
      <c r="B47" s="5" t="s">
        <v>2</v>
      </c>
      <c r="C47" s="5" t="s">
        <v>3</v>
      </c>
      <c r="D47" s="5" t="s">
        <v>4</v>
      </c>
      <c r="E47" s="5" t="s">
        <v>10</v>
      </c>
      <c r="F47" s="5" t="s">
        <v>11</v>
      </c>
      <c r="G47" s="5" t="s">
        <v>12</v>
      </c>
      <c r="H47" s="5" t="s">
        <v>13</v>
      </c>
      <c r="I47" s="5" t="s">
        <v>14</v>
      </c>
      <c r="J47" s="5" t="s">
        <v>15</v>
      </c>
      <c r="K47" s="5" t="s">
        <v>16</v>
      </c>
      <c r="L47" s="5" t="s">
        <v>17</v>
      </c>
      <c r="M47" s="5" t="s">
        <v>19</v>
      </c>
      <c r="N47" s="5" t="s">
        <v>20</v>
      </c>
      <c r="O47" s="5" t="s">
        <v>21</v>
      </c>
      <c r="P47" s="5" t="s">
        <v>22</v>
      </c>
      <c r="Q47" s="5" t="s">
        <v>24</v>
      </c>
      <c r="R47" s="5" t="s">
        <v>25</v>
      </c>
      <c r="S47" s="5" t="s">
        <v>26</v>
      </c>
      <c r="T47" s="5" t="s">
        <v>27</v>
      </c>
      <c r="U47" s="5" t="s">
        <v>28</v>
      </c>
      <c r="V47" s="5" t="s">
        <v>30</v>
      </c>
      <c r="W47" s="5" t="s">
        <v>31</v>
      </c>
      <c r="X47" s="5" t="s">
        <v>32</v>
      </c>
    </row>
    <row r="48" spans="1:24" x14ac:dyDescent="0.2">
      <c r="A48" s="5" t="s">
        <v>2</v>
      </c>
      <c r="B48" s="14">
        <v>1</v>
      </c>
      <c r="C48" s="14">
        <v>-0.28542284599192791</v>
      </c>
      <c r="D48" s="14">
        <v>3.8765881196248783E-2</v>
      </c>
      <c r="E48" s="14">
        <v>0.10310362057330991</v>
      </c>
      <c r="F48" s="14">
        <v>2.50676840370101E-2</v>
      </c>
      <c r="G48" s="14">
        <v>-0.1240683217221162</v>
      </c>
      <c r="H48" s="14">
        <v>0.20154002084972519</v>
      </c>
      <c r="I48" s="14">
        <v>0.22448924933899281</v>
      </c>
      <c r="J48" s="14">
        <v>0.127729567213234</v>
      </c>
      <c r="K48" s="14">
        <v>0.2335739591475389</v>
      </c>
      <c r="L48" s="14">
        <v>4.1045063066549627E-2</v>
      </c>
      <c r="M48" s="14">
        <v>0.21348372743469229</v>
      </c>
      <c r="N48" s="14">
        <v>0.1232799394662013</v>
      </c>
      <c r="O48" s="14">
        <v>-0.22116267708491191</v>
      </c>
      <c r="P48" s="14">
        <v>-0.1342813671830736</v>
      </c>
      <c r="Q48" s="14">
        <v>5.370476839399517E-2</v>
      </c>
      <c r="R48" s="14">
        <v>3.6639484747601543E-2</v>
      </c>
      <c r="S48" s="14">
        <v>-0.108249922874552</v>
      </c>
      <c r="T48" s="14">
        <v>-6.4552202616111554E-2</v>
      </c>
      <c r="U48" s="14">
        <v>8.380594414087883E-2</v>
      </c>
      <c r="V48" s="14">
        <v>-2.6775724359741789E-2</v>
      </c>
      <c r="W48" s="14">
        <v>4.1372577110039971E-2</v>
      </c>
      <c r="X48" s="14">
        <v>1.170716638941764E-2</v>
      </c>
    </row>
    <row r="49" spans="1:24" x14ac:dyDescent="0.2">
      <c r="A49" s="5" t="s">
        <v>3</v>
      </c>
      <c r="B49" s="14">
        <v>-0.28542284599192791</v>
      </c>
      <c r="C49">
        <v>1</v>
      </c>
      <c r="D49" s="14">
        <v>-0.16594422364388339</v>
      </c>
      <c r="E49" s="14">
        <v>-0.19159845745060991</v>
      </c>
      <c r="F49">
        <v>3.1780085364211723E-2</v>
      </c>
      <c r="G49">
        <v>0.13324316411809101</v>
      </c>
      <c r="H49">
        <v>-0.1588929993566435</v>
      </c>
      <c r="I49" s="14">
        <v>-0.13590161799974229</v>
      </c>
      <c r="J49">
        <v>-9.4821639260371279E-2</v>
      </c>
      <c r="K49" s="14">
        <v>-0.18413775984454581</v>
      </c>
      <c r="L49" s="14">
        <v>-1.823123135068536E-2</v>
      </c>
      <c r="M49" s="14">
        <v>-0.16103122670275261</v>
      </c>
      <c r="N49">
        <v>-6.4719082310363316E-2</v>
      </c>
      <c r="O49" s="14">
        <v>0.21372946679453941</v>
      </c>
      <c r="P49">
        <v>0.2404141307388282</v>
      </c>
      <c r="Q49">
        <v>-0.16473995066539041</v>
      </c>
      <c r="R49">
        <v>-9.9270454684014416E-3</v>
      </c>
      <c r="S49" s="14">
        <v>0.18574022663908341</v>
      </c>
      <c r="T49">
        <v>1.0482130814969581E-2</v>
      </c>
      <c r="U49">
        <v>-6.123995584416253E-2</v>
      </c>
      <c r="V49" s="14">
        <v>-5.0870085872000002E-2</v>
      </c>
      <c r="W49">
        <v>-7.1139795281959614E-2</v>
      </c>
      <c r="X49" s="14">
        <v>8.1535727375991712E-2</v>
      </c>
    </row>
    <row r="50" spans="1:24" x14ac:dyDescent="0.2">
      <c r="A50" s="5" t="s">
        <v>4</v>
      </c>
      <c r="B50" s="14">
        <v>3.8765881196248783E-2</v>
      </c>
      <c r="C50" s="14">
        <v>-0.16594422364388339</v>
      </c>
      <c r="D50" s="14">
        <v>1</v>
      </c>
      <c r="E50" s="14">
        <v>0.3937092311458022</v>
      </c>
      <c r="F50" s="14">
        <v>-0.16477104511716731</v>
      </c>
      <c r="G50" s="14">
        <v>6.749129753345906E-2</v>
      </c>
      <c r="H50" s="14">
        <v>8.6773177061237161E-2</v>
      </c>
      <c r="I50" s="14">
        <v>-8.3674886817192054E-2</v>
      </c>
      <c r="J50" s="14">
        <v>-6.3998267954573945E-2</v>
      </c>
      <c r="K50" s="14">
        <v>6.6954120661917804E-2</v>
      </c>
      <c r="L50" s="14">
        <v>-9.1033586266563202E-2</v>
      </c>
      <c r="M50" s="14">
        <v>-6.1328150585855903E-2</v>
      </c>
      <c r="N50" s="14">
        <v>-0.14248483953216501</v>
      </c>
      <c r="O50" s="14">
        <v>5.3635102072637601E-2</v>
      </c>
      <c r="P50" s="14">
        <v>-0.1108649630770487</v>
      </c>
      <c r="Q50" s="14">
        <v>0.51633899160326902</v>
      </c>
      <c r="R50" s="14">
        <v>-0.1089322791113146</v>
      </c>
      <c r="S50" s="14">
        <v>-9.9015209573411131E-2</v>
      </c>
      <c r="T50" s="14">
        <v>7.3586700421981399E-2</v>
      </c>
      <c r="U50" s="14">
        <v>-4.7882223865839048E-2</v>
      </c>
      <c r="V50" s="14">
        <v>0.1230084554100962</v>
      </c>
      <c r="W50" s="14">
        <v>-3.2748468078702832E-2</v>
      </c>
      <c r="X50" s="14">
        <v>-0.14959794064896531</v>
      </c>
    </row>
    <row r="51" spans="1:24" x14ac:dyDescent="0.2">
      <c r="A51" s="5" t="s">
        <v>10</v>
      </c>
      <c r="B51" s="14">
        <v>0.10310362057330991</v>
      </c>
      <c r="C51" s="14">
        <v>-0.19159845745060991</v>
      </c>
      <c r="D51" s="14">
        <v>0.3937092311458022</v>
      </c>
      <c r="E51" s="14">
        <v>1</v>
      </c>
      <c r="F51" s="14">
        <v>-1.7444452234075682E-2</v>
      </c>
      <c r="G51" s="14">
        <v>-1.110522927200638E-2</v>
      </c>
      <c r="H51" s="14">
        <v>9.3599330086227173E-2</v>
      </c>
      <c r="I51" s="14">
        <v>4.8845810389402361E-2</v>
      </c>
      <c r="J51" s="14">
        <v>-6.4800892227440565E-2</v>
      </c>
      <c r="K51" s="14">
        <v>0.21836859933998951</v>
      </c>
      <c r="L51" s="14">
        <v>-1.106716854842715E-2</v>
      </c>
      <c r="M51" s="14">
        <v>5.7452047728093272E-2</v>
      </c>
      <c r="N51" s="14">
        <v>-0.1017707294568496</v>
      </c>
      <c r="O51" s="14">
        <v>8.5479592740025645E-2</v>
      </c>
      <c r="P51" s="14">
        <v>-0.13967158661693149</v>
      </c>
      <c r="Q51" s="14">
        <v>0.37696933847880332</v>
      </c>
      <c r="R51" s="14">
        <v>-3.1785114209703411E-2</v>
      </c>
      <c r="S51" s="14">
        <v>-9.6647023639803251E-2</v>
      </c>
      <c r="T51" s="14">
        <v>4.8111966991307119E-2</v>
      </c>
      <c r="U51" s="14">
        <v>1.6881052262240581E-2</v>
      </c>
      <c r="V51" s="14">
        <v>9.5739806751386949E-2</v>
      </c>
      <c r="W51" s="14">
        <v>1.09430165515314E-2</v>
      </c>
      <c r="X51" s="14">
        <v>-0.16137216877414179</v>
      </c>
    </row>
    <row r="52" spans="1:24" x14ac:dyDescent="0.2">
      <c r="A52" s="5" t="s">
        <v>11</v>
      </c>
      <c r="B52" s="14">
        <v>2.50676840370101E-2</v>
      </c>
      <c r="C52">
        <v>3.1780085364211723E-2</v>
      </c>
      <c r="D52" s="14">
        <v>-0.16477104511716731</v>
      </c>
      <c r="E52" s="14">
        <v>-1.7444452234075682E-2</v>
      </c>
      <c r="F52">
        <v>1</v>
      </c>
      <c r="G52">
        <v>-0.1025703582654419</v>
      </c>
      <c r="H52">
        <v>-8.8825470271735513E-2</v>
      </c>
      <c r="I52" s="14">
        <v>3.9677487780253533E-2</v>
      </c>
      <c r="J52">
        <v>0.14338090497801079</v>
      </c>
      <c r="K52" s="14">
        <v>1.0064040301030509E-2</v>
      </c>
      <c r="L52" s="14">
        <v>6.6502539866227811E-2</v>
      </c>
      <c r="M52" s="14">
        <v>8.2743654492289431E-2</v>
      </c>
      <c r="N52">
        <v>0.2116712719142603</v>
      </c>
      <c r="O52" s="14">
        <v>-0.16028287423658041</v>
      </c>
      <c r="P52">
        <v>4.6868977937993231E-2</v>
      </c>
      <c r="Q52">
        <v>-0.15633663996267019</v>
      </c>
      <c r="R52">
        <v>8.1505823664476423E-2</v>
      </c>
      <c r="S52" s="14">
        <v>2.3060224914834931E-2</v>
      </c>
      <c r="T52">
        <v>-7.7742970949390144E-2</v>
      </c>
      <c r="U52">
        <v>6.8377579274922065E-2</v>
      </c>
      <c r="V52" s="14">
        <v>-0.27793570624498359</v>
      </c>
      <c r="W52">
        <v>-4.252764104902889E-2</v>
      </c>
      <c r="X52" s="14">
        <v>0.18495324312834349</v>
      </c>
    </row>
    <row r="53" spans="1:24" x14ac:dyDescent="0.2">
      <c r="A53" s="5" t="s">
        <v>12</v>
      </c>
      <c r="B53" s="14">
        <v>-0.1240683217221162</v>
      </c>
      <c r="C53">
        <v>0.13324316411809101</v>
      </c>
      <c r="D53" s="14">
        <v>6.749129753345906E-2</v>
      </c>
      <c r="E53" s="14">
        <v>-1.110522927200638E-2</v>
      </c>
      <c r="F53">
        <v>-0.1025703582654419</v>
      </c>
      <c r="G53">
        <v>1</v>
      </c>
      <c r="H53">
        <v>-4.9555287681310171E-2</v>
      </c>
      <c r="I53" s="14">
        <v>-5.9481509686605288E-2</v>
      </c>
      <c r="J53">
        <v>-8.4935552408593143E-2</v>
      </c>
      <c r="K53" s="14">
        <v>-4.8705249493857537E-2</v>
      </c>
      <c r="L53" s="14">
        <v>1.6729707070558451E-2</v>
      </c>
      <c r="M53" s="14">
        <v>-0.15285840431540579</v>
      </c>
      <c r="N53">
        <v>-0.23868486256944771</v>
      </c>
      <c r="O53" s="14">
        <v>0.13625669163412671</v>
      </c>
      <c r="P53">
        <v>4.0369978843909367E-2</v>
      </c>
      <c r="Q53">
        <v>4.955333063480253E-2</v>
      </c>
      <c r="R53">
        <v>3.9142214147888738E-2</v>
      </c>
      <c r="S53" s="14">
        <v>5.9484598238988683E-2</v>
      </c>
      <c r="T53">
        <v>0.2163664193155172</v>
      </c>
      <c r="U53">
        <v>-1.9987906611046188E-3</v>
      </c>
      <c r="V53" s="14">
        <v>1.072743307583247E-2</v>
      </c>
      <c r="W53">
        <v>-0.15665920734951011</v>
      </c>
      <c r="X53" s="14">
        <v>-2.0581445074986649E-2</v>
      </c>
    </row>
    <row r="54" spans="1:24" x14ac:dyDescent="0.2">
      <c r="A54" s="5" t="s">
        <v>13</v>
      </c>
      <c r="B54" s="14">
        <v>0.20154002084972519</v>
      </c>
      <c r="C54">
        <v>-0.1588929993566435</v>
      </c>
      <c r="D54" s="14">
        <v>8.6773177061237161E-2</v>
      </c>
      <c r="E54" s="14">
        <v>9.3599330086227173E-2</v>
      </c>
      <c r="F54">
        <v>-8.8825470271735513E-2</v>
      </c>
      <c r="G54">
        <v>-4.9555287681310171E-2</v>
      </c>
      <c r="H54">
        <v>1</v>
      </c>
      <c r="I54" s="14">
        <v>0.38451280535789573</v>
      </c>
      <c r="J54">
        <v>-1.851781681925864E-2</v>
      </c>
      <c r="K54" s="14">
        <v>0.36703881566092489</v>
      </c>
      <c r="L54" s="14">
        <v>5.3831671611794659E-3</v>
      </c>
      <c r="M54" s="14">
        <v>9.0338578412944334E-2</v>
      </c>
      <c r="N54">
        <v>-2.7928813480680709E-4</v>
      </c>
      <c r="O54" s="14">
        <v>-4.0494576582652778E-2</v>
      </c>
      <c r="P54">
        <v>-0.1919958065818631</v>
      </c>
      <c r="Q54">
        <v>9.6244598350325325E-2</v>
      </c>
      <c r="R54">
        <v>-1.492358163074485E-2</v>
      </c>
      <c r="S54" s="14">
        <v>-0.17153915092112459</v>
      </c>
      <c r="T54">
        <v>4.6691915148049188E-3</v>
      </c>
      <c r="U54">
        <v>4.1327314412042029E-2</v>
      </c>
      <c r="V54" s="14">
        <v>3.8073586254585637E-2</v>
      </c>
      <c r="W54">
        <v>-2.671046812049865E-2</v>
      </c>
      <c r="X54" s="14">
        <v>-2.8380624446991801E-2</v>
      </c>
    </row>
    <row r="55" spans="1:24" x14ac:dyDescent="0.2">
      <c r="A55" s="5" t="s">
        <v>14</v>
      </c>
      <c r="B55" s="14">
        <v>0.22448924933899281</v>
      </c>
      <c r="C55" s="14">
        <v>-0.13590161799974229</v>
      </c>
      <c r="D55" s="14">
        <v>-8.3674886817192054E-2</v>
      </c>
      <c r="E55" s="14">
        <v>4.8845810389402361E-2</v>
      </c>
      <c r="F55" s="14">
        <v>3.9677487780253533E-2</v>
      </c>
      <c r="G55" s="14">
        <v>-5.9481509686605288E-2</v>
      </c>
      <c r="H55" s="14">
        <v>0.38451280535789573</v>
      </c>
      <c r="I55" s="14">
        <v>1</v>
      </c>
      <c r="J55" s="14">
        <v>5.3426502599198011E-2</v>
      </c>
      <c r="K55" s="14">
        <v>0.4110876095477542</v>
      </c>
      <c r="L55" s="14">
        <v>8.1917711642652699E-2</v>
      </c>
      <c r="M55" s="14">
        <v>0.174290094998102</v>
      </c>
      <c r="N55" s="14">
        <v>1.807801528670424E-2</v>
      </c>
      <c r="O55" s="14">
        <v>-7.8898934627798067E-2</v>
      </c>
      <c r="P55" s="14">
        <v>-0.16851123940326221</v>
      </c>
      <c r="Q55" s="14">
        <v>-6.4329225748121541E-2</v>
      </c>
      <c r="R55" s="14">
        <v>7.4193103377846931E-2</v>
      </c>
      <c r="S55" s="14">
        <v>-0.12341979141886281</v>
      </c>
      <c r="T55" s="14">
        <v>1.1601060550807341E-2</v>
      </c>
      <c r="U55" s="14">
        <v>8.432036723016692E-2</v>
      </c>
      <c r="V55" s="14">
        <v>-1.8012236004081399E-2</v>
      </c>
      <c r="W55" s="14">
        <v>1.4402635806295361E-2</v>
      </c>
      <c r="X55" s="14">
        <v>-1.7249226055090629E-2</v>
      </c>
    </row>
    <row r="56" spans="1:24" x14ac:dyDescent="0.2">
      <c r="A56" s="5" t="s">
        <v>15</v>
      </c>
      <c r="B56" s="14">
        <v>0.127729567213234</v>
      </c>
      <c r="C56">
        <v>-9.4821639260371279E-2</v>
      </c>
      <c r="D56" s="14">
        <v>-6.3998267954573945E-2</v>
      </c>
      <c r="E56" s="14">
        <v>-6.4800892227440565E-2</v>
      </c>
      <c r="F56">
        <v>0.14338090497801079</v>
      </c>
      <c r="G56">
        <v>-8.4935552408593143E-2</v>
      </c>
      <c r="H56">
        <v>-1.851781681925864E-2</v>
      </c>
      <c r="I56" s="14">
        <v>5.3426502599198011E-2</v>
      </c>
      <c r="J56">
        <v>1</v>
      </c>
      <c r="K56" s="14">
        <v>2.047199712390748E-2</v>
      </c>
      <c r="L56" s="14">
        <v>4.8308548012342897E-2</v>
      </c>
      <c r="M56" s="14">
        <v>0.3389168996468343</v>
      </c>
      <c r="N56">
        <v>0.15922808125051291</v>
      </c>
      <c r="O56" s="14">
        <v>-0.324243374336253</v>
      </c>
      <c r="P56">
        <v>2.3840171321836211E-2</v>
      </c>
      <c r="Q56">
        <v>-5.2206271353872978E-2</v>
      </c>
      <c r="R56">
        <v>5.8625241835233842E-2</v>
      </c>
      <c r="S56" s="14">
        <v>3.8973030225623068E-2</v>
      </c>
      <c r="T56">
        <v>-7.3040352300774547E-2</v>
      </c>
      <c r="U56">
        <v>5.2578136137342392E-2</v>
      </c>
      <c r="V56" s="14">
        <v>-0.15848012445119289</v>
      </c>
      <c r="W56">
        <v>4.8979133154731007E-2</v>
      </c>
      <c r="X56" s="14">
        <v>0.14668665684003249</v>
      </c>
    </row>
    <row r="57" spans="1:24" x14ac:dyDescent="0.2">
      <c r="A57" s="5" t="s">
        <v>16</v>
      </c>
      <c r="B57" s="14">
        <v>0.2335739591475389</v>
      </c>
      <c r="C57" s="14">
        <v>-0.18413775984454581</v>
      </c>
      <c r="D57" s="14">
        <v>6.6954120661917804E-2</v>
      </c>
      <c r="E57" s="14">
        <v>0.21836859933998951</v>
      </c>
      <c r="F57" s="14">
        <v>1.0064040301030509E-2</v>
      </c>
      <c r="G57" s="14">
        <v>-4.8705249493857537E-2</v>
      </c>
      <c r="H57" s="14">
        <v>0.36703881566092489</v>
      </c>
      <c r="I57" s="14">
        <v>0.4110876095477542</v>
      </c>
      <c r="J57" s="14">
        <v>2.047199712390748E-2</v>
      </c>
      <c r="K57" s="14">
        <v>1</v>
      </c>
      <c r="L57" s="14">
        <v>4.6609495621495488E-2</v>
      </c>
      <c r="M57" s="14">
        <v>0.16682721798653549</v>
      </c>
      <c r="N57" s="14">
        <v>-3.2341294215647368E-2</v>
      </c>
      <c r="O57" s="14">
        <v>-3.789591040141408E-2</v>
      </c>
      <c r="P57" s="14">
        <v>-0.1734339124309828</v>
      </c>
      <c r="Q57" s="14">
        <v>7.6065736782383903E-2</v>
      </c>
      <c r="R57" s="14">
        <v>3.6244126381982787E-2</v>
      </c>
      <c r="S57" s="14">
        <v>-0.13755422320907651</v>
      </c>
      <c r="T57" s="14">
        <v>1.9430648136027559E-2</v>
      </c>
      <c r="U57" s="14">
        <v>6.4900967211776572E-2</v>
      </c>
      <c r="V57" s="14">
        <v>4.0402438387882843E-2</v>
      </c>
      <c r="W57" s="14">
        <v>2.1139755376094228E-2</v>
      </c>
      <c r="X57" s="14">
        <v>-8.5539316586107514E-2</v>
      </c>
    </row>
    <row r="58" spans="1:24" x14ac:dyDescent="0.2">
      <c r="A58" s="5" t="s">
        <v>17</v>
      </c>
      <c r="B58" s="14">
        <v>4.1045063066549627E-2</v>
      </c>
      <c r="C58" s="14">
        <v>-1.823123135068536E-2</v>
      </c>
      <c r="D58" s="14">
        <v>-9.1033586266563202E-2</v>
      </c>
      <c r="E58" s="14">
        <v>-1.106716854842715E-2</v>
      </c>
      <c r="F58" s="14">
        <v>6.6502539866227811E-2</v>
      </c>
      <c r="G58" s="14">
        <v>1.6729707070558451E-2</v>
      </c>
      <c r="H58" s="14">
        <v>5.3831671611794659E-3</v>
      </c>
      <c r="I58" s="14">
        <v>8.1917711642652699E-2</v>
      </c>
      <c r="J58" s="14">
        <v>4.8308548012342897E-2</v>
      </c>
      <c r="K58" s="14">
        <v>4.6609495621495488E-2</v>
      </c>
      <c r="L58" s="14">
        <v>1</v>
      </c>
      <c r="M58" s="14">
        <v>7.5593230314625365E-2</v>
      </c>
      <c r="N58" s="14">
        <v>-1.9599057216627431E-3</v>
      </c>
      <c r="O58" s="14">
        <v>-2.8916014546217051E-2</v>
      </c>
      <c r="P58" s="14">
        <v>4.1383456206040793E-3</v>
      </c>
      <c r="Q58" s="14">
        <v>-8.3609571693629647E-2</v>
      </c>
      <c r="R58" s="14">
        <v>0.27698908935499089</v>
      </c>
      <c r="S58" s="14">
        <v>5.4936229717480606E-3</v>
      </c>
      <c r="T58" s="14">
        <v>2.8243527165587201E-2</v>
      </c>
      <c r="U58" s="14">
        <v>0.31714853461676662</v>
      </c>
      <c r="V58" s="14">
        <v>-3.988356159728796E-2</v>
      </c>
      <c r="W58" s="14">
        <v>-1.023285931755934E-2</v>
      </c>
      <c r="X58" s="14">
        <v>1.462849170605041E-2</v>
      </c>
    </row>
    <row r="59" spans="1:24" x14ac:dyDescent="0.2">
      <c r="A59" s="5" t="s">
        <v>19</v>
      </c>
      <c r="B59" s="14">
        <v>0.21348372743469229</v>
      </c>
      <c r="C59" s="14">
        <v>-0.16103122670275261</v>
      </c>
      <c r="D59" s="14">
        <v>-6.1328150585855903E-2</v>
      </c>
      <c r="E59" s="14">
        <v>5.7452047728093272E-2</v>
      </c>
      <c r="F59" s="14">
        <v>8.2743654492289431E-2</v>
      </c>
      <c r="G59" s="14">
        <v>-0.15285840431540579</v>
      </c>
      <c r="H59" s="14">
        <v>9.0338578412944334E-2</v>
      </c>
      <c r="I59" s="14">
        <v>0.174290094998102</v>
      </c>
      <c r="J59" s="14">
        <v>0.3389168996468343</v>
      </c>
      <c r="K59" s="14">
        <v>0.16682721798653549</v>
      </c>
      <c r="L59" s="14">
        <v>7.5593230314625365E-2</v>
      </c>
      <c r="M59" s="14">
        <v>1</v>
      </c>
      <c r="N59" s="14">
        <v>0.12066557576281139</v>
      </c>
      <c r="O59" s="14">
        <v>-0.26613411576519042</v>
      </c>
      <c r="P59" s="14">
        <v>-4.7652875736835118E-2</v>
      </c>
      <c r="Q59" s="14">
        <v>-5.4657118345925543E-2</v>
      </c>
      <c r="R59" s="14">
        <v>4.578199743103132E-2</v>
      </c>
      <c r="S59" s="14">
        <v>2.4832635575145058E-3</v>
      </c>
      <c r="T59" s="14">
        <v>-5.7203845523940387E-2</v>
      </c>
      <c r="U59" s="14">
        <v>7.5051070358091262E-2</v>
      </c>
      <c r="V59" s="14">
        <v>-2.5320829559138749E-2</v>
      </c>
      <c r="W59" s="14">
        <v>0.100842758956742</v>
      </c>
      <c r="X59" s="14">
        <v>-5.9128179153738244E-3</v>
      </c>
    </row>
    <row r="60" spans="1:24" x14ac:dyDescent="0.2">
      <c r="A60" s="5" t="s">
        <v>20</v>
      </c>
      <c r="B60" s="14">
        <v>0.1232799394662013</v>
      </c>
      <c r="C60">
        <v>-6.4719082310363316E-2</v>
      </c>
      <c r="D60" s="14">
        <v>-0.14248483953216501</v>
      </c>
      <c r="E60" s="14">
        <v>-0.1017707294568496</v>
      </c>
      <c r="F60">
        <v>0.2116712719142603</v>
      </c>
      <c r="G60">
        <v>-0.23868486256944771</v>
      </c>
      <c r="H60">
        <v>-2.7928813480680709E-4</v>
      </c>
      <c r="I60" s="14">
        <v>1.807801528670424E-2</v>
      </c>
      <c r="J60">
        <v>0.15922808125051291</v>
      </c>
      <c r="K60" s="14">
        <v>-3.2341294215647368E-2</v>
      </c>
      <c r="L60" s="14">
        <v>-1.9599057216627431E-3</v>
      </c>
      <c r="M60" s="14">
        <v>0.12066557576281139</v>
      </c>
      <c r="N60">
        <v>1</v>
      </c>
      <c r="O60" s="14">
        <v>-0.18855159001377991</v>
      </c>
      <c r="P60">
        <v>4.9222118310631377E-2</v>
      </c>
      <c r="Q60">
        <v>-0.103698342794782</v>
      </c>
      <c r="R60">
        <v>1.1587331988584719E-3</v>
      </c>
      <c r="S60" s="14">
        <v>3.7671084328243343E-2</v>
      </c>
      <c r="T60">
        <v>-0.1315965272369784</v>
      </c>
      <c r="U60">
        <v>1.1882649177833251E-3</v>
      </c>
      <c r="V60" s="14">
        <v>-0.17993484389482101</v>
      </c>
      <c r="W60">
        <v>1.928345916355061E-2</v>
      </c>
      <c r="X60" s="14">
        <v>0.27742377646599842</v>
      </c>
    </row>
    <row r="61" spans="1:24" x14ac:dyDescent="0.2">
      <c r="A61" s="5" t="s">
        <v>21</v>
      </c>
      <c r="B61" s="14">
        <v>-0.22116267708491191</v>
      </c>
      <c r="C61" s="14">
        <v>0.21372946679453941</v>
      </c>
      <c r="D61" s="14">
        <v>5.3635102072637601E-2</v>
      </c>
      <c r="E61" s="14">
        <v>8.5479592740025645E-2</v>
      </c>
      <c r="F61" s="14">
        <v>-0.16028287423658041</v>
      </c>
      <c r="G61" s="14">
        <v>0.13625669163412671</v>
      </c>
      <c r="H61" s="14">
        <v>-4.0494576582652778E-2</v>
      </c>
      <c r="I61" s="14">
        <v>-7.8898934627798067E-2</v>
      </c>
      <c r="J61" s="14">
        <v>-0.324243374336253</v>
      </c>
      <c r="K61" s="14">
        <v>-3.789591040141408E-2</v>
      </c>
      <c r="L61" s="14">
        <v>-2.8916014546217051E-2</v>
      </c>
      <c r="M61" s="14">
        <v>-0.26613411576519042</v>
      </c>
      <c r="N61" s="14">
        <v>-0.18855159001377991</v>
      </c>
      <c r="O61" s="14">
        <v>1</v>
      </c>
      <c r="P61" s="14">
        <v>2.956655358049631E-2</v>
      </c>
      <c r="Q61" s="14">
        <v>3.637625638365085E-2</v>
      </c>
      <c r="R61" s="14">
        <v>-4.5232040881409488E-2</v>
      </c>
      <c r="S61" s="14">
        <v>2.9851383728212139E-2</v>
      </c>
      <c r="T61" s="14">
        <v>7.4240549174401191E-2</v>
      </c>
      <c r="U61" s="14">
        <v>-2.4421886411421879E-2</v>
      </c>
      <c r="V61" s="14">
        <v>0.1970722535658273</v>
      </c>
      <c r="W61" s="14">
        <v>-1.7232098239151769E-2</v>
      </c>
      <c r="X61" s="14">
        <v>-0.1640239568781148</v>
      </c>
    </row>
    <row r="62" spans="1:24" x14ac:dyDescent="0.2">
      <c r="A62" s="5" t="s">
        <v>22</v>
      </c>
      <c r="B62" s="14">
        <v>-0.1342813671830736</v>
      </c>
      <c r="C62">
        <v>0.2404141307388282</v>
      </c>
      <c r="D62" s="14">
        <v>-0.1108649630770487</v>
      </c>
      <c r="E62" s="14">
        <v>-0.13967158661693149</v>
      </c>
      <c r="F62">
        <v>4.6868977937993231E-2</v>
      </c>
      <c r="G62">
        <v>4.0369978843909367E-2</v>
      </c>
      <c r="H62">
        <v>-0.1919958065818631</v>
      </c>
      <c r="I62" s="14">
        <v>-0.16851123940326221</v>
      </c>
      <c r="J62">
        <v>2.3840171321836211E-2</v>
      </c>
      <c r="K62" s="14">
        <v>-0.1734339124309828</v>
      </c>
      <c r="L62" s="14">
        <v>4.1383456206040793E-3</v>
      </c>
      <c r="M62" s="14">
        <v>-4.7652875736835118E-2</v>
      </c>
      <c r="N62">
        <v>4.9222118310631377E-2</v>
      </c>
      <c r="O62" s="14">
        <v>2.956655358049631E-2</v>
      </c>
      <c r="P62">
        <v>1</v>
      </c>
      <c r="Q62">
        <v>-0.11009625864656911</v>
      </c>
      <c r="R62">
        <v>7.2220147009288659E-3</v>
      </c>
      <c r="S62" s="14">
        <v>0.38062545186028762</v>
      </c>
      <c r="T62">
        <v>-4.3026141113010119E-2</v>
      </c>
      <c r="U62">
        <v>-3.8993818075712443E-2</v>
      </c>
      <c r="V62" s="14">
        <v>-7.5095901364473111E-2</v>
      </c>
      <c r="W62">
        <v>-4.1558752204095821E-2</v>
      </c>
      <c r="X62" s="14">
        <v>0.1281674556597141</v>
      </c>
    </row>
    <row r="63" spans="1:24" x14ac:dyDescent="0.2">
      <c r="A63" s="5" t="s">
        <v>24</v>
      </c>
      <c r="B63" s="14">
        <v>5.370476839399517E-2</v>
      </c>
      <c r="C63">
        <v>-0.16473995066539041</v>
      </c>
      <c r="D63" s="14">
        <v>0.51633899160326902</v>
      </c>
      <c r="E63" s="14">
        <v>0.37696933847880332</v>
      </c>
      <c r="F63">
        <v>-0.15633663996267019</v>
      </c>
      <c r="G63">
        <v>4.955333063480253E-2</v>
      </c>
      <c r="H63">
        <v>9.6244598350325325E-2</v>
      </c>
      <c r="I63" s="14">
        <v>-6.4329225748121541E-2</v>
      </c>
      <c r="J63">
        <v>-5.2206271353872978E-2</v>
      </c>
      <c r="K63" s="14">
        <v>7.6065736782383903E-2</v>
      </c>
      <c r="L63" s="14">
        <v>-8.3609571693629647E-2</v>
      </c>
      <c r="M63" s="14">
        <v>-5.4657118345925543E-2</v>
      </c>
      <c r="N63">
        <v>-0.103698342794782</v>
      </c>
      <c r="O63" s="14">
        <v>3.637625638365085E-2</v>
      </c>
      <c r="P63">
        <v>-0.11009625864656911</v>
      </c>
      <c r="Q63">
        <v>1</v>
      </c>
      <c r="R63">
        <v>-9.4906855293869302E-2</v>
      </c>
      <c r="S63" s="14">
        <v>-8.9933150449372945E-2</v>
      </c>
      <c r="T63">
        <v>5.1373003566907292E-2</v>
      </c>
      <c r="U63">
        <v>-4.5722441151799492E-2</v>
      </c>
      <c r="V63" s="14">
        <v>0.10543957559292649</v>
      </c>
      <c r="W63">
        <v>-1.4115378349411071E-2</v>
      </c>
      <c r="X63" s="14">
        <v>-0.119148661185463</v>
      </c>
    </row>
    <row r="64" spans="1:24" x14ac:dyDescent="0.2">
      <c r="A64" s="5" t="s">
        <v>25</v>
      </c>
      <c r="B64" s="14">
        <v>3.6639484747601543E-2</v>
      </c>
      <c r="C64">
        <v>-9.9270454684014416E-3</v>
      </c>
      <c r="D64" s="14">
        <v>-0.1089322791113146</v>
      </c>
      <c r="E64" s="14">
        <v>-3.1785114209703411E-2</v>
      </c>
      <c r="F64">
        <v>8.1505823664476423E-2</v>
      </c>
      <c r="G64">
        <v>3.9142214147888738E-2</v>
      </c>
      <c r="H64">
        <v>-1.492358163074485E-2</v>
      </c>
      <c r="I64" s="14">
        <v>7.4193103377846931E-2</v>
      </c>
      <c r="J64">
        <v>5.8625241835233842E-2</v>
      </c>
      <c r="K64" s="14">
        <v>3.6244126381982787E-2</v>
      </c>
      <c r="L64" s="14">
        <v>0.27698908935499089</v>
      </c>
      <c r="M64" s="14">
        <v>4.578199743103132E-2</v>
      </c>
      <c r="N64">
        <v>1.1587331988584719E-3</v>
      </c>
      <c r="O64" s="14">
        <v>-4.5232040881409488E-2</v>
      </c>
      <c r="P64">
        <v>7.2220147009288659E-3</v>
      </c>
      <c r="Q64">
        <v>-9.4906855293869302E-2</v>
      </c>
      <c r="R64">
        <v>1</v>
      </c>
      <c r="S64" s="14">
        <v>8.6725484609936152E-3</v>
      </c>
      <c r="T64">
        <v>2.5071391539475081E-2</v>
      </c>
      <c r="U64">
        <v>0.19484799590176391</v>
      </c>
      <c r="V64" s="14">
        <v>-6.5017553823514637E-2</v>
      </c>
      <c r="W64">
        <v>-3.0422914026749921E-2</v>
      </c>
      <c r="X64" s="14">
        <v>3.3579454722379679E-2</v>
      </c>
    </row>
    <row r="65" spans="1:24" x14ac:dyDescent="0.2">
      <c r="A65" s="5" t="s">
        <v>26</v>
      </c>
      <c r="B65" s="14">
        <v>-0.108249922874552</v>
      </c>
      <c r="C65" s="14">
        <v>0.18574022663908341</v>
      </c>
      <c r="D65" s="14">
        <v>-9.9015209573411131E-2</v>
      </c>
      <c r="E65" s="14">
        <v>-9.6647023639803251E-2</v>
      </c>
      <c r="F65" s="14">
        <v>2.3060224914834931E-2</v>
      </c>
      <c r="G65" s="14">
        <v>5.9484598238988683E-2</v>
      </c>
      <c r="H65" s="14">
        <v>-0.17153915092112459</v>
      </c>
      <c r="I65" s="14">
        <v>-0.12341979141886281</v>
      </c>
      <c r="J65" s="14">
        <v>3.8973030225623068E-2</v>
      </c>
      <c r="K65" s="14">
        <v>-0.13755422320907651</v>
      </c>
      <c r="L65" s="14">
        <v>5.4936229717480606E-3</v>
      </c>
      <c r="M65" s="14">
        <v>2.4832635575145058E-3</v>
      </c>
      <c r="N65" s="14">
        <v>3.7671084328243343E-2</v>
      </c>
      <c r="O65" s="14">
        <v>2.9851383728212139E-2</v>
      </c>
      <c r="P65" s="14">
        <v>0.38062545186028762</v>
      </c>
      <c r="Q65" s="14">
        <v>-8.9933150449372945E-2</v>
      </c>
      <c r="R65" s="14">
        <v>8.6725484609936152E-3</v>
      </c>
      <c r="S65" s="14">
        <v>1</v>
      </c>
      <c r="T65" s="14">
        <v>-3.4397434603970427E-2</v>
      </c>
      <c r="U65" s="14">
        <v>-3.9925610529435523E-2</v>
      </c>
      <c r="V65" s="14">
        <v>-6.4251969388895117E-2</v>
      </c>
      <c r="W65" s="14">
        <v>-4.1774862286212987E-2</v>
      </c>
      <c r="X65" s="14">
        <v>0.1138778076145074</v>
      </c>
    </row>
    <row r="66" spans="1:24" x14ac:dyDescent="0.2">
      <c r="A66" s="5" t="s">
        <v>27</v>
      </c>
      <c r="B66" s="14">
        <v>-6.4552202616111554E-2</v>
      </c>
      <c r="C66">
        <v>1.0482130814969581E-2</v>
      </c>
      <c r="D66" s="14">
        <v>7.3586700421981399E-2</v>
      </c>
      <c r="E66" s="14">
        <v>4.8111966991307119E-2</v>
      </c>
      <c r="F66">
        <v>-7.7742970949390144E-2</v>
      </c>
      <c r="G66">
        <v>0.2163664193155172</v>
      </c>
      <c r="H66">
        <v>4.6691915148049188E-3</v>
      </c>
      <c r="I66" s="14">
        <v>1.1601060550807341E-2</v>
      </c>
      <c r="J66">
        <v>-7.3040352300774547E-2</v>
      </c>
      <c r="K66" s="14">
        <v>1.9430648136027559E-2</v>
      </c>
      <c r="L66" s="14">
        <v>2.8243527165587201E-2</v>
      </c>
      <c r="M66" s="14">
        <v>-5.7203845523940387E-2</v>
      </c>
      <c r="N66">
        <v>-0.1315965272369784</v>
      </c>
      <c r="O66" s="14">
        <v>7.4240549174401191E-2</v>
      </c>
      <c r="P66">
        <v>-4.3026141113010119E-2</v>
      </c>
      <c r="Q66">
        <v>5.1373003566907292E-2</v>
      </c>
      <c r="R66">
        <v>2.5071391539475081E-2</v>
      </c>
      <c r="S66" s="14">
        <v>-3.4397434603970427E-2</v>
      </c>
      <c r="T66">
        <v>1</v>
      </c>
      <c r="U66">
        <v>1.772476306817743E-2</v>
      </c>
      <c r="V66" s="14">
        <v>9.5926452064851064E-2</v>
      </c>
      <c r="W66">
        <v>-1.631311760248445E-2</v>
      </c>
      <c r="X66" s="14">
        <v>-0.12789183152373229</v>
      </c>
    </row>
    <row r="67" spans="1:24" x14ac:dyDescent="0.2">
      <c r="A67" s="5" t="s">
        <v>28</v>
      </c>
      <c r="B67" s="14">
        <v>8.380594414087883E-2</v>
      </c>
      <c r="C67">
        <v>-6.123995584416253E-2</v>
      </c>
      <c r="D67" s="14">
        <v>-4.7882223865839048E-2</v>
      </c>
      <c r="E67" s="14">
        <v>1.6881052262240581E-2</v>
      </c>
      <c r="F67">
        <v>6.8377579274922065E-2</v>
      </c>
      <c r="G67">
        <v>-1.9987906611046188E-3</v>
      </c>
      <c r="H67">
        <v>4.1327314412042029E-2</v>
      </c>
      <c r="I67" s="14">
        <v>8.432036723016692E-2</v>
      </c>
      <c r="J67">
        <v>5.2578136137342392E-2</v>
      </c>
      <c r="K67" s="14">
        <v>6.4900967211776572E-2</v>
      </c>
      <c r="L67" s="14">
        <v>0.31714853461676662</v>
      </c>
      <c r="M67" s="14">
        <v>7.5051070358091262E-2</v>
      </c>
      <c r="N67">
        <v>1.1882649177833251E-3</v>
      </c>
      <c r="O67" s="14">
        <v>-2.4421886411421879E-2</v>
      </c>
      <c r="P67">
        <v>-3.8993818075712443E-2</v>
      </c>
      <c r="Q67">
        <v>-4.5722441151799492E-2</v>
      </c>
      <c r="R67">
        <v>0.19484799590176391</v>
      </c>
      <c r="S67" s="14">
        <v>-3.9925610529435523E-2</v>
      </c>
      <c r="T67">
        <v>1.772476306817743E-2</v>
      </c>
      <c r="U67">
        <v>1</v>
      </c>
      <c r="V67" s="14">
        <v>-3.06882798565359E-2</v>
      </c>
      <c r="W67">
        <v>-2.5806227941391369E-2</v>
      </c>
      <c r="X67" s="14">
        <v>6.063364069331491E-3</v>
      </c>
    </row>
    <row r="68" spans="1:24" x14ac:dyDescent="0.2">
      <c r="A68" s="5" t="s">
        <v>30</v>
      </c>
      <c r="B68" s="14">
        <v>-2.6775724359741789E-2</v>
      </c>
      <c r="C68" s="14">
        <v>-5.0870085872000002E-2</v>
      </c>
      <c r="D68" s="14">
        <v>0.1230084554100962</v>
      </c>
      <c r="E68" s="14">
        <v>9.5739806751386949E-2</v>
      </c>
      <c r="F68" s="14">
        <v>-0.27793570624498359</v>
      </c>
      <c r="G68" s="14">
        <v>1.072743307583247E-2</v>
      </c>
      <c r="H68" s="14">
        <v>3.8073586254585637E-2</v>
      </c>
      <c r="I68" s="14">
        <v>-1.8012236004081399E-2</v>
      </c>
      <c r="J68" s="14">
        <v>-0.15848012445119289</v>
      </c>
      <c r="K68" s="14">
        <v>4.0402438387882843E-2</v>
      </c>
      <c r="L68" s="14">
        <v>-3.988356159728796E-2</v>
      </c>
      <c r="M68" s="14">
        <v>-2.5320829559138749E-2</v>
      </c>
      <c r="N68" s="14">
        <v>-0.17993484389482101</v>
      </c>
      <c r="O68" s="14">
        <v>0.1970722535658273</v>
      </c>
      <c r="P68" s="14">
        <v>-7.5095901364473111E-2</v>
      </c>
      <c r="Q68" s="14">
        <v>0.10543957559292649</v>
      </c>
      <c r="R68" s="14">
        <v>-6.5017553823514637E-2</v>
      </c>
      <c r="S68" s="14">
        <v>-6.4251969388895117E-2</v>
      </c>
      <c r="T68" s="14">
        <v>9.5926452064851064E-2</v>
      </c>
      <c r="U68" s="14">
        <v>-3.06882798565359E-2</v>
      </c>
      <c r="V68" s="14">
        <v>1</v>
      </c>
      <c r="W68" s="14">
        <v>0.1236080503189724</v>
      </c>
      <c r="X68" s="14">
        <v>-0.3039817849297376</v>
      </c>
    </row>
    <row r="69" spans="1:24" x14ac:dyDescent="0.2">
      <c r="A69" s="5" t="s">
        <v>31</v>
      </c>
      <c r="B69" s="14">
        <v>4.1372577110039971E-2</v>
      </c>
      <c r="C69">
        <v>-7.1139795281959614E-2</v>
      </c>
      <c r="D69" s="14">
        <v>-3.2748468078702832E-2</v>
      </c>
      <c r="E69" s="14">
        <v>1.09430165515314E-2</v>
      </c>
      <c r="F69">
        <v>-4.252764104902889E-2</v>
      </c>
      <c r="G69">
        <v>-0.15665920734951011</v>
      </c>
      <c r="H69">
        <v>-2.671046812049865E-2</v>
      </c>
      <c r="I69" s="14">
        <v>1.4402635806295361E-2</v>
      </c>
      <c r="J69">
        <v>4.8979133154731007E-2</v>
      </c>
      <c r="K69" s="14">
        <v>2.1139755376094228E-2</v>
      </c>
      <c r="L69" s="14">
        <v>-1.023285931755934E-2</v>
      </c>
      <c r="M69" s="14">
        <v>0.100842758956742</v>
      </c>
      <c r="N69">
        <v>1.928345916355061E-2</v>
      </c>
      <c r="O69" s="14">
        <v>-1.7232098239151769E-2</v>
      </c>
      <c r="P69">
        <v>-4.1558752204095821E-2</v>
      </c>
      <c r="Q69">
        <v>-1.4115378349411071E-2</v>
      </c>
      <c r="R69">
        <v>-3.0422914026749921E-2</v>
      </c>
      <c r="S69" s="14">
        <v>-4.1774862286212987E-2</v>
      </c>
      <c r="T69">
        <v>-1.631311760248445E-2</v>
      </c>
      <c r="U69">
        <v>-2.5806227941391369E-2</v>
      </c>
      <c r="V69" s="14">
        <v>0.1236080503189724</v>
      </c>
      <c r="W69">
        <v>1</v>
      </c>
      <c r="X69" s="14">
        <v>-9.8808664919643227E-2</v>
      </c>
    </row>
    <row r="70" spans="1:24" x14ac:dyDescent="0.2">
      <c r="A70" s="5" t="s">
        <v>32</v>
      </c>
      <c r="B70" s="14">
        <v>1.170716638941764E-2</v>
      </c>
      <c r="C70" s="14">
        <v>8.1535727375991712E-2</v>
      </c>
      <c r="D70" s="14">
        <v>-0.14959794064896531</v>
      </c>
      <c r="E70" s="14">
        <v>-0.16137216877414179</v>
      </c>
      <c r="F70" s="14">
        <v>0.18495324312834349</v>
      </c>
      <c r="G70" s="14">
        <v>-2.0581445074986649E-2</v>
      </c>
      <c r="H70" s="14">
        <v>-2.8380624446991801E-2</v>
      </c>
      <c r="I70" s="14">
        <v>-1.7249226055090629E-2</v>
      </c>
      <c r="J70" s="14">
        <v>0.14668665684003249</v>
      </c>
      <c r="K70" s="14">
        <v>-8.5539316586107514E-2</v>
      </c>
      <c r="L70" s="14">
        <v>1.462849170605041E-2</v>
      </c>
      <c r="M70" s="14">
        <v>-5.9128179153738244E-3</v>
      </c>
      <c r="N70" s="14">
        <v>0.27742377646599842</v>
      </c>
      <c r="O70" s="14">
        <v>-0.1640239568781148</v>
      </c>
      <c r="P70" s="14">
        <v>0.1281674556597141</v>
      </c>
      <c r="Q70" s="14">
        <v>-0.119148661185463</v>
      </c>
      <c r="R70" s="14">
        <v>3.3579454722379679E-2</v>
      </c>
      <c r="S70" s="14">
        <v>0.1138778076145074</v>
      </c>
      <c r="T70" s="14">
        <v>-0.12789183152373229</v>
      </c>
      <c r="U70" s="14">
        <v>6.063364069331491E-3</v>
      </c>
      <c r="V70" s="14">
        <v>-0.3039817849297376</v>
      </c>
      <c r="W70" s="14">
        <v>-9.8808664919643227E-2</v>
      </c>
      <c r="X70" s="14">
        <v>1</v>
      </c>
    </row>
  </sheetData>
  <conditionalFormatting sqref="A31:XFD32 A46:XFD46 A45:L45 M33:XFD45 A71:XFD1048576 B48:XFD70 Y47:XFD47 B2:XFD30 AE1:XFD1">
    <cfRule type="cellIs" dxfId="18" priority="17" operator="lessThan">
      <formula>-0.25</formula>
    </cfRule>
    <cfRule type="cellIs" dxfId="17" priority="18" operator="greaterThan">
      <formula>0.25</formula>
    </cfRule>
  </conditionalFormatting>
  <conditionalFormatting sqref="C35:L44">
    <cfRule type="cellIs" dxfId="16" priority="15" operator="lessThan">
      <formula>-0.25</formula>
    </cfRule>
    <cfRule type="cellIs" dxfId="15" priority="16" operator="greaterThan">
      <formula>0.25</formula>
    </cfRule>
  </conditionalFormatting>
  <conditionalFormatting sqref="B34 B36:B42">
    <cfRule type="cellIs" dxfId="14" priority="13" operator="lessThan">
      <formula>-0.25</formula>
    </cfRule>
    <cfRule type="cellIs" dxfId="13" priority="14" operator="greaterThan">
      <formula>0.25</formula>
    </cfRule>
  </conditionalFormatting>
  <conditionalFormatting sqref="D34:J34">
    <cfRule type="cellIs" dxfId="12" priority="11" operator="lessThan">
      <formula>-0.25</formula>
    </cfRule>
    <cfRule type="cellIs" dxfId="11" priority="12" operator="greaterThan">
      <formula>0.25</formula>
    </cfRule>
  </conditionalFormatting>
  <conditionalFormatting sqref="B43:B44">
    <cfRule type="cellIs" dxfId="10" priority="9" operator="lessThan">
      <formula>-0.25</formula>
    </cfRule>
    <cfRule type="cellIs" dxfId="9" priority="10" operator="greaterThan">
      <formula>0.25</formula>
    </cfRule>
  </conditionalFormatting>
  <conditionalFormatting sqref="L34">
    <cfRule type="cellIs" dxfId="8" priority="7" operator="lessThan">
      <formula>-0.25</formula>
    </cfRule>
    <cfRule type="cellIs" dxfId="7" priority="8" operator="greaterThan">
      <formula>0.25</formula>
    </cfRule>
  </conditionalFormatting>
  <conditionalFormatting sqref="B35">
    <cfRule type="cellIs" dxfId="6" priority="5" operator="lessThan">
      <formula>-0.25</formula>
    </cfRule>
    <cfRule type="cellIs" dxfId="5" priority="6" operator="greaterThan">
      <formula>0.25</formula>
    </cfRule>
  </conditionalFormatting>
  <conditionalFormatting sqref="C34">
    <cfRule type="cellIs" dxfId="4" priority="3" operator="lessThan">
      <formula>-0.25</formula>
    </cfRule>
    <cfRule type="cellIs" dxfId="3" priority="4" operator="greaterThan">
      <formula>0.25</formula>
    </cfRule>
  </conditionalFormatting>
  <conditionalFormatting sqref="K34">
    <cfRule type="cellIs" dxfId="2" priority="1" operator="lessThan">
      <formula>-0.25</formula>
    </cfRule>
    <cfRule type="cellIs" dxfId="1" priority="2" operator="greaterThan">
      <formula>0.25</formula>
    </cfRule>
  </conditionalFormatting>
  <pageMargins left="0.7" right="0.7" top="0.78740157499999996" bottom="0.78740157499999996"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96828-A876-8F45-874B-CC8E549DDDDE}">
  <dimension ref="A1:K32"/>
  <sheetViews>
    <sheetView workbookViewId="0">
      <selection activeCell="G11" sqref="G11"/>
    </sheetView>
  </sheetViews>
  <sheetFormatPr baseColWidth="10" defaultRowHeight="16" x14ac:dyDescent="0.2"/>
  <cols>
    <col min="1" max="1" width="5.33203125" bestFit="1" customWidth="1"/>
    <col min="2" max="2" width="12.6640625" bestFit="1" customWidth="1"/>
    <col min="3" max="3" width="12.1640625" bestFit="1" customWidth="1"/>
    <col min="4" max="4" width="12.83203125" bestFit="1" customWidth="1"/>
    <col min="5" max="6" width="12.1640625" bestFit="1" customWidth="1"/>
  </cols>
  <sheetData>
    <row r="1" spans="1:11" x14ac:dyDescent="0.2">
      <c r="A1" s="5" t="s">
        <v>0</v>
      </c>
      <c r="B1" s="5" t="s">
        <v>43</v>
      </c>
      <c r="C1" s="5" t="s">
        <v>44</v>
      </c>
      <c r="D1" s="5" t="s">
        <v>45</v>
      </c>
      <c r="E1" s="5" t="s">
        <v>46</v>
      </c>
      <c r="F1" s="6" t="s">
        <v>47</v>
      </c>
    </row>
    <row r="2" spans="1:11" x14ac:dyDescent="0.2">
      <c r="A2" s="5">
        <v>5</v>
      </c>
      <c r="B2" t="s">
        <v>11</v>
      </c>
      <c r="C2">
        <v>0.76649427103561907</v>
      </c>
      <c r="D2">
        <v>0.53298854207123814</v>
      </c>
      <c r="E2">
        <v>0.39862282465683202</v>
      </c>
      <c r="F2">
        <f t="shared" ref="F2:F28" si="0">ABS(D2)</f>
        <v>0.53298854207123814</v>
      </c>
      <c r="H2" t="s">
        <v>110</v>
      </c>
    </row>
    <row r="3" spans="1:11" x14ac:dyDescent="0.2">
      <c r="A3" s="5">
        <v>14</v>
      </c>
      <c r="B3" t="s">
        <v>20</v>
      </c>
      <c r="C3">
        <v>0.74331488762149356</v>
      </c>
      <c r="D3">
        <v>0.48662977524298712</v>
      </c>
      <c r="E3">
        <v>0.37205101586556588</v>
      </c>
      <c r="F3">
        <f t="shared" si="0"/>
        <v>0.48662977524298712</v>
      </c>
      <c r="H3">
        <v>0.05</v>
      </c>
    </row>
    <row r="4" spans="1:11" x14ac:dyDescent="0.2">
      <c r="A4" s="5">
        <v>24</v>
      </c>
      <c r="B4" t="s">
        <v>30</v>
      </c>
      <c r="C4">
        <v>0.3293130723236275</v>
      </c>
      <c r="D4">
        <v>-0.341373855352745</v>
      </c>
      <c r="E4">
        <v>0.28879070075172558</v>
      </c>
      <c r="F4">
        <f t="shared" si="0"/>
        <v>0.341373855352745</v>
      </c>
    </row>
    <row r="5" spans="1:11" x14ac:dyDescent="0.2">
      <c r="A5" s="5">
        <v>7</v>
      </c>
      <c r="B5" t="s">
        <v>13</v>
      </c>
      <c r="C5">
        <v>0.340672880445613</v>
      </c>
      <c r="D5">
        <v>-0.318654239108774</v>
      </c>
      <c r="E5">
        <v>0.26400579690929221</v>
      </c>
      <c r="F5">
        <f t="shared" si="0"/>
        <v>0.318654239108774</v>
      </c>
    </row>
    <row r="6" spans="1:11" x14ac:dyDescent="0.2">
      <c r="A6" s="5">
        <v>26</v>
      </c>
      <c r="B6" t="s">
        <v>32</v>
      </c>
      <c r="C6">
        <v>0.65565373635604773</v>
      </c>
      <c r="D6">
        <v>0.31130747271209552</v>
      </c>
      <c r="E6">
        <v>0.24857721770804181</v>
      </c>
      <c r="F6">
        <f t="shared" si="0"/>
        <v>0.31130747271209552</v>
      </c>
    </row>
    <row r="7" spans="1:11" x14ac:dyDescent="0.2">
      <c r="A7" s="5">
        <v>18</v>
      </c>
      <c r="B7" t="s">
        <v>24</v>
      </c>
      <c r="C7">
        <v>0.35507522076153503</v>
      </c>
      <c r="D7">
        <v>-0.28984955847693011</v>
      </c>
      <c r="E7">
        <v>0.30328297398244741</v>
      </c>
      <c r="F7">
        <f t="shared" si="0"/>
        <v>0.28984955847693011</v>
      </c>
    </row>
    <row r="8" spans="1:11" x14ac:dyDescent="0.2">
      <c r="A8" s="5">
        <v>3</v>
      </c>
      <c r="B8" t="s">
        <v>4</v>
      </c>
      <c r="C8">
        <v>0.3621907499573116</v>
      </c>
      <c r="D8">
        <v>-0.27561850008537681</v>
      </c>
      <c r="E8">
        <v>0.26659919276955207</v>
      </c>
      <c r="F8">
        <f t="shared" si="0"/>
        <v>0.27561850008537681</v>
      </c>
    </row>
    <row r="9" spans="1:11" x14ac:dyDescent="0.2">
      <c r="A9" s="5">
        <v>16</v>
      </c>
      <c r="B9" t="s">
        <v>22</v>
      </c>
      <c r="C9">
        <v>0.63695561368253362</v>
      </c>
      <c r="D9">
        <v>0.27391122736506718</v>
      </c>
      <c r="E9">
        <v>0.23089344851261401</v>
      </c>
      <c r="F9">
        <f t="shared" si="0"/>
        <v>0.27391122736506718</v>
      </c>
      <c r="H9" s="19" t="s">
        <v>108</v>
      </c>
      <c r="I9" s="19"/>
      <c r="J9" s="19" t="s">
        <v>109</v>
      </c>
      <c r="K9" s="19"/>
    </row>
    <row r="10" spans="1:11" x14ac:dyDescent="0.2">
      <c r="A10" s="5">
        <v>6</v>
      </c>
      <c r="B10" t="s">
        <v>12</v>
      </c>
      <c r="C10">
        <v>0.36414167352608728</v>
      </c>
      <c r="D10">
        <v>-0.27171665294782532</v>
      </c>
      <c r="E10">
        <v>0.23588082951162459</v>
      </c>
      <c r="F10">
        <f t="shared" si="0"/>
        <v>0.27171665294782532</v>
      </c>
      <c r="H10" t="s">
        <v>3</v>
      </c>
      <c r="I10" t="s">
        <v>3</v>
      </c>
      <c r="J10" s="14" t="s">
        <v>2</v>
      </c>
      <c r="K10" t="s">
        <v>3</v>
      </c>
    </row>
    <row r="11" spans="1:11" x14ac:dyDescent="0.2">
      <c r="A11" s="5">
        <v>9</v>
      </c>
      <c r="B11" t="s">
        <v>15</v>
      </c>
      <c r="C11">
        <v>0.61222835406522524</v>
      </c>
      <c r="D11">
        <v>0.22445670813045049</v>
      </c>
      <c r="E11">
        <v>0.1777619804574852</v>
      </c>
      <c r="F11">
        <f t="shared" si="0"/>
        <v>0.22445670813045049</v>
      </c>
      <c r="H11" s="14" t="s">
        <v>4</v>
      </c>
      <c r="I11" t="s">
        <v>11</v>
      </c>
      <c r="J11" t="s">
        <v>3</v>
      </c>
      <c r="K11" t="s">
        <v>11</v>
      </c>
    </row>
    <row r="12" spans="1:11" x14ac:dyDescent="0.2">
      <c r="A12" s="5">
        <v>2</v>
      </c>
      <c r="B12" t="s">
        <v>3</v>
      </c>
      <c r="C12">
        <v>0.60193849671520361</v>
      </c>
      <c r="D12">
        <v>0.20387699343040719</v>
      </c>
      <c r="E12">
        <v>0.27247692283108821</v>
      </c>
      <c r="F12">
        <f t="shared" si="0"/>
        <v>0.20387699343040719</v>
      </c>
      <c r="H12" t="s">
        <v>11</v>
      </c>
      <c r="I12" t="s">
        <v>12</v>
      </c>
      <c r="J12" s="14" t="s">
        <v>4</v>
      </c>
      <c r="K12" t="s">
        <v>12</v>
      </c>
    </row>
    <row r="13" spans="1:11" x14ac:dyDescent="0.2">
      <c r="A13" s="5">
        <v>13</v>
      </c>
      <c r="B13" t="s">
        <v>19</v>
      </c>
      <c r="C13">
        <v>0.59856231472796084</v>
      </c>
      <c r="D13">
        <v>0.19712462945592171</v>
      </c>
      <c r="E13">
        <v>0.16214283856011719</v>
      </c>
      <c r="F13">
        <f t="shared" si="0"/>
        <v>0.19712462945592171</v>
      </c>
      <c r="H13" t="s">
        <v>12</v>
      </c>
      <c r="I13" t="s">
        <v>13</v>
      </c>
      <c r="J13" s="14" t="s">
        <v>10</v>
      </c>
      <c r="K13" t="s">
        <v>13</v>
      </c>
    </row>
    <row r="14" spans="1:11" x14ac:dyDescent="0.2">
      <c r="A14" s="5">
        <v>21</v>
      </c>
      <c r="B14" t="s">
        <v>27</v>
      </c>
      <c r="C14">
        <v>0.41447313772506178</v>
      </c>
      <c r="D14">
        <v>-0.17105372454987641</v>
      </c>
      <c r="E14">
        <v>0.1463476605754834</v>
      </c>
      <c r="F14">
        <f t="shared" si="0"/>
        <v>0.17105372454987641</v>
      </c>
      <c r="H14" t="s">
        <v>13</v>
      </c>
      <c r="I14" t="s">
        <v>15</v>
      </c>
      <c r="J14" t="s">
        <v>11</v>
      </c>
      <c r="K14" t="s">
        <v>15</v>
      </c>
    </row>
    <row r="15" spans="1:11" x14ac:dyDescent="0.2">
      <c r="A15" s="5">
        <v>15</v>
      </c>
      <c r="B15" t="s">
        <v>21</v>
      </c>
      <c r="C15">
        <v>0.41943588951906502</v>
      </c>
      <c r="D15">
        <v>-0.1611282209618701</v>
      </c>
      <c r="E15">
        <v>0.12401181092535681</v>
      </c>
      <c r="F15">
        <f t="shared" si="0"/>
        <v>0.1611282209618701</v>
      </c>
      <c r="H15" t="s">
        <v>15</v>
      </c>
      <c r="I15" t="s">
        <v>20</v>
      </c>
      <c r="J15" t="s">
        <v>12</v>
      </c>
      <c r="K15" t="s">
        <v>20</v>
      </c>
    </row>
    <row r="16" spans="1:11" x14ac:dyDescent="0.2">
      <c r="A16" s="5">
        <v>20</v>
      </c>
      <c r="B16" t="s">
        <v>26</v>
      </c>
      <c r="C16">
        <v>0.57450453368859256</v>
      </c>
      <c r="D16">
        <v>0.14900906737718511</v>
      </c>
      <c r="E16">
        <v>0.1610565123381752</v>
      </c>
      <c r="F16">
        <f t="shared" si="0"/>
        <v>0.14900906737718511</v>
      </c>
      <c r="H16" t="s">
        <v>20</v>
      </c>
      <c r="I16" t="s">
        <v>22</v>
      </c>
      <c r="J16" t="s">
        <v>13</v>
      </c>
      <c r="K16" t="s">
        <v>22</v>
      </c>
    </row>
    <row r="17" spans="1:11" x14ac:dyDescent="0.2">
      <c r="A17" s="5">
        <v>1</v>
      </c>
      <c r="B17" t="s">
        <v>2</v>
      </c>
      <c r="C17">
        <v>0.57270118725974151</v>
      </c>
      <c r="D17">
        <v>0.14540237451948301</v>
      </c>
      <c r="E17">
        <v>0.21812944555499639</v>
      </c>
      <c r="F17">
        <f t="shared" si="0"/>
        <v>0.14540237451948301</v>
      </c>
      <c r="H17" t="s">
        <v>22</v>
      </c>
      <c r="I17" t="s">
        <v>24</v>
      </c>
      <c r="J17" s="14" t="s">
        <v>14</v>
      </c>
      <c r="K17" t="s">
        <v>24</v>
      </c>
    </row>
    <row r="18" spans="1:11" x14ac:dyDescent="0.2">
      <c r="A18" s="5">
        <v>19</v>
      </c>
      <c r="B18" t="s">
        <v>25</v>
      </c>
      <c r="C18">
        <v>0.56665620310629083</v>
      </c>
      <c r="D18">
        <v>0.1333124062125817</v>
      </c>
      <c r="E18">
        <v>0.1208986265883691</v>
      </c>
      <c r="F18">
        <f t="shared" si="0"/>
        <v>0.1333124062125817</v>
      </c>
      <c r="H18" t="s">
        <v>24</v>
      </c>
      <c r="J18" t="s">
        <v>15</v>
      </c>
      <c r="K18" t="s">
        <v>25</v>
      </c>
    </row>
    <row r="19" spans="1:11" x14ac:dyDescent="0.2">
      <c r="A19" s="5">
        <v>4</v>
      </c>
      <c r="B19" t="s">
        <v>10</v>
      </c>
      <c r="C19">
        <v>0.43759599942474631</v>
      </c>
      <c r="D19">
        <v>-0.1248080011505075</v>
      </c>
      <c r="E19">
        <v>0.18550611563629649</v>
      </c>
      <c r="F19">
        <f t="shared" si="0"/>
        <v>0.1248080011505075</v>
      </c>
      <c r="H19" s="14" t="s">
        <v>30</v>
      </c>
      <c r="J19" s="14" t="s">
        <v>16</v>
      </c>
      <c r="K19" t="s">
        <v>27</v>
      </c>
    </row>
    <row r="20" spans="1:11" x14ac:dyDescent="0.2">
      <c r="A20" s="5">
        <v>8</v>
      </c>
      <c r="B20" t="s">
        <v>14</v>
      </c>
      <c r="C20">
        <v>0.44200020310840382</v>
      </c>
      <c r="D20">
        <v>-0.1159995937831925</v>
      </c>
      <c r="E20">
        <v>0.1135230710941481</v>
      </c>
      <c r="F20">
        <f t="shared" si="0"/>
        <v>0.1159995937831925</v>
      </c>
      <c r="H20" s="14" t="s">
        <v>32</v>
      </c>
      <c r="J20" s="14" t="s">
        <v>17</v>
      </c>
      <c r="K20" t="s">
        <v>28</v>
      </c>
    </row>
    <row r="21" spans="1:11" x14ac:dyDescent="0.2">
      <c r="A21" s="5">
        <v>10</v>
      </c>
      <c r="B21" t="s">
        <v>16</v>
      </c>
      <c r="C21">
        <v>0.44717458118135928</v>
      </c>
      <c r="D21">
        <v>-0.10565083763728129</v>
      </c>
      <c r="E21">
        <v>9.5174907633878147E-2</v>
      </c>
      <c r="F21">
        <f t="shared" si="0"/>
        <v>0.10565083763728129</v>
      </c>
      <c r="J21" s="14" t="s">
        <v>19</v>
      </c>
      <c r="K21" t="s">
        <v>31</v>
      </c>
    </row>
    <row r="22" spans="1:11" x14ac:dyDescent="0.2">
      <c r="A22" s="5">
        <v>11</v>
      </c>
      <c r="B22" t="s">
        <v>17</v>
      </c>
      <c r="C22">
        <v>0.55043486724198198</v>
      </c>
      <c r="D22">
        <v>0.100869734483964</v>
      </c>
      <c r="E22">
        <v>8.4850450542773515E-2</v>
      </c>
      <c r="F22">
        <f t="shared" si="0"/>
        <v>0.100869734483964</v>
      </c>
      <c r="J22" t="s">
        <v>20</v>
      </c>
    </row>
    <row r="23" spans="1:11" x14ac:dyDescent="0.2">
      <c r="A23" s="5">
        <v>25</v>
      </c>
      <c r="B23" t="s">
        <v>31</v>
      </c>
      <c r="C23">
        <v>0.53673858614629</v>
      </c>
      <c r="D23">
        <v>7.3477172292579995E-2</v>
      </c>
      <c r="E23">
        <v>6.848833863268422E-2</v>
      </c>
      <c r="F23">
        <f t="shared" si="0"/>
        <v>7.3477172292579995E-2</v>
      </c>
      <c r="J23" s="14" t="s">
        <v>21</v>
      </c>
    </row>
    <row r="24" spans="1:11" x14ac:dyDescent="0.2">
      <c r="A24" s="5">
        <v>22</v>
      </c>
      <c r="B24" t="s">
        <v>28</v>
      </c>
      <c r="C24">
        <v>0.53099562339687323</v>
      </c>
      <c r="D24">
        <v>6.1991246793746457E-2</v>
      </c>
      <c r="E24">
        <v>6.8177205083098102E-2</v>
      </c>
      <c r="F24">
        <f t="shared" si="0"/>
        <v>6.1991246793746457E-2</v>
      </c>
      <c r="J24" t="s">
        <v>22</v>
      </c>
    </row>
    <row r="25" spans="1:11" x14ac:dyDescent="0.2">
      <c r="A25" s="5">
        <v>27</v>
      </c>
      <c r="B25" t="s">
        <v>107</v>
      </c>
      <c r="C25">
        <v>0.52103901965991628</v>
      </c>
      <c r="D25">
        <v>4.2078039319832561E-2</v>
      </c>
      <c r="E25">
        <v>5.0664585751958653E-2</v>
      </c>
      <c r="F25">
        <f t="shared" si="0"/>
        <v>4.2078039319832561E-2</v>
      </c>
      <c r="J25" t="s">
        <v>24</v>
      </c>
    </row>
    <row r="26" spans="1:11" x14ac:dyDescent="0.2">
      <c r="A26" s="5">
        <v>23</v>
      </c>
      <c r="B26" t="s">
        <v>29</v>
      </c>
      <c r="C26">
        <v>0.49037011290212462</v>
      </c>
      <c r="D26">
        <v>-1.9259774195750871E-2</v>
      </c>
      <c r="E26">
        <v>4.085806829645533E-2</v>
      </c>
      <c r="F26">
        <f t="shared" si="0"/>
        <v>1.9259774195750871E-2</v>
      </c>
      <c r="J26" t="s">
        <v>25</v>
      </c>
    </row>
    <row r="27" spans="1:11" x14ac:dyDescent="0.2">
      <c r="A27" s="5">
        <v>12</v>
      </c>
      <c r="B27" t="s">
        <v>18</v>
      </c>
      <c r="C27">
        <v>0.50837993843623175</v>
      </c>
      <c r="D27">
        <v>1.6759876872463501E-2</v>
      </c>
      <c r="E27">
        <v>3.3315985040762393E-2</v>
      </c>
      <c r="F27">
        <f t="shared" si="0"/>
        <v>1.6759876872463501E-2</v>
      </c>
      <c r="J27" s="14" t="s">
        <v>26</v>
      </c>
    </row>
    <row r="28" spans="1:11" x14ac:dyDescent="0.2">
      <c r="A28" s="5">
        <v>17</v>
      </c>
      <c r="B28" t="s">
        <v>23</v>
      </c>
      <c r="C28">
        <v>0.49742397004032191</v>
      </c>
      <c r="D28">
        <v>-5.1520599193561889E-3</v>
      </c>
      <c r="E28">
        <v>3.6735680824519751E-2</v>
      </c>
      <c r="F28">
        <f t="shared" si="0"/>
        <v>5.1520599193561889E-3</v>
      </c>
      <c r="J28" t="s">
        <v>27</v>
      </c>
    </row>
    <row r="29" spans="1:11" x14ac:dyDescent="0.2">
      <c r="J29" t="s">
        <v>28</v>
      </c>
    </row>
    <row r="30" spans="1:11" x14ac:dyDescent="0.2">
      <c r="J30" s="14" t="s">
        <v>30</v>
      </c>
    </row>
    <row r="31" spans="1:11" x14ac:dyDescent="0.2">
      <c r="J31" t="s">
        <v>31</v>
      </c>
    </row>
    <row r="32" spans="1:11" x14ac:dyDescent="0.2">
      <c r="J32" s="14" t="s">
        <v>32</v>
      </c>
    </row>
  </sheetData>
  <autoFilter ref="A1:F28" xr:uid="{77296828-A876-8F45-874B-CC8E549DDDDE}">
    <sortState xmlns:xlrd2="http://schemas.microsoft.com/office/spreadsheetml/2017/richdata2" ref="A2:F28">
      <sortCondition descending="1" ref="F1:F28"/>
    </sortState>
  </autoFilter>
  <mergeCells count="2">
    <mergeCell ref="J9:K9"/>
    <mergeCell ref="H9:I9"/>
  </mergeCells>
  <conditionalFormatting sqref="F2:F28">
    <cfRule type="cellIs" dxfId="0" priority="1" operator="greaterThan">
      <formula>$H$3</formula>
    </cfRule>
  </conditionalFormatting>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vt:i4>
      </vt:variant>
    </vt:vector>
  </HeadingPairs>
  <TitlesOfParts>
    <vt:vector size="5" baseType="lpstr">
      <vt:lpstr>VAR</vt:lpstr>
      <vt:lpstr>STAT</vt:lpstr>
      <vt:lpstr>IQR</vt:lpstr>
      <vt:lpstr>CORR</vt:lpstr>
      <vt:lpstr>GINI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Pagsinohin, Meikee</dc:creator>
  <cp:lastModifiedBy>Pagsinohin, Meikee</cp:lastModifiedBy>
  <dcterms:created xsi:type="dcterms:W3CDTF">2023-03-25T11:04:56Z</dcterms:created>
  <dcterms:modified xsi:type="dcterms:W3CDTF">2023-03-26T18:57:36Z</dcterms:modified>
</cp:coreProperties>
</file>