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scripts\Matteo\f16\"/>
    </mc:Choice>
  </mc:AlternateContent>
  <xr:revisionPtr revIDLastSave="0" documentId="13_ncr:1_{521F5B27-BC81-4D13-9CA6-D306B356AC97}" xr6:coauthVersionLast="45" xr6:coauthVersionMax="45" xr10:uidLastSave="{00000000-0000-0000-0000-000000000000}"/>
  <bookViews>
    <workbookView xWindow="19770" yWindow="5670" windowWidth="18015" windowHeight="11385" xr2:uid="{4F8DF064-02DB-445B-9749-DD7A4FCA0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I57" i="1"/>
  <c r="I56" i="1"/>
  <c r="I55" i="1"/>
  <c r="I54" i="1"/>
  <c r="F53" i="1"/>
  <c r="F52" i="1"/>
  <c r="H53" i="1"/>
  <c r="H52" i="1"/>
  <c r="G53" i="1"/>
  <c r="G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I53" i="1"/>
  <c r="I52" i="1"/>
  <c r="H49" i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I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I49" i="1"/>
  <c r="C44" i="1" l="1"/>
  <c r="D44" i="1"/>
  <c r="E44" i="1"/>
  <c r="F44" i="1"/>
  <c r="C43" i="1"/>
  <c r="D43" i="1"/>
  <c r="E43" i="1"/>
  <c r="F43" i="1"/>
  <c r="B43" i="1"/>
  <c r="B44" i="1"/>
</calcChain>
</file>

<file path=xl/sharedStrings.xml><?xml version="1.0" encoding="utf-8"?>
<sst xmlns="http://schemas.openxmlformats.org/spreadsheetml/2006/main" count="55" uniqueCount="21">
  <si>
    <t>BIO</t>
  </si>
  <si>
    <t>GAS</t>
  </si>
  <si>
    <t>OIL</t>
  </si>
  <si>
    <t>SUN</t>
  </si>
  <si>
    <t>WAT</t>
  </si>
  <si>
    <t>WIN</t>
  </si>
  <si>
    <t>CAPP</t>
  </si>
  <si>
    <t>PEA</t>
  </si>
  <si>
    <t>GEO</t>
  </si>
  <si>
    <t>EAPP</t>
  </si>
  <si>
    <t>HRD</t>
  </si>
  <si>
    <t>NAPP</t>
  </si>
  <si>
    <t>NUC</t>
  </si>
  <si>
    <t>SAPP</t>
  </si>
  <si>
    <t>WAPP</t>
  </si>
  <si>
    <t>Africa</t>
  </si>
  <si>
    <t>Congestion</t>
  </si>
  <si>
    <t>Baseline</t>
  </si>
  <si>
    <t>Connected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</si>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</sst>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4CE7-8EE4-450A-ADB9-482A386F7AD4}">
  <dimension ref="A1:AV57"/>
  <sheetViews>
    <sheetView tabSelected="1" workbookViewId="0">
      <selection activeCell="T55" sqref="T55"/>
    </sheetView>
  </sheetViews>
  <sheetFormatPr defaultRowHeight="15" x14ac:dyDescent="0.25"/>
  <sheetData>
    <row r="1" spans="1:47" x14ac:dyDescent="0.25">
      <c r="B1" t="s">
        <v>6</v>
      </c>
      <c r="C1" t="s">
        <v>9</v>
      </c>
      <c r="D1" t="s">
        <v>11</v>
      </c>
      <c r="E1" t="s">
        <v>13</v>
      </c>
      <c r="F1" t="s">
        <v>14</v>
      </c>
      <c r="H1" t="s">
        <v>6</v>
      </c>
      <c r="I1">
        <v>1980</v>
      </c>
      <c r="J1">
        <v>1981</v>
      </c>
      <c r="K1">
        <v>1982</v>
      </c>
      <c r="L1">
        <v>1983</v>
      </c>
      <c r="M1">
        <v>1984</v>
      </c>
      <c r="N1">
        <v>1985</v>
      </c>
      <c r="O1">
        <v>1986</v>
      </c>
      <c r="P1">
        <v>1987</v>
      </c>
      <c r="Q1">
        <v>1988</v>
      </c>
      <c r="R1">
        <v>1989</v>
      </c>
      <c r="S1">
        <v>1990</v>
      </c>
      <c r="T1">
        <v>1991</v>
      </c>
      <c r="U1">
        <v>1992</v>
      </c>
      <c r="V1">
        <v>1993</v>
      </c>
      <c r="W1">
        <v>1994</v>
      </c>
      <c r="X1">
        <v>1995</v>
      </c>
      <c r="Y1">
        <v>1996</v>
      </c>
      <c r="Z1">
        <v>1997</v>
      </c>
      <c r="AA1">
        <v>1998</v>
      </c>
      <c r="AB1">
        <v>1999</v>
      </c>
      <c r="AC1">
        <v>2000</v>
      </c>
      <c r="AD1">
        <v>2001</v>
      </c>
      <c r="AE1">
        <v>2002</v>
      </c>
      <c r="AF1">
        <v>2003</v>
      </c>
      <c r="AG1">
        <v>2004</v>
      </c>
      <c r="AH1">
        <v>2005</v>
      </c>
      <c r="AI1">
        <v>2006</v>
      </c>
      <c r="AJ1">
        <v>2007</v>
      </c>
      <c r="AK1">
        <v>2008</v>
      </c>
      <c r="AL1">
        <v>2009</v>
      </c>
      <c r="AM1">
        <v>2010</v>
      </c>
      <c r="AN1">
        <v>2011</v>
      </c>
      <c r="AO1">
        <v>2012</v>
      </c>
      <c r="AP1">
        <v>2013</v>
      </c>
      <c r="AQ1">
        <v>2014</v>
      </c>
      <c r="AR1">
        <v>2015</v>
      </c>
      <c r="AS1">
        <v>2016</v>
      </c>
      <c r="AT1">
        <v>2017</v>
      </c>
      <c r="AU1">
        <v>2018</v>
      </c>
    </row>
    <row r="2" spans="1:47" x14ac:dyDescent="0.25">
      <c r="A2">
        <v>1980</v>
      </c>
      <c r="B2">
        <v>13.1658555707593</v>
      </c>
      <c r="C2">
        <v>42.019999772839498</v>
      </c>
      <c r="D2">
        <v>4.85314332866092</v>
      </c>
      <c r="E2">
        <v>51.165642580140698</v>
      </c>
      <c r="F2">
        <v>28.931336400631601</v>
      </c>
      <c r="H2" t="s">
        <v>0</v>
      </c>
      <c r="I2">
        <v>3.1745684193682802E-2</v>
      </c>
      <c r="J2">
        <v>3.1724686564144698E-2</v>
      </c>
      <c r="K2">
        <v>3.1442534246575303E-2</v>
      </c>
      <c r="L2">
        <v>3.28278409534528E-2</v>
      </c>
      <c r="M2">
        <v>3.2356493083670501E-2</v>
      </c>
      <c r="N2">
        <v>3.1549272290153703E-2</v>
      </c>
      <c r="O2">
        <v>3.0196373248617701E-2</v>
      </c>
      <c r="P2">
        <v>3.0033185252190099E-2</v>
      </c>
      <c r="Q2">
        <v>3.00863698630137E-2</v>
      </c>
      <c r="R2">
        <v>3.0001232876712299E-2</v>
      </c>
      <c r="S2">
        <v>3.0049931506849301E-2</v>
      </c>
      <c r="T2">
        <v>3.0879826419264299E-2</v>
      </c>
      <c r="U2">
        <v>3.2324836228224102E-2</v>
      </c>
      <c r="V2">
        <v>3.2495815757638102E-2</v>
      </c>
      <c r="W2">
        <v>3.1569863013698601E-2</v>
      </c>
      <c r="X2">
        <v>3.1816592249945597E-2</v>
      </c>
      <c r="Y2">
        <v>3.00897260273972E-2</v>
      </c>
      <c r="Z2">
        <v>3.0010479452054699E-2</v>
      </c>
      <c r="AA2">
        <v>3.1495753424657498E-2</v>
      </c>
      <c r="AB2">
        <v>3.2305841428719298E-2</v>
      </c>
      <c r="AC2">
        <v>3.2133834592817503E-2</v>
      </c>
      <c r="AD2">
        <v>3.2151670822299E-2</v>
      </c>
      <c r="AE2">
        <v>3.01653674746858E-2</v>
      </c>
      <c r="AF2">
        <v>3.12065785857653E-2</v>
      </c>
      <c r="AG2">
        <v>3.1640068493150597E-2</v>
      </c>
      <c r="AH2">
        <v>3.2370981855599501E-2</v>
      </c>
      <c r="AI2">
        <v>2.9987808219178E-2</v>
      </c>
      <c r="AJ2">
        <v>3.1915958904109497E-2</v>
      </c>
      <c r="AK2">
        <v>3.1947216720207901E-2</v>
      </c>
      <c r="AL2">
        <v>3.1692822873756403E-2</v>
      </c>
      <c r="AM2">
        <v>3.1392503323012903E-2</v>
      </c>
      <c r="AN2">
        <v>3.0074315068493101E-2</v>
      </c>
      <c r="AO2">
        <v>3.1595346062437801E-2</v>
      </c>
      <c r="AP2">
        <v>3.1953561643835601E-2</v>
      </c>
      <c r="AQ2">
        <v>3.1670821917808199E-2</v>
      </c>
      <c r="AR2">
        <v>3.1605205479452003E-2</v>
      </c>
      <c r="AS2">
        <v>3.2984805531802601E-2</v>
      </c>
      <c r="AT2">
        <v>3.1989676178130401E-2</v>
      </c>
      <c r="AU2">
        <v>3.0131575342465699E-2</v>
      </c>
    </row>
    <row r="3" spans="1:47" x14ac:dyDescent="0.25">
      <c r="A3">
        <v>1981</v>
      </c>
      <c r="B3">
        <v>10.204684609133601</v>
      </c>
      <c r="C3">
        <v>45.227168983446198</v>
      </c>
      <c r="D3">
        <v>5.4475018638180499</v>
      </c>
      <c r="E3">
        <v>44.2415356413062</v>
      </c>
      <c r="F3">
        <v>29.082427241546501</v>
      </c>
      <c r="H3" t="s">
        <v>1</v>
      </c>
      <c r="I3">
        <v>0.68099327127191001</v>
      </c>
      <c r="J3">
        <v>0.87242778273800203</v>
      </c>
      <c r="K3">
        <v>0.42986149565801401</v>
      </c>
      <c r="L3">
        <v>1.62183008000785</v>
      </c>
      <c r="M3">
        <v>1.01496264028419</v>
      </c>
      <c r="N3">
        <v>0.26155478550804501</v>
      </c>
      <c r="O3">
        <v>0.147404050246836</v>
      </c>
      <c r="P3">
        <v>0.120853320437718</v>
      </c>
      <c r="Q3">
        <v>6.3535611987192001E-2</v>
      </c>
      <c r="R3">
        <v>7.6696327402399102E-3</v>
      </c>
      <c r="S3">
        <v>7.4165390913680795E-2</v>
      </c>
      <c r="T3">
        <v>0.127850373965672</v>
      </c>
      <c r="U3">
        <v>1.0397123019188099</v>
      </c>
      <c r="V3">
        <v>1.04723610784407</v>
      </c>
      <c r="W3">
        <v>0.59017173434668302</v>
      </c>
      <c r="X3">
        <v>0.77598464326509498</v>
      </c>
      <c r="Y3">
        <v>5.9023248042736898E-2</v>
      </c>
      <c r="Z3">
        <v>8.1276874321245293E-2</v>
      </c>
      <c r="AA3">
        <v>0.84269007286708397</v>
      </c>
      <c r="AB3">
        <v>1.10984866878695</v>
      </c>
      <c r="AC3">
        <v>0.96991028045150096</v>
      </c>
      <c r="AD3">
        <v>1.1116297504054999</v>
      </c>
      <c r="AE3">
        <v>0.22859915310364901</v>
      </c>
      <c r="AF3">
        <v>0.13626249241792901</v>
      </c>
      <c r="AG3">
        <v>0.51812411267936198</v>
      </c>
      <c r="AH3">
        <v>1.2947719218435201</v>
      </c>
      <c r="AI3">
        <v>6.6325165571214401E-2</v>
      </c>
      <c r="AJ3">
        <v>0.96790261578236403</v>
      </c>
      <c r="AK3">
        <v>0.24594590231774599</v>
      </c>
      <c r="AL3">
        <v>0.347385432628255</v>
      </c>
      <c r="AM3">
        <v>0.29756657784671797</v>
      </c>
      <c r="AN3">
        <v>3.2037514778993997E-2</v>
      </c>
      <c r="AO3">
        <v>0.40296289049053802</v>
      </c>
      <c r="AP3">
        <v>0.95270536835514796</v>
      </c>
      <c r="AQ3">
        <v>0.71598193758673201</v>
      </c>
      <c r="AR3">
        <v>0.57504005807006398</v>
      </c>
      <c r="AS3">
        <v>1.34495307187258</v>
      </c>
      <c r="AT3">
        <v>1.4138914371346301</v>
      </c>
      <c r="AU3">
        <v>2.1529854372413299E-2</v>
      </c>
    </row>
    <row r="4" spans="1:47" x14ac:dyDescent="0.25">
      <c r="A4">
        <v>1982</v>
      </c>
      <c r="B4">
        <v>12.813044824900601</v>
      </c>
      <c r="C4">
        <v>40.915658125223203</v>
      </c>
      <c r="D4">
        <v>4.7230087181007301</v>
      </c>
      <c r="E4">
        <v>44.655415730045803</v>
      </c>
      <c r="F4">
        <v>28.341796910551501</v>
      </c>
      <c r="H4" t="s">
        <v>2</v>
      </c>
      <c r="I4">
        <v>6.2408182919698802</v>
      </c>
      <c r="J4">
        <v>7.0620946434810801</v>
      </c>
      <c r="K4">
        <v>6.3323656140715299</v>
      </c>
      <c r="L4">
        <v>7.5014115311794898</v>
      </c>
      <c r="M4">
        <v>7.4466440771333398</v>
      </c>
      <c r="N4">
        <v>6.5708401431601802</v>
      </c>
      <c r="O4">
        <v>5.2616205898968298</v>
      </c>
      <c r="P4">
        <v>5.9794073402979198</v>
      </c>
      <c r="Q4">
        <v>5.1803601565217798</v>
      </c>
      <c r="R4">
        <v>4.7782250796529704</v>
      </c>
      <c r="S4">
        <v>5.5904149526750997</v>
      </c>
      <c r="T4">
        <v>5.8945302531862103</v>
      </c>
      <c r="U4">
        <v>7.3821671402400701</v>
      </c>
      <c r="V4">
        <v>7.3126210551311397</v>
      </c>
      <c r="W4">
        <v>5.7747297738772296</v>
      </c>
      <c r="X4">
        <v>7.2589256548197101</v>
      </c>
      <c r="Y4">
        <v>4.2563566158879897</v>
      </c>
      <c r="Z4">
        <v>4.83324353930053</v>
      </c>
      <c r="AA4">
        <v>6.4721680205108303</v>
      </c>
      <c r="AB4">
        <v>7.2173850095012702</v>
      </c>
      <c r="AC4">
        <v>7.3535111375286197</v>
      </c>
      <c r="AD4">
        <v>7.1727565120108103</v>
      </c>
      <c r="AE4">
        <v>6.7089579661365599</v>
      </c>
      <c r="AF4">
        <v>6.56115222680108</v>
      </c>
      <c r="AG4">
        <v>6.6124849205545697</v>
      </c>
      <c r="AH4">
        <v>7.3300315849136304</v>
      </c>
      <c r="AI4">
        <v>5.2625007081787896</v>
      </c>
      <c r="AJ4">
        <v>7.2260831320250301</v>
      </c>
      <c r="AK4">
        <v>7.1439401884957903</v>
      </c>
      <c r="AL4">
        <v>5.2827781174058197</v>
      </c>
      <c r="AM4">
        <v>5.7839218955826501</v>
      </c>
      <c r="AN4">
        <v>5.4329776352916497</v>
      </c>
      <c r="AO4">
        <v>6.9803717665467397</v>
      </c>
      <c r="AP4">
        <v>6.84611219884364</v>
      </c>
      <c r="AQ4">
        <v>6.5022663745090599</v>
      </c>
      <c r="AR4">
        <v>5.6582214296081501</v>
      </c>
      <c r="AS4">
        <v>7.53780097500458</v>
      </c>
      <c r="AT4">
        <v>6.8684328860865103</v>
      </c>
      <c r="AU4">
        <v>5.5964785803328301</v>
      </c>
    </row>
    <row r="5" spans="1:47" x14ac:dyDescent="0.25">
      <c r="A5">
        <v>1983</v>
      </c>
      <c r="B5">
        <v>9.3619035848441907</v>
      </c>
      <c r="C5">
        <v>36.360365534045499</v>
      </c>
      <c r="D5">
        <v>4.1111759448852903</v>
      </c>
      <c r="E5">
        <v>47.565034964501599</v>
      </c>
      <c r="F5">
        <v>25.174500095188801</v>
      </c>
      <c r="H5" t="s">
        <v>3</v>
      </c>
      <c r="I5">
        <v>4.3295791286999903E-2</v>
      </c>
      <c r="J5">
        <v>4.3178135481999898E-2</v>
      </c>
      <c r="K5">
        <v>4.3178135481999898E-2</v>
      </c>
      <c r="L5">
        <v>4.3178135481999898E-2</v>
      </c>
      <c r="M5">
        <v>4.3295791286999903E-2</v>
      </c>
      <c r="N5">
        <v>4.3178135481999898E-2</v>
      </c>
      <c r="O5">
        <v>4.3178135481999898E-2</v>
      </c>
      <c r="P5">
        <v>4.3178135481999898E-2</v>
      </c>
      <c r="Q5">
        <v>4.3295791286999903E-2</v>
      </c>
      <c r="R5">
        <v>4.3178135481999898E-2</v>
      </c>
      <c r="S5">
        <v>4.3178135481999898E-2</v>
      </c>
      <c r="T5">
        <v>4.3178135481999898E-2</v>
      </c>
      <c r="U5">
        <v>4.3295791286999903E-2</v>
      </c>
      <c r="V5">
        <v>4.3178135481999898E-2</v>
      </c>
      <c r="W5">
        <v>4.3178135481999898E-2</v>
      </c>
      <c r="X5">
        <v>4.3178135481999898E-2</v>
      </c>
      <c r="Y5">
        <v>4.3238179286999898E-2</v>
      </c>
      <c r="Z5">
        <v>4.3178135481999898E-2</v>
      </c>
      <c r="AA5">
        <v>4.3178135481999898E-2</v>
      </c>
      <c r="AB5">
        <v>4.3178135481999898E-2</v>
      </c>
      <c r="AC5">
        <v>4.3049665436999902E-2</v>
      </c>
      <c r="AD5">
        <v>4.3178135481999898E-2</v>
      </c>
      <c r="AE5">
        <v>4.3178135481999898E-2</v>
      </c>
      <c r="AF5">
        <v>4.3178135481999898E-2</v>
      </c>
      <c r="AG5">
        <v>4.3295791286999903E-2</v>
      </c>
      <c r="AH5">
        <v>4.3177597482000001E-2</v>
      </c>
      <c r="AI5">
        <v>4.3178135481999898E-2</v>
      </c>
      <c r="AJ5">
        <v>4.3178135481999898E-2</v>
      </c>
      <c r="AK5">
        <v>4.3295791286999903E-2</v>
      </c>
      <c r="AL5">
        <v>4.2818107481999899E-2</v>
      </c>
      <c r="AM5">
        <v>4.3178135481999898E-2</v>
      </c>
      <c r="AN5">
        <v>4.3178135481999898E-2</v>
      </c>
      <c r="AO5">
        <v>4.3295791286999903E-2</v>
      </c>
      <c r="AP5">
        <v>4.3178135481999898E-2</v>
      </c>
      <c r="AQ5">
        <v>4.3178135481999898E-2</v>
      </c>
      <c r="AR5">
        <v>4.3178135481999898E-2</v>
      </c>
      <c r="AS5">
        <v>4.3295791286999903E-2</v>
      </c>
      <c r="AT5">
        <v>4.3178135481999898E-2</v>
      </c>
      <c r="AU5">
        <v>4.3178135481999898E-2</v>
      </c>
    </row>
    <row r="6" spans="1:47" x14ac:dyDescent="0.25">
      <c r="A6">
        <v>1984</v>
      </c>
      <c r="B6">
        <v>12.657376129531499</v>
      </c>
      <c r="C6">
        <v>42.533106357574297</v>
      </c>
      <c r="D6">
        <v>4.3858802230931699</v>
      </c>
      <c r="E6">
        <v>47.145055560644401</v>
      </c>
      <c r="F6">
        <v>25.800474980534499</v>
      </c>
      <c r="H6" t="s">
        <v>4</v>
      </c>
      <c r="I6">
        <v>13.1658555707593</v>
      </c>
      <c r="J6">
        <v>10.204684609133601</v>
      </c>
      <c r="K6">
        <v>12.813044824900601</v>
      </c>
      <c r="L6">
        <v>9.3619035848441907</v>
      </c>
      <c r="M6">
        <v>12.657376129531499</v>
      </c>
      <c r="N6">
        <v>11.449741394465899</v>
      </c>
      <c r="O6">
        <v>14.7140879180052</v>
      </c>
      <c r="P6">
        <v>12.893595590028999</v>
      </c>
      <c r="Q6">
        <v>15.043444490876199</v>
      </c>
      <c r="R6">
        <v>15.3277567219163</v>
      </c>
      <c r="S6">
        <v>14.028912733054201</v>
      </c>
      <c r="T6">
        <v>14.157772486696899</v>
      </c>
      <c r="U6">
        <v>13.266994384415</v>
      </c>
      <c r="V6">
        <v>9.8847584907586405</v>
      </c>
      <c r="W6">
        <v>13.552552446079799</v>
      </c>
      <c r="X6">
        <v>13.1408287414644</v>
      </c>
      <c r="Y6">
        <v>15.0053791857178</v>
      </c>
      <c r="Z6">
        <v>13.927762076815499</v>
      </c>
      <c r="AA6">
        <v>13.9665716559473</v>
      </c>
      <c r="AB6">
        <v>12.980115735018501</v>
      </c>
      <c r="AC6">
        <v>11.782409069615699</v>
      </c>
      <c r="AD6">
        <v>12.719423037361899</v>
      </c>
      <c r="AE6">
        <v>13.4646799157793</v>
      </c>
      <c r="AF6">
        <v>14.947085830691799</v>
      </c>
      <c r="AG6">
        <v>13.820685400788699</v>
      </c>
      <c r="AH6">
        <v>12.293108238608299</v>
      </c>
      <c r="AI6">
        <v>13.867161408436999</v>
      </c>
      <c r="AJ6">
        <v>13.1805634962589</v>
      </c>
      <c r="AK6">
        <v>13.3442037153154</v>
      </c>
      <c r="AL6">
        <v>14.019288983853199</v>
      </c>
      <c r="AM6">
        <v>15.998588434834501</v>
      </c>
      <c r="AN6">
        <v>16.794436357408198</v>
      </c>
      <c r="AO6">
        <v>13.153309170069599</v>
      </c>
      <c r="AP6">
        <v>13.256412289579</v>
      </c>
      <c r="AQ6">
        <v>12.7184697260645</v>
      </c>
      <c r="AR6">
        <v>13.1360956709602</v>
      </c>
      <c r="AS6">
        <v>13.0669619979993</v>
      </c>
      <c r="AT6">
        <v>11.3317886767648</v>
      </c>
      <c r="AU6">
        <v>16.3128474792269</v>
      </c>
    </row>
    <row r="7" spans="1:47" x14ac:dyDescent="0.25">
      <c r="A7">
        <v>1985</v>
      </c>
      <c r="B7">
        <v>11.449741394465899</v>
      </c>
      <c r="C7">
        <v>45.010353931068799</v>
      </c>
      <c r="D7">
        <v>4.82859194184456</v>
      </c>
      <c r="E7">
        <v>54.382850367116703</v>
      </c>
      <c r="F7">
        <v>32.273288020911103</v>
      </c>
      <c r="H7" t="s">
        <v>5</v>
      </c>
      <c r="I7">
        <v>2.70050701319646E-3</v>
      </c>
      <c r="J7">
        <v>2.68709546544512E-3</v>
      </c>
      <c r="K7">
        <v>2.6804491914464599E-3</v>
      </c>
      <c r="L7">
        <v>2.6744735317062798E-3</v>
      </c>
      <c r="M7">
        <v>2.7012051079437199E-3</v>
      </c>
      <c r="N7">
        <v>2.6735287092743598E-3</v>
      </c>
      <c r="O7">
        <v>2.69215306238417E-3</v>
      </c>
      <c r="P7">
        <v>2.7047908915783202E-3</v>
      </c>
      <c r="Q7">
        <v>2.6822090623121598E-3</v>
      </c>
      <c r="R7">
        <v>2.6828836121571302E-3</v>
      </c>
      <c r="S7">
        <v>2.67456572704057E-3</v>
      </c>
      <c r="T7">
        <v>2.6616839567470702E-3</v>
      </c>
      <c r="U7">
        <v>2.6866988774828398E-3</v>
      </c>
      <c r="V7">
        <v>2.64078834682601E-3</v>
      </c>
      <c r="W7">
        <v>2.6667748664530601E-3</v>
      </c>
      <c r="X7">
        <v>2.7002756574806999E-3</v>
      </c>
      <c r="Y7">
        <v>2.68021386748088E-3</v>
      </c>
      <c r="Z7">
        <v>2.6782857158648699E-3</v>
      </c>
      <c r="AA7">
        <v>2.69303983709587E-3</v>
      </c>
      <c r="AB7">
        <v>2.6679413615945699E-3</v>
      </c>
      <c r="AC7">
        <v>2.6409598566245001E-3</v>
      </c>
      <c r="AD7">
        <v>2.6305239256128E-3</v>
      </c>
      <c r="AE7">
        <v>2.6633744912709402E-3</v>
      </c>
      <c r="AF7">
        <v>2.70004598844302E-3</v>
      </c>
      <c r="AG7">
        <v>2.6388656039641602E-3</v>
      </c>
      <c r="AH7">
        <v>2.7054249758912299E-3</v>
      </c>
      <c r="AI7">
        <v>2.6950739645337902E-3</v>
      </c>
      <c r="AJ7">
        <v>2.6855643768550399E-3</v>
      </c>
      <c r="AK7">
        <v>2.6813242723766999E-3</v>
      </c>
      <c r="AL7">
        <v>2.6754677075193898E-3</v>
      </c>
      <c r="AM7">
        <v>2.6999283022057E-3</v>
      </c>
      <c r="AN7">
        <v>2.6969467221846601E-3</v>
      </c>
      <c r="AO7">
        <v>2.7351041309651601E-3</v>
      </c>
      <c r="AP7">
        <v>2.6892543672572301E-3</v>
      </c>
      <c r="AQ7">
        <v>2.6732760373039798E-3</v>
      </c>
      <c r="AR7">
        <v>2.7236029171993398E-3</v>
      </c>
      <c r="AS7">
        <v>2.7033479333076599E-3</v>
      </c>
      <c r="AT7">
        <v>2.6518113259516802E-3</v>
      </c>
      <c r="AU7">
        <v>2.6731978401770599E-3</v>
      </c>
    </row>
    <row r="8" spans="1:47" x14ac:dyDescent="0.25">
      <c r="A8">
        <v>1986</v>
      </c>
      <c r="B8">
        <v>14.7140879180052</v>
      </c>
      <c r="C8">
        <v>46.792022356728701</v>
      </c>
      <c r="D8">
        <v>5.3118673792725302</v>
      </c>
      <c r="E8">
        <v>49.098576961497102</v>
      </c>
      <c r="F8">
        <v>30.240844601505501</v>
      </c>
    </row>
    <row r="9" spans="1:47" x14ac:dyDescent="0.25">
      <c r="A9">
        <v>1987</v>
      </c>
      <c r="B9">
        <v>12.893595590028999</v>
      </c>
      <c r="C9">
        <v>51.631209059478401</v>
      </c>
      <c r="D9">
        <v>4.6919931330380402</v>
      </c>
      <c r="E9">
        <v>53.980778702517199</v>
      </c>
      <c r="F9">
        <v>28.333679922895701</v>
      </c>
      <c r="H9" t="s">
        <v>9</v>
      </c>
      <c r="I9">
        <v>1980</v>
      </c>
      <c r="J9">
        <v>1981</v>
      </c>
      <c r="K9">
        <v>1982</v>
      </c>
      <c r="L9">
        <v>1983</v>
      </c>
      <c r="M9">
        <v>1984</v>
      </c>
      <c r="N9">
        <v>1985</v>
      </c>
      <c r="O9">
        <v>1986</v>
      </c>
      <c r="P9">
        <v>1987</v>
      </c>
      <c r="Q9">
        <v>1988</v>
      </c>
      <c r="R9">
        <v>1989</v>
      </c>
      <c r="S9">
        <v>1990</v>
      </c>
      <c r="T9">
        <v>1991</v>
      </c>
      <c r="U9">
        <v>1992</v>
      </c>
      <c r="V9">
        <v>1993</v>
      </c>
      <c r="W9">
        <v>1994</v>
      </c>
      <c r="X9">
        <v>1995</v>
      </c>
      <c r="Y9">
        <v>1996</v>
      </c>
      <c r="Z9">
        <v>1997</v>
      </c>
      <c r="AA9">
        <v>1998</v>
      </c>
      <c r="AB9">
        <v>1999</v>
      </c>
      <c r="AC9">
        <v>2000</v>
      </c>
      <c r="AD9">
        <v>2001</v>
      </c>
      <c r="AE9">
        <v>2002</v>
      </c>
      <c r="AF9">
        <v>2003</v>
      </c>
      <c r="AG9">
        <v>2004</v>
      </c>
      <c r="AH9">
        <v>2005</v>
      </c>
      <c r="AI9">
        <v>2006</v>
      </c>
      <c r="AJ9">
        <v>2007</v>
      </c>
      <c r="AK9">
        <v>2008</v>
      </c>
      <c r="AL9">
        <v>2009</v>
      </c>
      <c r="AM9">
        <v>2010</v>
      </c>
      <c r="AN9">
        <v>2011</v>
      </c>
      <c r="AO9">
        <v>2012</v>
      </c>
      <c r="AP9">
        <v>2013</v>
      </c>
      <c r="AQ9">
        <v>2014</v>
      </c>
      <c r="AR9">
        <v>2015</v>
      </c>
      <c r="AS9">
        <v>2016</v>
      </c>
      <c r="AT9">
        <v>2017</v>
      </c>
      <c r="AU9">
        <v>2018</v>
      </c>
    </row>
    <row r="10" spans="1:47" x14ac:dyDescent="0.25">
      <c r="A10">
        <v>1988</v>
      </c>
      <c r="B10">
        <v>15.043444490876199</v>
      </c>
      <c r="C10">
        <v>49.446656250889497</v>
      </c>
      <c r="D10">
        <v>4.9097861981273496</v>
      </c>
      <c r="E10">
        <v>45.585247245872999</v>
      </c>
      <c r="F10">
        <v>30.48208795116</v>
      </c>
      <c r="H10" t="s">
        <v>0</v>
      </c>
      <c r="I10">
        <v>1.7678301369863001</v>
      </c>
      <c r="J10">
        <v>1.7629999999999899</v>
      </c>
      <c r="K10">
        <v>1.7629999999999899</v>
      </c>
      <c r="L10">
        <v>1.7629999999999899</v>
      </c>
      <c r="M10">
        <v>1.7678301369863001</v>
      </c>
      <c r="N10">
        <v>1.7629999999999899</v>
      </c>
      <c r="O10">
        <v>1.7629999999999899</v>
      </c>
      <c r="P10">
        <v>1.7629999999999899</v>
      </c>
      <c r="Q10">
        <v>1.7678301369863001</v>
      </c>
      <c r="R10">
        <v>1.7629999999999899</v>
      </c>
      <c r="S10">
        <v>1.7629999999999899</v>
      </c>
      <c r="T10">
        <v>1.7629999999999899</v>
      </c>
      <c r="U10">
        <v>1.7678301369863001</v>
      </c>
      <c r="V10">
        <v>1.7629999999999899</v>
      </c>
      <c r="W10">
        <v>1.7629999999999899</v>
      </c>
      <c r="X10">
        <v>1.7629999999999899</v>
      </c>
      <c r="Y10">
        <v>1.7678301369863001</v>
      </c>
      <c r="Z10">
        <v>1.7629999999999899</v>
      </c>
      <c r="AA10">
        <v>1.7629999999999899</v>
      </c>
      <c r="AB10">
        <v>1.7629999999999899</v>
      </c>
      <c r="AC10">
        <v>1.7581698630136899</v>
      </c>
      <c r="AD10">
        <v>1.7629999999999899</v>
      </c>
      <c r="AE10">
        <v>1.7629999999999899</v>
      </c>
      <c r="AF10">
        <v>1.7629999999999899</v>
      </c>
      <c r="AG10">
        <v>1.7678301369863001</v>
      </c>
      <c r="AH10">
        <v>1.7629999999999899</v>
      </c>
      <c r="AI10">
        <v>1.7629999999999899</v>
      </c>
      <c r="AJ10">
        <v>1.7629999999999899</v>
      </c>
      <c r="AK10">
        <v>1.7678301369863001</v>
      </c>
      <c r="AL10">
        <v>1.7629999999999899</v>
      </c>
      <c r="AM10">
        <v>1.7629999999999899</v>
      </c>
      <c r="AN10">
        <v>1.7629999999999899</v>
      </c>
      <c r="AO10">
        <v>1.7678301369863001</v>
      </c>
      <c r="AP10">
        <v>1.7629999999999899</v>
      </c>
      <c r="AQ10">
        <v>1.7629999999999899</v>
      </c>
      <c r="AR10">
        <v>1.7629999999999899</v>
      </c>
      <c r="AS10">
        <v>1.7678301369863001</v>
      </c>
      <c r="AT10">
        <v>1.7629999999999899</v>
      </c>
      <c r="AU10">
        <v>1.7629999999999899</v>
      </c>
    </row>
    <row r="11" spans="1:47" x14ac:dyDescent="0.25">
      <c r="A11">
        <v>1989</v>
      </c>
      <c r="B11">
        <v>15.3277567219163</v>
      </c>
      <c r="C11">
        <v>46.182987274275902</v>
      </c>
      <c r="D11">
        <v>4.6965133360215603</v>
      </c>
      <c r="E11">
        <v>46.531829840731497</v>
      </c>
      <c r="F11">
        <v>25.597721345818801</v>
      </c>
      <c r="H11" t="s">
        <v>1</v>
      </c>
      <c r="I11">
        <v>161.72703621622401</v>
      </c>
      <c r="J11">
        <v>160.152430904445</v>
      </c>
      <c r="K11">
        <v>162.630258240253</v>
      </c>
      <c r="L11">
        <v>169.51524484387301</v>
      </c>
      <c r="M11">
        <v>160.14950232628701</v>
      </c>
      <c r="N11">
        <v>159.94354227620599</v>
      </c>
      <c r="O11">
        <v>156.734980926519</v>
      </c>
      <c r="P11">
        <v>153.09898304013001</v>
      </c>
      <c r="Q11">
        <v>155.08224355732801</v>
      </c>
      <c r="R11">
        <v>157.130231822116</v>
      </c>
      <c r="S11">
        <v>160.689601654158</v>
      </c>
      <c r="T11">
        <v>159.16963830523801</v>
      </c>
      <c r="U11">
        <v>162.28647200725601</v>
      </c>
      <c r="V11">
        <v>171.352716034503</v>
      </c>
      <c r="W11">
        <v>166.68264457869799</v>
      </c>
      <c r="X11">
        <v>162.09050784821</v>
      </c>
      <c r="Y11">
        <v>157.71158928437899</v>
      </c>
      <c r="Z11">
        <v>162.99756877685499</v>
      </c>
      <c r="AA11">
        <v>158.27270650662899</v>
      </c>
      <c r="AB11">
        <v>165.90083882707799</v>
      </c>
      <c r="AC11">
        <v>171.62772207985</v>
      </c>
      <c r="AD11">
        <v>159.67488994467601</v>
      </c>
      <c r="AE11">
        <v>168.204285195826</v>
      </c>
      <c r="AF11">
        <v>167.45159341271099</v>
      </c>
      <c r="AG11">
        <v>167.918423557181</v>
      </c>
      <c r="AH11">
        <v>165.132801781278</v>
      </c>
      <c r="AI11">
        <v>162.32402253455899</v>
      </c>
      <c r="AJ11">
        <v>166.07092729027099</v>
      </c>
      <c r="AK11">
        <v>167.94564970145399</v>
      </c>
      <c r="AL11">
        <v>170.694546100287</v>
      </c>
      <c r="AM11">
        <v>160.930074525393</v>
      </c>
      <c r="AN11">
        <v>160.34477805772499</v>
      </c>
      <c r="AO11">
        <v>164.95386480982299</v>
      </c>
      <c r="AP11">
        <v>164.93999861490499</v>
      </c>
      <c r="AQ11">
        <v>171.77650811937301</v>
      </c>
      <c r="AR11">
        <v>171.39425551586899</v>
      </c>
      <c r="AS11">
        <v>171.46274463601301</v>
      </c>
      <c r="AT11">
        <v>173.599743273679</v>
      </c>
      <c r="AU11">
        <v>164.742108627714</v>
      </c>
    </row>
    <row r="12" spans="1:47" x14ac:dyDescent="0.25">
      <c r="A12">
        <v>1990</v>
      </c>
      <c r="B12">
        <v>14.028912733054201</v>
      </c>
      <c r="C12">
        <v>42.861294051550097</v>
      </c>
      <c r="D12">
        <v>4.2274214057556998</v>
      </c>
      <c r="E12">
        <v>46.576284787067202</v>
      </c>
      <c r="F12">
        <v>28.020145784516</v>
      </c>
      <c r="H12" t="s">
        <v>2</v>
      </c>
      <c r="I12">
        <v>1.0146734570545</v>
      </c>
      <c r="J12">
        <v>1.03718023576406</v>
      </c>
      <c r="K12">
        <v>1.0119659108810799</v>
      </c>
      <c r="L12">
        <v>1.01971648134441</v>
      </c>
      <c r="M12">
        <v>1.03928092825133</v>
      </c>
      <c r="N12">
        <v>1.0343019669654301</v>
      </c>
      <c r="O12">
        <v>1.0167646734996401</v>
      </c>
      <c r="P12">
        <v>1.0253913011296401</v>
      </c>
      <c r="Q12">
        <v>1.0491622347674101</v>
      </c>
      <c r="R12">
        <v>1.02593280428885</v>
      </c>
      <c r="S12">
        <v>1.0120930898870499</v>
      </c>
      <c r="T12">
        <v>1.0154552196602</v>
      </c>
      <c r="U12">
        <v>1.0268875912039199</v>
      </c>
      <c r="V12">
        <v>1.0284880921095401</v>
      </c>
      <c r="W12">
        <v>1.04144019293843</v>
      </c>
      <c r="X12">
        <v>1.0232106641093499</v>
      </c>
      <c r="Y12">
        <v>1.0191869278389101</v>
      </c>
      <c r="Z12">
        <v>1.01195513392878</v>
      </c>
      <c r="AA12">
        <v>1.0142242542366</v>
      </c>
      <c r="AB12">
        <v>1.01738395582194</v>
      </c>
      <c r="AC12">
        <v>1.12231663133603</v>
      </c>
      <c r="AD12">
        <v>1.0121840135693201</v>
      </c>
      <c r="AE12">
        <v>1.0118548691190301</v>
      </c>
      <c r="AF12">
        <v>1.03665097432953</v>
      </c>
      <c r="AG12">
        <v>1.0270623112611501</v>
      </c>
      <c r="AH12">
        <v>1.0123793526912901</v>
      </c>
      <c r="AI12">
        <v>1.0121043436877899</v>
      </c>
      <c r="AJ12">
        <v>1.0122466134875501</v>
      </c>
      <c r="AK12">
        <v>1.01624110527022</v>
      </c>
      <c r="AL12">
        <v>1.0365544848441099</v>
      </c>
      <c r="AM12">
        <v>1.0248776655549201</v>
      </c>
      <c r="AN12">
        <v>1.01266739645568</v>
      </c>
      <c r="AO12">
        <v>1.0200376331188299</v>
      </c>
      <c r="AP12">
        <v>1.0123086740515601</v>
      </c>
      <c r="AQ12">
        <v>1.0324375365571801</v>
      </c>
      <c r="AR12">
        <v>1.0154283024717099</v>
      </c>
      <c r="AS12">
        <v>1.04852782741453</v>
      </c>
      <c r="AT12">
        <v>1.01462205923855</v>
      </c>
      <c r="AU12">
        <v>1.01343765879729</v>
      </c>
    </row>
    <row r="13" spans="1:47" x14ac:dyDescent="0.25">
      <c r="A13">
        <v>1991</v>
      </c>
      <c r="B13">
        <v>14.157772486696899</v>
      </c>
      <c r="C13">
        <v>44.515018211229503</v>
      </c>
      <c r="D13">
        <v>5.0098703331673402</v>
      </c>
      <c r="E13">
        <v>45.946273728268999</v>
      </c>
      <c r="F13">
        <v>28.3016348779725</v>
      </c>
      <c r="H13" t="s">
        <v>7</v>
      </c>
      <c r="I13">
        <v>0.13175999999999999</v>
      </c>
      <c r="J13">
        <v>0.13139999999999999</v>
      </c>
      <c r="K13">
        <v>0.13139999999999999</v>
      </c>
      <c r="L13">
        <v>0.13139999999999999</v>
      </c>
      <c r="M13">
        <v>0.13175999999999999</v>
      </c>
      <c r="N13">
        <v>0.13139999999999999</v>
      </c>
      <c r="O13">
        <v>0.13139999999999999</v>
      </c>
      <c r="P13">
        <v>0.13139999999999999</v>
      </c>
      <c r="Q13">
        <v>0.13175999999999999</v>
      </c>
      <c r="R13">
        <v>0.13139999999999999</v>
      </c>
      <c r="S13">
        <v>0.13139999999999999</v>
      </c>
      <c r="T13">
        <v>0.13139999999999999</v>
      </c>
      <c r="U13">
        <v>0.13175999999999999</v>
      </c>
      <c r="V13">
        <v>0.13139999999999999</v>
      </c>
      <c r="W13">
        <v>0.13139999999999999</v>
      </c>
      <c r="X13">
        <v>0.13139999999999999</v>
      </c>
      <c r="Y13">
        <v>0.13175999999999999</v>
      </c>
      <c r="Z13">
        <v>0.13139999999999999</v>
      </c>
      <c r="AA13">
        <v>0.13139999999999999</v>
      </c>
      <c r="AB13">
        <v>0.13139999999999999</v>
      </c>
      <c r="AC13">
        <v>0.13103999999999999</v>
      </c>
      <c r="AD13">
        <v>0.13139999999999999</v>
      </c>
      <c r="AE13">
        <v>0.13139999999999999</v>
      </c>
      <c r="AF13">
        <v>0.13139999999999999</v>
      </c>
      <c r="AG13">
        <v>0.13175999999999999</v>
      </c>
      <c r="AH13">
        <v>0.13139999999999999</v>
      </c>
      <c r="AI13">
        <v>0.13139999999999999</v>
      </c>
      <c r="AJ13">
        <v>0.13139999999999999</v>
      </c>
      <c r="AK13">
        <v>0.13175999999999999</v>
      </c>
      <c r="AL13">
        <v>0.13139999999999999</v>
      </c>
      <c r="AM13">
        <v>0.13139999999999999</v>
      </c>
      <c r="AN13">
        <v>0.13139999999999999</v>
      </c>
      <c r="AO13">
        <v>0.13175999999999999</v>
      </c>
      <c r="AP13">
        <v>0.13139999999999999</v>
      </c>
      <c r="AQ13">
        <v>0.13139999999999999</v>
      </c>
      <c r="AR13">
        <v>0.13139999999999999</v>
      </c>
      <c r="AS13">
        <v>0.13175999999999999</v>
      </c>
      <c r="AT13">
        <v>0.13139999999999999</v>
      </c>
      <c r="AU13">
        <v>0.13139999999999999</v>
      </c>
    </row>
    <row r="14" spans="1:47" x14ac:dyDescent="0.25">
      <c r="A14">
        <v>1992</v>
      </c>
      <c r="B14">
        <v>13.266994384415</v>
      </c>
      <c r="C14">
        <v>40.298052019742499</v>
      </c>
      <c r="D14">
        <v>4.4716309740501199</v>
      </c>
      <c r="E14">
        <v>42.270762191545202</v>
      </c>
      <c r="F14">
        <v>26.424072120398399</v>
      </c>
      <c r="H14" t="s">
        <v>3</v>
      </c>
      <c r="I14">
        <v>2.0287746635599899</v>
      </c>
      <c r="J14">
        <v>2.0231636787349898</v>
      </c>
      <c r="K14">
        <v>2.0231237367350001</v>
      </c>
      <c r="L14">
        <v>2.02314267873499</v>
      </c>
      <c r="M14">
        <v>2.0287756138099899</v>
      </c>
      <c r="N14">
        <v>2.0229065232349899</v>
      </c>
      <c r="O14">
        <v>2.0231636787349898</v>
      </c>
      <c r="P14">
        <v>2.0231574784849999</v>
      </c>
      <c r="Q14">
        <v>2.0286911938099901</v>
      </c>
      <c r="R14">
        <v>2.02316787873499</v>
      </c>
      <c r="S14">
        <v>2.02313957073499</v>
      </c>
      <c r="T14">
        <v>2.0229120619849899</v>
      </c>
      <c r="U14">
        <v>2.02870517455999</v>
      </c>
      <c r="V14">
        <v>2.0230892389849999</v>
      </c>
      <c r="W14">
        <v>2.0230985787349902</v>
      </c>
      <c r="X14">
        <v>2.0230416844849901</v>
      </c>
      <c r="Y14">
        <v>2.02878579356</v>
      </c>
      <c r="Z14">
        <v>2.0228788924850001</v>
      </c>
      <c r="AA14">
        <v>2.0229931482349999</v>
      </c>
      <c r="AB14">
        <v>2.023052672735</v>
      </c>
      <c r="AC14">
        <v>2.0168684446149898</v>
      </c>
      <c r="AD14">
        <v>2.0231636787349898</v>
      </c>
      <c r="AE14">
        <v>2.0231636787349898</v>
      </c>
      <c r="AF14">
        <v>2.0230737777349899</v>
      </c>
      <c r="AG14">
        <v>2.0287786220599999</v>
      </c>
      <c r="AH14">
        <v>2.0228914294849898</v>
      </c>
      <c r="AI14">
        <v>2.023163678735</v>
      </c>
      <c r="AJ14">
        <v>2.023076486735</v>
      </c>
      <c r="AK14">
        <v>2.0287918625599999</v>
      </c>
      <c r="AL14">
        <v>2.0231259679849898</v>
      </c>
      <c r="AM14">
        <v>2.0231010777349998</v>
      </c>
      <c r="AN14">
        <v>2.022959658485</v>
      </c>
      <c r="AO14">
        <v>2.0285234668099998</v>
      </c>
      <c r="AP14">
        <v>2.0229776712349898</v>
      </c>
      <c r="AQ14">
        <v>2.0231439544849898</v>
      </c>
      <c r="AR14">
        <v>2.02304559573499</v>
      </c>
      <c r="AS14">
        <v>2.02878290606</v>
      </c>
      <c r="AT14">
        <v>2.0230136757350001</v>
      </c>
      <c r="AU14">
        <v>2.0228035444849999</v>
      </c>
    </row>
    <row r="15" spans="1:47" x14ac:dyDescent="0.25">
      <c r="A15">
        <v>1993</v>
      </c>
      <c r="B15">
        <v>9.8847584907586405</v>
      </c>
      <c r="C15">
        <v>34.097307219134699</v>
      </c>
      <c r="D15">
        <v>4.08058645167596</v>
      </c>
      <c r="E15">
        <v>42.0594637356565</v>
      </c>
      <c r="F15">
        <v>25.6019634760058</v>
      </c>
      <c r="H15" t="s">
        <v>4</v>
      </c>
      <c r="I15">
        <v>42.019999772839498</v>
      </c>
      <c r="J15">
        <v>45.227168983446198</v>
      </c>
      <c r="K15">
        <v>40.915658125223203</v>
      </c>
      <c r="L15">
        <v>36.360365534045499</v>
      </c>
      <c r="M15">
        <v>42.533106357574297</v>
      </c>
      <c r="N15">
        <v>45.010353931068799</v>
      </c>
      <c r="O15">
        <v>46.792022356728701</v>
      </c>
      <c r="P15">
        <v>51.631209059478401</v>
      </c>
      <c r="Q15">
        <v>49.446656250889497</v>
      </c>
      <c r="R15">
        <v>46.182987274275902</v>
      </c>
      <c r="S15">
        <v>42.861294051550097</v>
      </c>
      <c r="T15">
        <v>44.515018211229503</v>
      </c>
      <c r="U15">
        <v>40.298052019742499</v>
      </c>
      <c r="V15">
        <v>34.097307219134699</v>
      </c>
      <c r="W15">
        <v>37.835462440463701</v>
      </c>
      <c r="X15">
        <v>40.379062295911403</v>
      </c>
      <c r="Y15">
        <v>46.422940576539702</v>
      </c>
      <c r="Z15">
        <v>42.424383730544903</v>
      </c>
      <c r="AA15">
        <v>44.4918385410393</v>
      </c>
      <c r="AB15">
        <v>37.093581409974803</v>
      </c>
      <c r="AC15">
        <v>34.667423183539803</v>
      </c>
      <c r="AD15">
        <v>43.998203752654902</v>
      </c>
      <c r="AE15">
        <v>36.671249481579501</v>
      </c>
      <c r="AF15">
        <v>35.010509903574302</v>
      </c>
      <c r="AG15">
        <v>36.785774300178801</v>
      </c>
      <c r="AH15">
        <v>38.0326985179912</v>
      </c>
      <c r="AI15">
        <v>43.824021853204499</v>
      </c>
      <c r="AJ15">
        <v>37.597901349767398</v>
      </c>
      <c r="AK15">
        <v>35.998936572059399</v>
      </c>
      <c r="AL15">
        <v>34.673567274623601</v>
      </c>
      <c r="AM15">
        <v>40.477257406363698</v>
      </c>
      <c r="AN15">
        <v>41.583573157593896</v>
      </c>
      <c r="AO15">
        <v>39.624675379520099</v>
      </c>
      <c r="AP15">
        <v>38.434078269312401</v>
      </c>
      <c r="AQ15">
        <v>33.8644920334293</v>
      </c>
      <c r="AR15">
        <v>33.533949033633803</v>
      </c>
      <c r="AS15">
        <v>32.019142230014502</v>
      </c>
      <c r="AT15">
        <v>32.014956680416397</v>
      </c>
      <c r="AU15">
        <v>37.507345204220499</v>
      </c>
    </row>
    <row r="16" spans="1:47" x14ac:dyDescent="0.25">
      <c r="A16">
        <v>1994</v>
      </c>
      <c r="B16">
        <v>13.552552446079799</v>
      </c>
      <c r="C16">
        <v>37.835462440463701</v>
      </c>
      <c r="D16">
        <v>5.02515499033907</v>
      </c>
      <c r="E16">
        <v>43.505421432396801</v>
      </c>
      <c r="F16">
        <v>28.498698437637501</v>
      </c>
      <c r="H16" t="s">
        <v>5</v>
      </c>
      <c r="I16">
        <v>4.90656753937047</v>
      </c>
      <c r="J16">
        <v>4.87355795957252</v>
      </c>
      <c r="K16">
        <v>4.8904193457283904</v>
      </c>
      <c r="L16">
        <v>4.8563621570756297</v>
      </c>
      <c r="M16">
        <v>4.8914338980338199</v>
      </c>
      <c r="N16">
        <v>4.89900709578305</v>
      </c>
      <c r="O16">
        <v>4.89915335385282</v>
      </c>
      <c r="P16">
        <v>4.8206003589489699</v>
      </c>
      <c r="Q16">
        <v>4.8961193652431101</v>
      </c>
      <c r="R16">
        <v>4.8889814883137497</v>
      </c>
      <c r="S16">
        <v>4.8808291407778901</v>
      </c>
      <c r="T16">
        <v>4.8956239157334203</v>
      </c>
      <c r="U16">
        <v>4.9276058759955603</v>
      </c>
      <c r="V16">
        <v>4.8506199112166097</v>
      </c>
      <c r="W16">
        <v>4.8555555020031598</v>
      </c>
      <c r="X16">
        <v>4.8778128117288801</v>
      </c>
      <c r="Y16">
        <v>4.9076993406766896</v>
      </c>
      <c r="Z16">
        <v>4.8521202137157999</v>
      </c>
      <c r="AA16">
        <v>4.8911318541208102</v>
      </c>
      <c r="AB16">
        <v>4.8670990459707903</v>
      </c>
      <c r="AC16">
        <v>4.8460700247081503</v>
      </c>
      <c r="AD16">
        <v>4.8504805071529598</v>
      </c>
      <c r="AE16">
        <v>4.8827009021741503</v>
      </c>
      <c r="AF16">
        <v>4.82207220013421</v>
      </c>
      <c r="AG16">
        <v>4.8722084984325296</v>
      </c>
      <c r="AH16">
        <v>4.8745990785117499</v>
      </c>
      <c r="AI16">
        <v>4.7930458725484302</v>
      </c>
      <c r="AJ16">
        <v>4.90141344842898</v>
      </c>
      <c r="AK16">
        <v>4.9014328164333003</v>
      </c>
      <c r="AL16">
        <v>4.8711874961975203</v>
      </c>
      <c r="AM16">
        <v>4.9065609297596398</v>
      </c>
      <c r="AN16">
        <v>4.8750352134880801</v>
      </c>
      <c r="AO16">
        <v>4.90112666973077</v>
      </c>
      <c r="AP16">
        <v>4.8564417812623901</v>
      </c>
      <c r="AQ16">
        <v>4.8497248082400999</v>
      </c>
      <c r="AR16">
        <v>4.8865043466947604</v>
      </c>
      <c r="AS16">
        <v>4.86894914123517</v>
      </c>
      <c r="AT16">
        <v>4.8688223672997601</v>
      </c>
      <c r="AU16">
        <v>4.8774796170384596</v>
      </c>
    </row>
    <row r="17" spans="1:47" x14ac:dyDescent="0.25">
      <c r="A17">
        <v>1995</v>
      </c>
      <c r="B17">
        <v>13.1408287414644</v>
      </c>
      <c r="C17">
        <v>40.379062295911403</v>
      </c>
      <c r="D17">
        <v>4.2444412454136096</v>
      </c>
      <c r="E17">
        <v>47.8287988113739</v>
      </c>
      <c r="F17">
        <v>28.530927449488601</v>
      </c>
      <c r="H17" t="s">
        <v>8</v>
      </c>
      <c r="I17">
        <v>5.2192602739726004</v>
      </c>
      <c r="J17">
        <v>5.2049999999999903</v>
      </c>
      <c r="K17">
        <v>5.2049999999999903</v>
      </c>
      <c r="L17">
        <v>5.2049999999999903</v>
      </c>
      <c r="M17">
        <v>5.2192602739726004</v>
      </c>
      <c r="N17">
        <v>5.2049999999999903</v>
      </c>
      <c r="O17">
        <v>5.2049999999999903</v>
      </c>
      <c r="P17">
        <v>5.2049999999999903</v>
      </c>
      <c r="Q17">
        <v>5.2192602739726004</v>
      </c>
      <c r="R17">
        <v>5.2049999999999903</v>
      </c>
      <c r="S17">
        <v>5.2049999999999903</v>
      </c>
      <c r="T17">
        <v>5.2049999999999903</v>
      </c>
      <c r="U17">
        <v>5.2192602739726004</v>
      </c>
      <c r="V17">
        <v>5.2049999999999903</v>
      </c>
      <c r="W17">
        <v>5.2049999999999903</v>
      </c>
      <c r="X17">
        <v>5.2049999999999903</v>
      </c>
      <c r="Y17">
        <v>5.2192602739726004</v>
      </c>
      <c r="Z17">
        <v>5.2049999999999903</v>
      </c>
      <c r="AA17">
        <v>5.2049999999999903</v>
      </c>
      <c r="AB17">
        <v>5.2049999999999903</v>
      </c>
      <c r="AC17">
        <v>5.19073972602739</v>
      </c>
      <c r="AD17">
        <v>5.2049999999999903</v>
      </c>
      <c r="AE17">
        <v>5.2049999999999903</v>
      </c>
      <c r="AF17">
        <v>5.2049999999999903</v>
      </c>
      <c r="AG17">
        <v>5.2192602739726004</v>
      </c>
      <c r="AH17">
        <v>5.2049999999999903</v>
      </c>
      <c r="AI17">
        <v>5.2049999999999903</v>
      </c>
      <c r="AJ17">
        <v>5.2049999999999903</v>
      </c>
      <c r="AK17">
        <v>5.2192602739726004</v>
      </c>
      <c r="AL17">
        <v>5.2049999999999903</v>
      </c>
      <c r="AM17">
        <v>5.2049999999999903</v>
      </c>
      <c r="AN17">
        <v>5.2049999999999903</v>
      </c>
      <c r="AO17">
        <v>5.2192602739726004</v>
      </c>
      <c r="AP17">
        <v>5.2049999999999903</v>
      </c>
      <c r="AQ17">
        <v>5.2049999999999903</v>
      </c>
      <c r="AR17">
        <v>5.2049999999999903</v>
      </c>
      <c r="AS17">
        <v>5.2192602739726004</v>
      </c>
      <c r="AT17">
        <v>5.2049999999999903</v>
      </c>
      <c r="AU17">
        <v>5.2049999999999903</v>
      </c>
    </row>
    <row r="18" spans="1:47" x14ac:dyDescent="0.25">
      <c r="A18">
        <v>1996</v>
      </c>
      <c r="B18">
        <v>15.0053791857178</v>
      </c>
      <c r="C18">
        <v>46.422940576539702</v>
      </c>
      <c r="D18">
        <v>4.6168603120187903</v>
      </c>
      <c r="E18">
        <v>38.383566900964802</v>
      </c>
      <c r="F18">
        <v>28.4561928005323</v>
      </c>
    </row>
    <row r="19" spans="1:47" x14ac:dyDescent="0.25">
      <c r="A19">
        <v>1997</v>
      </c>
      <c r="B19">
        <v>13.927762076815499</v>
      </c>
      <c r="C19">
        <v>42.424383730544903</v>
      </c>
      <c r="D19">
        <v>4.02643682045316</v>
      </c>
      <c r="E19">
        <v>37.414054357503097</v>
      </c>
      <c r="F19">
        <v>25.161554072858699</v>
      </c>
      <c r="H19" t="s">
        <v>11</v>
      </c>
      <c r="I19">
        <v>1980</v>
      </c>
      <c r="J19">
        <v>1981</v>
      </c>
      <c r="K19">
        <v>1982</v>
      </c>
      <c r="L19">
        <v>1983</v>
      </c>
      <c r="M19">
        <v>1984</v>
      </c>
      <c r="N19">
        <v>1985</v>
      </c>
      <c r="O19">
        <v>1986</v>
      </c>
      <c r="P19">
        <v>1987</v>
      </c>
      <c r="Q19">
        <v>1988</v>
      </c>
      <c r="R19">
        <v>1989</v>
      </c>
      <c r="S19">
        <v>1990</v>
      </c>
      <c r="T19">
        <v>1991</v>
      </c>
      <c r="U19">
        <v>1992</v>
      </c>
      <c r="V19">
        <v>1993</v>
      </c>
      <c r="W19">
        <v>1994</v>
      </c>
      <c r="X19">
        <v>1995</v>
      </c>
      <c r="Y19">
        <v>1996</v>
      </c>
      <c r="Z19">
        <v>1997</v>
      </c>
      <c r="AA19">
        <v>1998</v>
      </c>
      <c r="AB19">
        <v>1999</v>
      </c>
      <c r="AC19">
        <v>2000</v>
      </c>
      <c r="AD19">
        <v>2001</v>
      </c>
      <c r="AE19">
        <v>2002</v>
      </c>
      <c r="AF19">
        <v>2003</v>
      </c>
      <c r="AG19">
        <v>2004</v>
      </c>
      <c r="AH19">
        <v>2005</v>
      </c>
      <c r="AI19">
        <v>2006</v>
      </c>
      <c r="AJ19">
        <v>2007</v>
      </c>
      <c r="AK19">
        <v>2008</v>
      </c>
      <c r="AL19">
        <v>2009</v>
      </c>
      <c r="AM19">
        <v>2010</v>
      </c>
      <c r="AN19">
        <v>2011</v>
      </c>
      <c r="AO19">
        <v>2012</v>
      </c>
      <c r="AP19">
        <v>2013</v>
      </c>
      <c r="AQ19">
        <v>2014</v>
      </c>
      <c r="AR19">
        <v>2015</v>
      </c>
      <c r="AS19">
        <v>2016</v>
      </c>
      <c r="AT19">
        <v>2017</v>
      </c>
      <c r="AU19">
        <v>2018</v>
      </c>
    </row>
    <row r="20" spans="1:47" x14ac:dyDescent="0.25">
      <c r="A20">
        <v>1998</v>
      </c>
      <c r="B20">
        <v>13.9665716559473</v>
      </c>
      <c r="C20">
        <v>44.4918385410393</v>
      </c>
      <c r="D20">
        <v>5.0577180772286399</v>
      </c>
      <c r="E20">
        <v>56.068273189886703</v>
      </c>
      <c r="F20">
        <v>28.976106825532799</v>
      </c>
      <c r="H20" t="s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>
        <v>1.64383561643835E-6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9.1324200913241997E-7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>
        <v>9.1324200913241997E-7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5">
      <c r="A21">
        <v>1999</v>
      </c>
      <c r="B21">
        <v>12.980115735018501</v>
      </c>
      <c r="C21">
        <v>37.093581409974803</v>
      </c>
      <c r="D21">
        <v>4.2413699666079596</v>
      </c>
      <c r="E21">
        <v>39.695065362394999</v>
      </c>
      <c r="F21">
        <v>26.677613534880301</v>
      </c>
      <c r="H21" t="s">
        <v>1</v>
      </c>
      <c r="I21">
        <v>113.246349964742</v>
      </c>
      <c r="J21">
        <v>112.675091502005</v>
      </c>
      <c r="K21">
        <v>113.040492709685</v>
      </c>
      <c r="L21">
        <v>113.547540436272</v>
      </c>
      <c r="M21">
        <v>113.550098502095</v>
      </c>
      <c r="N21">
        <v>112.82769288583999</v>
      </c>
      <c r="O21">
        <v>112.631099993785</v>
      </c>
      <c r="P21">
        <v>113.069811986147</v>
      </c>
      <c r="Q21">
        <v>113.17436717010899</v>
      </c>
      <c r="R21">
        <v>112.964183320923</v>
      </c>
      <c r="S21">
        <v>113.453102683921</v>
      </c>
      <c r="T21">
        <v>112.87785542495099</v>
      </c>
      <c r="U21">
        <v>113.369274750767</v>
      </c>
      <c r="V21">
        <v>113.534228574788</v>
      </c>
      <c r="W21">
        <v>112.86533726447399</v>
      </c>
      <c r="X21">
        <v>113.38581548709099</v>
      </c>
      <c r="Y21">
        <v>113.389061841003</v>
      </c>
      <c r="Z21">
        <v>113.701621444951</v>
      </c>
      <c r="AA21">
        <v>112.91426182929899</v>
      </c>
      <c r="AB21">
        <v>113.376625404398</v>
      </c>
      <c r="AC21">
        <v>114.35870765658601</v>
      </c>
      <c r="AD21">
        <v>113.387282578415</v>
      </c>
      <c r="AE21">
        <v>113.658400697923</v>
      </c>
      <c r="AF21">
        <v>113.266052328513</v>
      </c>
      <c r="AG21">
        <v>113.738025975797</v>
      </c>
      <c r="AH21">
        <v>113.457450155001</v>
      </c>
      <c r="AI21">
        <v>113.535788617647</v>
      </c>
      <c r="AJ21">
        <v>113.092213801298</v>
      </c>
      <c r="AK21">
        <v>113.791744022752</v>
      </c>
      <c r="AL21">
        <v>113.442276968836</v>
      </c>
      <c r="AM21">
        <v>112.972033724437</v>
      </c>
      <c r="AN21">
        <v>113.09373396463199</v>
      </c>
      <c r="AO21">
        <v>113.110426173946</v>
      </c>
      <c r="AP21">
        <v>112.934153278297</v>
      </c>
      <c r="AQ21">
        <v>113.226004893346</v>
      </c>
      <c r="AR21">
        <v>112.944880739684</v>
      </c>
      <c r="AS21">
        <v>113.784042384435</v>
      </c>
      <c r="AT21">
        <v>113.64009100788699</v>
      </c>
      <c r="AU21">
        <v>113.04011116546</v>
      </c>
    </row>
    <row r="22" spans="1:47" x14ac:dyDescent="0.25">
      <c r="A22">
        <v>2000</v>
      </c>
      <c r="B22">
        <v>11.782409069615699</v>
      </c>
      <c r="C22">
        <v>34.667423183539803</v>
      </c>
      <c r="D22">
        <v>3.1044016539881198</v>
      </c>
      <c r="E22">
        <v>25.624851839076499</v>
      </c>
      <c r="F22">
        <v>19.642302195894199</v>
      </c>
      <c r="H22" t="s">
        <v>10</v>
      </c>
      <c r="I22">
        <v>36.5987544637117</v>
      </c>
      <c r="J22">
        <v>36.091615572586498</v>
      </c>
      <c r="K22">
        <v>36.506602472790597</v>
      </c>
      <c r="L22">
        <v>36.680395628000603</v>
      </c>
      <c r="M22">
        <v>36.712296110233197</v>
      </c>
      <c r="N22">
        <v>36.538301190053801</v>
      </c>
      <c r="O22">
        <v>36.260670271428502</v>
      </c>
      <c r="P22">
        <v>36.564599282018598</v>
      </c>
      <c r="Q22">
        <v>36.546994922578499</v>
      </c>
      <c r="R22">
        <v>36.582666702308799</v>
      </c>
      <c r="S22">
        <v>36.6625741762264</v>
      </c>
      <c r="T22">
        <v>36.363485115940101</v>
      </c>
      <c r="U22">
        <v>36.844063036498198</v>
      </c>
      <c r="V22">
        <v>36.691967988445597</v>
      </c>
      <c r="W22">
        <v>36.315981647154302</v>
      </c>
      <c r="X22">
        <v>36.720336491685799</v>
      </c>
      <c r="Y22">
        <v>36.7000629847551</v>
      </c>
      <c r="Z22">
        <v>36.6568912964308</v>
      </c>
      <c r="AA22">
        <v>36.368997244803303</v>
      </c>
      <c r="AB22">
        <v>36.7413420577724</v>
      </c>
      <c r="AC22">
        <v>36.4730120365369</v>
      </c>
      <c r="AD22">
        <v>36.658714383310098</v>
      </c>
      <c r="AE22">
        <v>36.697213508843703</v>
      </c>
      <c r="AF22">
        <v>36.7181101155577</v>
      </c>
      <c r="AG22">
        <v>36.894238306636403</v>
      </c>
      <c r="AH22">
        <v>36.762876118270498</v>
      </c>
      <c r="AI22">
        <v>36.566302890250903</v>
      </c>
      <c r="AJ22">
        <v>36.648761954673198</v>
      </c>
      <c r="AK22">
        <v>36.8332007317848</v>
      </c>
      <c r="AL22">
        <v>36.702241693764499</v>
      </c>
      <c r="AM22">
        <v>36.474530733627702</v>
      </c>
      <c r="AN22">
        <v>36.583642254732702</v>
      </c>
      <c r="AO22">
        <v>36.734005654464902</v>
      </c>
      <c r="AP22">
        <v>36.590941926709498</v>
      </c>
      <c r="AQ22">
        <v>36.697609238432101</v>
      </c>
      <c r="AR22">
        <v>36.542321353612898</v>
      </c>
      <c r="AS22">
        <v>36.884671962414302</v>
      </c>
      <c r="AT22">
        <v>36.7213707320903</v>
      </c>
      <c r="AU22">
        <v>36.685041027050403</v>
      </c>
    </row>
    <row r="23" spans="1:47" x14ac:dyDescent="0.25">
      <c r="A23">
        <v>2001</v>
      </c>
      <c r="B23">
        <v>12.719423037361899</v>
      </c>
      <c r="C23">
        <v>43.998203752654902</v>
      </c>
      <c r="D23">
        <v>4.2854359366957704</v>
      </c>
      <c r="E23">
        <v>45.173633901391099</v>
      </c>
      <c r="F23">
        <v>24.272208784170399</v>
      </c>
      <c r="H23" t="s">
        <v>2</v>
      </c>
      <c r="I23">
        <v>1.2133645671816</v>
      </c>
      <c r="J23">
        <v>1.20178768209082</v>
      </c>
      <c r="K23">
        <v>1.1828749712006199</v>
      </c>
      <c r="L23">
        <v>1.1529328986559499</v>
      </c>
      <c r="M23">
        <v>1.20562914273015</v>
      </c>
      <c r="N23">
        <v>1.2171751427072799</v>
      </c>
      <c r="O23">
        <v>1.2112574074106599</v>
      </c>
      <c r="P23">
        <v>1.1841644192443099</v>
      </c>
      <c r="Q23">
        <v>1.18494631011525</v>
      </c>
      <c r="R23">
        <v>1.2028279473425501</v>
      </c>
      <c r="S23">
        <v>1.1622034614510099</v>
      </c>
      <c r="T23">
        <v>1.1850017679059499</v>
      </c>
      <c r="U23">
        <v>1.2145280222858399</v>
      </c>
      <c r="V23">
        <v>1.1888938480764499</v>
      </c>
      <c r="W23">
        <v>1.1906044232898001</v>
      </c>
      <c r="X23">
        <v>1.15492095621923</v>
      </c>
      <c r="Y23">
        <v>1.16972893408454</v>
      </c>
      <c r="Z23">
        <v>1.17995570229838</v>
      </c>
      <c r="AA23">
        <v>1.1933578641773901</v>
      </c>
      <c r="AB23">
        <v>1.18419227456559</v>
      </c>
      <c r="AC23">
        <v>1.17304049857256</v>
      </c>
      <c r="AD23">
        <v>1.1913372197691701</v>
      </c>
      <c r="AE23">
        <v>1.2014398518884299</v>
      </c>
      <c r="AF23">
        <v>1.18670901371446</v>
      </c>
      <c r="AG23">
        <v>1.16979806825662</v>
      </c>
      <c r="AH23">
        <v>1.1881700321964299</v>
      </c>
      <c r="AI23">
        <v>1.17800056402499</v>
      </c>
      <c r="AJ23">
        <v>1.18364732038917</v>
      </c>
      <c r="AK23">
        <v>1.20601075879297</v>
      </c>
      <c r="AL23">
        <v>1.1514584615341701</v>
      </c>
      <c r="AM23">
        <v>1.17190579411414</v>
      </c>
      <c r="AN23">
        <v>1.1862295489578201</v>
      </c>
      <c r="AO23">
        <v>1.20558783315532</v>
      </c>
      <c r="AP23">
        <v>1.18335701459985</v>
      </c>
      <c r="AQ23">
        <v>1.19360413596288</v>
      </c>
      <c r="AR23">
        <v>1.1933411638887801</v>
      </c>
      <c r="AS23">
        <v>1.17099872003536</v>
      </c>
      <c r="AT23">
        <v>1.1686337747109901</v>
      </c>
      <c r="AU23">
        <v>1.2107654418299401</v>
      </c>
    </row>
    <row r="24" spans="1:47" x14ac:dyDescent="0.25">
      <c r="A24">
        <v>2002</v>
      </c>
      <c r="B24">
        <v>13.4646799157793</v>
      </c>
      <c r="C24">
        <v>36.671249481579501</v>
      </c>
      <c r="D24">
        <v>4.0310745103808303</v>
      </c>
      <c r="E24">
        <v>41.057834288117697</v>
      </c>
      <c r="F24">
        <v>21.1761802839513</v>
      </c>
      <c r="H24" t="s">
        <v>3</v>
      </c>
      <c r="I24">
        <v>1.5430695141599999</v>
      </c>
      <c r="J24">
        <v>1.5389700240599899</v>
      </c>
      <c r="K24">
        <v>1.5389700240599899</v>
      </c>
      <c r="L24">
        <v>1.5389700240599899</v>
      </c>
      <c r="M24">
        <v>1.5430028841854599</v>
      </c>
      <c r="N24">
        <v>1.5389408740599999</v>
      </c>
      <c r="O24">
        <v>1.5389700240599899</v>
      </c>
      <c r="P24">
        <v>1.5389700240599999</v>
      </c>
      <c r="Q24">
        <v>1.5430695141599999</v>
      </c>
      <c r="R24">
        <v>1.5387122860194999</v>
      </c>
      <c r="S24">
        <v>1.5389700240599899</v>
      </c>
      <c r="T24">
        <v>1.5389700240599899</v>
      </c>
      <c r="U24">
        <v>1.5429253541599901</v>
      </c>
      <c r="V24">
        <v>1.5389700240599899</v>
      </c>
      <c r="W24">
        <v>1.53894286156</v>
      </c>
      <c r="X24">
        <v>1.5389700240599999</v>
      </c>
      <c r="Y24">
        <v>1.54298060666</v>
      </c>
      <c r="Z24">
        <v>1.5389700240599999</v>
      </c>
      <c r="AA24">
        <v>1.53896591655999</v>
      </c>
      <c r="AB24">
        <v>1.53880863906</v>
      </c>
      <c r="AC24">
        <v>1.5335954862800001</v>
      </c>
      <c r="AD24">
        <v>1.5389700240599899</v>
      </c>
      <c r="AE24">
        <v>1.5389700240599999</v>
      </c>
      <c r="AF24">
        <v>1.5389212640600001</v>
      </c>
      <c r="AG24">
        <v>1.5430695141599899</v>
      </c>
      <c r="AH24">
        <v>1.5389700240599999</v>
      </c>
      <c r="AI24">
        <v>1.5389700240599999</v>
      </c>
      <c r="AJ24">
        <v>1.53894286155999</v>
      </c>
      <c r="AK24">
        <v>1.5430695141599899</v>
      </c>
      <c r="AL24">
        <v>1.5389574365600001</v>
      </c>
      <c r="AM24">
        <v>1.5389092315599999</v>
      </c>
      <c r="AN24">
        <v>1.5389574365599901</v>
      </c>
      <c r="AO24">
        <v>1.5429880166600001</v>
      </c>
      <c r="AP24">
        <v>1.5389700240599899</v>
      </c>
      <c r="AQ24">
        <v>1.5389700240599999</v>
      </c>
      <c r="AR24">
        <v>1.53894498156</v>
      </c>
      <c r="AS24">
        <v>1.5430695141599999</v>
      </c>
      <c r="AT24">
        <v>1.5389700240599999</v>
      </c>
      <c r="AU24">
        <v>1.5389700240599899</v>
      </c>
    </row>
    <row r="25" spans="1:47" x14ac:dyDescent="0.25">
      <c r="A25">
        <v>2003</v>
      </c>
      <c r="B25">
        <v>14.947085830691799</v>
      </c>
      <c r="C25">
        <v>35.010509903574302</v>
      </c>
      <c r="D25">
        <v>4.3993676472114398</v>
      </c>
      <c r="E25">
        <v>39.603309216952503</v>
      </c>
      <c r="F25">
        <v>22.2759248337996</v>
      </c>
      <c r="H25" t="s">
        <v>4</v>
      </c>
      <c r="I25">
        <v>4.85314332866092</v>
      </c>
      <c r="J25">
        <v>5.4475018638180499</v>
      </c>
      <c r="K25">
        <v>4.7230087181007301</v>
      </c>
      <c r="L25">
        <v>4.1111759448852903</v>
      </c>
      <c r="M25">
        <v>4.3858802230931699</v>
      </c>
      <c r="N25">
        <v>4.82859194184456</v>
      </c>
      <c r="O25">
        <v>5.3118673792725302</v>
      </c>
      <c r="P25">
        <v>4.6919931330380402</v>
      </c>
      <c r="Q25">
        <v>4.9097861981273496</v>
      </c>
      <c r="R25">
        <v>4.6965133360215603</v>
      </c>
      <c r="S25">
        <v>4.2274214057556998</v>
      </c>
      <c r="T25">
        <v>5.0098703331673402</v>
      </c>
      <c r="U25">
        <v>4.4716309740501199</v>
      </c>
      <c r="V25">
        <v>4.08058645167596</v>
      </c>
      <c r="W25">
        <v>5.02515499033907</v>
      </c>
      <c r="X25">
        <v>4.2444412454136096</v>
      </c>
      <c r="Y25">
        <v>4.6168603120187903</v>
      </c>
      <c r="Z25">
        <v>4.02643682045316</v>
      </c>
      <c r="AA25">
        <v>5.0577180772286399</v>
      </c>
      <c r="AB25">
        <v>4.2413699666079596</v>
      </c>
      <c r="AC25">
        <v>3.1044016539881198</v>
      </c>
      <c r="AD25">
        <v>4.2854359366957704</v>
      </c>
      <c r="AE25">
        <v>4.0310745103808303</v>
      </c>
      <c r="AF25">
        <v>4.3993676472114398</v>
      </c>
      <c r="AG25">
        <v>4.1629149743436002</v>
      </c>
      <c r="AH25">
        <v>4.1915537709724804</v>
      </c>
      <c r="AI25">
        <v>4.2266542340095397</v>
      </c>
      <c r="AJ25">
        <v>4.5631338297058504</v>
      </c>
      <c r="AK25">
        <v>4.1242441872124296</v>
      </c>
      <c r="AL25">
        <v>4.2827776320254696</v>
      </c>
      <c r="AM25">
        <v>4.9093764239936197</v>
      </c>
      <c r="AN25">
        <v>4.5819324738829703</v>
      </c>
      <c r="AO25">
        <v>4.8029606270737499</v>
      </c>
      <c r="AP25">
        <v>4.7064753046299703</v>
      </c>
      <c r="AQ25">
        <v>4.4062350876592298</v>
      </c>
      <c r="AR25">
        <v>4.9162641104854101</v>
      </c>
      <c r="AS25">
        <v>4.21854985635093</v>
      </c>
      <c r="AT25">
        <v>3.99152742055642</v>
      </c>
      <c r="AU25">
        <v>4.5852527048425404</v>
      </c>
    </row>
    <row r="26" spans="1:47" x14ac:dyDescent="0.25">
      <c r="A26">
        <v>2004</v>
      </c>
      <c r="B26">
        <v>13.820685400788699</v>
      </c>
      <c r="C26">
        <v>36.785774300178801</v>
      </c>
      <c r="D26">
        <v>4.1629149743436002</v>
      </c>
      <c r="E26">
        <v>36.273193155933697</v>
      </c>
      <c r="F26">
        <v>21.796438150990699</v>
      </c>
      <c r="H26" t="s">
        <v>5</v>
      </c>
      <c r="I26">
        <v>4.2541935791760404</v>
      </c>
      <c r="J26">
        <v>4.2479566061161602</v>
      </c>
      <c r="K26">
        <v>4.2752851003735604</v>
      </c>
      <c r="L26">
        <v>4.2682722746220003</v>
      </c>
      <c r="M26">
        <v>4.3178359360049097</v>
      </c>
      <c r="N26">
        <v>4.2670309634201002</v>
      </c>
      <c r="O26">
        <v>4.2700981582605797</v>
      </c>
      <c r="P26">
        <v>4.2325129820240397</v>
      </c>
      <c r="Q26">
        <v>4.2890913904275996</v>
      </c>
      <c r="R26">
        <v>4.2732833314935901</v>
      </c>
      <c r="S26">
        <v>4.2695819996633899</v>
      </c>
      <c r="T26">
        <v>4.25266579467465</v>
      </c>
      <c r="U26">
        <v>4.2639643687423296</v>
      </c>
      <c r="V26">
        <v>4.2950288726731403</v>
      </c>
      <c r="W26">
        <v>4.28012426248966</v>
      </c>
      <c r="X26">
        <v>4.2767102108341604</v>
      </c>
      <c r="Y26">
        <v>4.2847975305112902</v>
      </c>
      <c r="Z26">
        <v>4.2553955838870996</v>
      </c>
      <c r="AA26">
        <v>4.2345486411095798</v>
      </c>
      <c r="AB26">
        <v>4.2652568978620202</v>
      </c>
      <c r="AC26">
        <v>4.2297690117841098</v>
      </c>
      <c r="AD26">
        <v>4.2621471505737096</v>
      </c>
      <c r="AE26">
        <v>4.2385849706313703</v>
      </c>
      <c r="AF26">
        <v>4.2375015941863001</v>
      </c>
      <c r="AG26">
        <v>4.2708592037784197</v>
      </c>
      <c r="AH26">
        <v>4.1947286272296198</v>
      </c>
      <c r="AI26">
        <v>4.2662921240907599</v>
      </c>
      <c r="AJ26">
        <v>4.2628118587882096</v>
      </c>
      <c r="AK26">
        <v>4.22603812842135</v>
      </c>
      <c r="AL26">
        <v>4.2396942654296197</v>
      </c>
      <c r="AM26">
        <v>4.2173588384294201</v>
      </c>
      <c r="AN26">
        <v>4.2417004254224198</v>
      </c>
      <c r="AO26">
        <v>4.2831880733825596</v>
      </c>
      <c r="AP26">
        <v>4.3160862440751702</v>
      </c>
      <c r="AQ26">
        <v>4.2343773594416101</v>
      </c>
      <c r="AR26">
        <v>4.2102949900616302</v>
      </c>
      <c r="AS26">
        <v>4.2458009766095497</v>
      </c>
      <c r="AT26">
        <v>4.27788982463405</v>
      </c>
      <c r="AU26">
        <v>4.26960203450201</v>
      </c>
    </row>
    <row r="27" spans="1:47" x14ac:dyDescent="0.25">
      <c r="A27">
        <v>2005</v>
      </c>
      <c r="B27">
        <v>12.293108238608299</v>
      </c>
      <c r="C27">
        <v>38.0326985179912</v>
      </c>
      <c r="D27">
        <v>4.1915537709724804</v>
      </c>
      <c r="E27">
        <v>39.074668605072297</v>
      </c>
      <c r="F27">
        <v>20.912930227494499</v>
      </c>
    </row>
    <row r="28" spans="1:47" x14ac:dyDescent="0.25">
      <c r="A28">
        <v>2006</v>
      </c>
      <c r="B28">
        <v>13.867161408436999</v>
      </c>
      <c r="C28">
        <v>43.824021853204499</v>
      </c>
      <c r="D28">
        <v>4.2266542340095397</v>
      </c>
      <c r="E28">
        <v>36.796707705684803</v>
      </c>
      <c r="F28">
        <v>21.763969784376801</v>
      </c>
      <c r="H28" t="s">
        <v>13</v>
      </c>
      <c r="I28">
        <v>1980</v>
      </c>
      <c r="J28">
        <v>1981</v>
      </c>
      <c r="K28">
        <v>1982</v>
      </c>
      <c r="L28">
        <v>1983</v>
      </c>
      <c r="M28">
        <v>1984</v>
      </c>
      <c r="N28">
        <v>1985</v>
      </c>
      <c r="O28">
        <v>1986</v>
      </c>
      <c r="P28">
        <v>1987</v>
      </c>
      <c r="Q28">
        <v>1988</v>
      </c>
      <c r="R28">
        <v>1989</v>
      </c>
      <c r="S28">
        <v>1990</v>
      </c>
      <c r="T28">
        <v>1991</v>
      </c>
      <c r="U28">
        <v>1992</v>
      </c>
      <c r="V28">
        <v>1993</v>
      </c>
      <c r="W28">
        <v>1994</v>
      </c>
      <c r="X28">
        <v>1995</v>
      </c>
      <c r="Y28">
        <v>1996</v>
      </c>
      <c r="Z28">
        <v>1997</v>
      </c>
      <c r="AA28">
        <v>1998</v>
      </c>
      <c r="AB28">
        <v>1999</v>
      </c>
      <c r="AC28">
        <v>2000</v>
      </c>
      <c r="AD28">
        <v>2001</v>
      </c>
      <c r="AE28">
        <v>2002</v>
      </c>
      <c r="AF28">
        <v>2003</v>
      </c>
      <c r="AG28">
        <v>2004</v>
      </c>
      <c r="AH28">
        <v>2005</v>
      </c>
      <c r="AI28">
        <v>2006</v>
      </c>
      <c r="AJ28">
        <v>2007</v>
      </c>
      <c r="AK28">
        <v>2008</v>
      </c>
      <c r="AL28">
        <v>2009</v>
      </c>
      <c r="AM28">
        <v>2010</v>
      </c>
      <c r="AN28">
        <v>2011</v>
      </c>
      <c r="AO28">
        <v>2012</v>
      </c>
      <c r="AP28">
        <v>2013</v>
      </c>
      <c r="AQ28">
        <v>2014</v>
      </c>
      <c r="AR28">
        <v>2015</v>
      </c>
      <c r="AS28">
        <v>2016</v>
      </c>
      <c r="AT28">
        <v>2017</v>
      </c>
      <c r="AU28">
        <v>2018</v>
      </c>
    </row>
    <row r="29" spans="1:47" x14ac:dyDescent="0.25">
      <c r="A29">
        <v>2007</v>
      </c>
      <c r="B29">
        <v>13.1805634962589</v>
      </c>
      <c r="C29">
        <v>37.597901349767398</v>
      </c>
      <c r="D29">
        <v>4.5631338297058504</v>
      </c>
      <c r="E29">
        <v>45.218456677457802</v>
      </c>
      <c r="F29">
        <v>25.078620449902999</v>
      </c>
      <c r="H29" t="s">
        <v>0</v>
      </c>
      <c r="I29">
        <v>0.28355252356349597</v>
      </c>
      <c r="J29">
        <v>0.27734526816743998</v>
      </c>
      <c r="K29">
        <v>0.17283706240487001</v>
      </c>
      <c r="L29">
        <v>0.26539972221468</v>
      </c>
      <c r="M29">
        <v>0.28651509647316997</v>
      </c>
      <c r="N29">
        <v>0.13259813597372</v>
      </c>
      <c r="O29">
        <v>0.27223930751910302</v>
      </c>
      <c r="P29">
        <v>0.249213468166636</v>
      </c>
      <c r="Q29">
        <v>0.20810694801134799</v>
      </c>
      <c r="R29">
        <v>0.23096348067165001</v>
      </c>
      <c r="S29">
        <v>0.18546575342465699</v>
      </c>
      <c r="T29">
        <v>0.230490753424657</v>
      </c>
      <c r="U29">
        <v>0.255563470319634</v>
      </c>
      <c r="V29">
        <v>0.42406355101579102</v>
      </c>
      <c r="W29">
        <v>0.17740484515450999</v>
      </c>
      <c r="X29">
        <v>0.230479096054031</v>
      </c>
      <c r="Y29">
        <v>0.36517808219178</v>
      </c>
      <c r="Z29">
        <v>0.24217808219178</v>
      </c>
      <c r="AA29">
        <v>0.13387355448532801</v>
      </c>
      <c r="AB29">
        <v>0.288112907861306</v>
      </c>
      <c r="AC29">
        <v>0.51569794116171397</v>
      </c>
      <c r="AD29">
        <v>0.220712076963437</v>
      </c>
      <c r="AE29">
        <v>0.26389946566912698</v>
      </c>
      <c r="AF29">
        <v>0.246910958904109</v>
      </c>
      <c r="AG29">
        <v>0.234574429223744</v>
      </c>
      <c r="AH29">
        <v>0.364878272450532</v>
      </c>
      <c r="AI29">
        <v>0.27608824200913201</v>
      </c>
      <c r="AJ29">
        <v>0.27983959385058799</v>
      </c>
      <c r="AK29">
        <v>0.38455445205479399</v>
      </c>
      <c r="AL29">
        <v>0.520862641200044</v>
      </c>
      <c r="AM29">
        <v>0.188443090428495</v>
      </c>
      <c r="AN29">
        <v>0.25408658034502601</v>
      </c>
      <c r="AO29">
        <v>0.16856669033601501</v>
      </c>
      <c r="AP29">
        <v>0.25932956183908001</v>
      </c>
      <c r="AQ29">
        <v>0.37128208878643698</v>
      </c>
      <c r="AR29">
        <v>0.19034783105022801</v>
      </c>
      <c r="AS29">
        <v>0.260550257612706</v>
      </c>
      <c r="AT29">
        <v>0.388998878921613</v>
      </c>
      <c r="AU29">
        <v>0.17780095065402199</v>
      </c>
    </row>
    <row r="30" spans="1:47" x14ac:dyDescent="0.25">
      <c r="A30">
        <v>2008</v>
      </c>
      <c r="B30">
        <v>13.3442037153154</v>
      </c>
      <c r="C30">
        <v>35.998936572059399</v>
      </c>
      <c r="D30">
        <v>4.1242441872124296</v>
      </c>
      <c r="E30">
        <v>36.627989752931597</v>
      </c>
      <c r="F30">
        <v>21.278481309004999</v>
      </c>
      <c r="H30" t="s">
        <v>1</v>
      </c>
      <c r="I30">
        <v>1.6224999999999999E-4</v>
      </c>
      <c r="J30">
        <v>4.8480805145537001E-2</v>
      </c>
      <c r="K30" s="1">
        <v>9.0000000000000006E-5</v>
      </c>
      <c r="L30">
        <v>0</v>
      </c>
      <c r="M30" s="1">
        <v>1.8E-5</v>
      </c>
      <c r="N30">
        <v>1.08E-4</v>
      </c>
      <c r="O30">
        <v>0</v>
      </c>
      <c r="P30" s="1">
        <v>9.1924866666666597E-5</v>
      </c>
      <c r="Q30">
        <v>5.0688197020562001E-3</v>
      </c>
      <c r="R30">
        <v>5.5880166901791503E-3</v>
      </c>
      <c r="S30">
        <v>1.08E-4</v>
      </c>
      <c r="T30" s="1">
        <v>5.3999999999999998E-5</v>
      </c>
      <c r="U30">
        <v>1.08E-4</v>
      </c>
      <c r="V30">
        <v>1.9431626867167501E-3</v>
      </c>
      <c r="W30">
        <v>2.9061513227072399E-3</v>
      </c>
      <c r="X30" s="1">
        <v>5.3999999999999998E-5</v>
      </c>
      <c r="Y30">
        <v>6.9949879904862497E-3</v>
      </c>
      <c r="Z30">
        <v>4.6626260987674098E-2</v>
      </c>
      <c r="AA30">
        <v>0</v>
      </c>
      <c r="AB30">
        <v>1.07726538717047E-2</v>
      </c>
      <c r="AC30">
        <v>0.64104539057080301</v>
      </c>
      <c r="AD30" s="1">
        <v>3.7499999999999998E-8</v>
      </c>
      <c r="AE30">
        <v>3.9235670141915899E-3</v>
      </c>
      <c r="AF30">
        <v>2.5995627987602701E-2</v>
      </c>
      <c r="AG30">
        <v>2.1641018196286201E-2</v>
      </c>
      <c r="AH30">
        <v>0</v>
      </c>
      <c r="AI30">
        <v>0</v>
      </c>
      <c r="AJ30" s="1">
        <v>1.52947999999999E-5</v>
      </c>
      <c r="AK30">
        <v>7.6611735344081196E-3</v>
      </c>
      <c r="AL30">
        <v>3.63170973286204E-3</v>
      </c>
      <c r="AM30">
        <v>2.2315680409226401E-4</v>
      </c>
      <c r="AN30">
        <v>2.2105887841901799E-2</v>
      </c>
      <c r="AO30">
        <v>8.2638442377220393E-3</v>
      </c>
      <c r="AP30">
        <v>2.0393324030475299E-3</v>
      </c>
      <c r="AQ30">
        <v>9.23846430559685E-3</v>
      </c>
      <c r="AR30">
        <v>0</v>
      </c>
      <c r="AS30" s="1">
        <v>2.8190822753275299E-5</v>
      </c>
      <c r="AT30">
        <v>3.6367288694857999E-3</v>
      </c>
      <c r="AU30" s="1">
        <v>5.3999999999999998E-5</v>
      </c>
    </row>
    <row r="31" spans="1:47" x14ac:dyDescent="0.25">
      <c r="A31">
        <v>2009</v>
      </c>
      <c r="B31">
        <v>14.019288983853199</v>
      </c>
      <c r="C31">
        <v>34.673567274623601</v>
      </c>
      <c r="D31">
        <v>4.2827776320254696</v>
      </c>
      <c r="E31">
        <v>34.892404837507499</v>
      </c>
      <c r="F31">
        <v>20.251682092850501</v>
      </c>
      <c r="H31" t="s">
        <v>10</v>
      </c>
      <c r="I31">
        <v>248.55994665785701</v>
      </c>
      <c r="J31">
        <v>254.39903503857599</v>
      </c>
      <c r="K31">
        <v>254.637428453686</v>
      </c>
      <c r="L31">
        <v>250.35723995849699</v>
      </c>
      <c r="M31">
        <v>252.68057074282899</v>
      </c>
      <c r="N31">
        <v>244.717568986082</v>
      </c>
      <c r="O31">
        <v>249.494375913883</v>
      </c>
      <c r="P31">
        <v>244.65641701854</v>
      </c>
      <c r="Q31">
        <v>253.26833884668301</v>
      </c>
      <c r="R31">
        <v>252.33589065137301</v>
      </c>
      <c r="S31">
        <v>252.500312309387</v>
      </c>
      <c r="T31">
        <v>252.496284741745</v>
      </c>
      <c r="U31">
        <v>257.03000388898698</v>
      </c>
      <c r="V31">
        <v>256.41267039670402</v>
      </c>
      <c r="W31">
        <v>254.3704237881</v>
      </c>
      <c r="X31">
        <v>250.79528025912799</v>
      </c>
      <c r="Y31">
        <v>261.61893869641801</v>
      </c>
      <c r="Z31">
        <v>260.55839309219402</v>
      </c>
      <c r="AA31">
        <v>242.27389869257499</v>
      </c>
      <c r="AB31">
        <v>258.21693036108599</v>
      </c>
      <c r="AC31">
        <v>267.33996040398898</v>
      </c>
      <c r="AD31">
        <v>252.38882022324199</v>
      </c>
      <c r="AE31">
        <v>255.94925060854999</v>
      </c>
      <c r="AF31">
        <v>258.66083078064901</v>
      </c>
      <c r="AG31">
        <v>261.65852775611899</v>
      </c>
      <c r="AH31">
        <v>258.97539050523397</v>
      </c>
      <c r="AI31">
        <v>260.221968954045</v>
      </c>
      <c r="AJ31">
        <v>252.00126385828099</v>
      </c>
      <c r="AK31">
        <v>262.18401109503401</v>
      </c>
      <c r="AL31">
        <v>262.22837864536399</v>
      </c>
      <c r="AM31">
        <v>249.25986057485699</v>
      </c>
      <c r="AN31">
        <v>256.36480409580599</v>
      </c>
      <c r="AO31">
        <v>257.31339077030299</v>
      </c>
      <c r="AP31">
        <v>253.93499542137701</v>
      </c>
      <c r="AQ31">
        <v>254.45763176095201</v>
      </c>
      <c r="AR31">
        <v>255.527055135739</v>
      </c>
      <c r="AS31">
        <v>250.23933450312799</v>
      </c>
      <c r="AT31">
        <v>258.11357284189802</v>
      </c>
      <c r="AU31">
        <v>248.40029394497</v>
      </c>
    </row>
    <row r="32" spans="1:47" x14ac:dyDescent="0.25">
      <c r="A32">
        <v>2010</v>
      </c>
      <c r="B32">
        <v>15.998588434834501</v>
      </c>
      <c r="C32">
        <v>40.477257406363698</v>
      </c>
      <c r="D32">
        <v>4.9093764239936197</v>
      </c>
      <c r="E32">
        <v>49.545806069536297</v>
      </c>
      <c r="F32">
        <v>24.441138240363301</v>
      </c>
      <c r="H32" t="s">
        <v>12</v>
      </c>
      <c r="I32">
        <v>16.953119999999998</v>
      </c>
      <c r="J32">
        <v>16.9068</v>
      </c>
      <c r="K32">
        <v>16.9068</v>
      </c>
      <c r="L32">
        <v>16.9068</v>
      </c>
      <c r="M32">
        <v>16.953119999999998</v>
      </c>
      <c r="N32">
        <v>16.9068</v>
      </c>
      <c r="O32">
        <v>16.9068</v>
      </c>
      <c r="P32">
        <v>16.9068</v>
      </c>
      <c r="Q32">
        <v>16.953119999999998</v>
      </c>
      <c r="R32">
        <v>16.9068</v>
      </c>
      <c r="S32">
        <v>16.9068</v>
      </c>
      <c r="T32">
        <v>16.9068</v>
      </c>
      <c r="U32">
        <v>16.953119999999998</v>
      </c>
      <c r="V32">
        <v>16.9068</v>
      </c>
      <c r="W32">
        <v>16.9068</v>
      </c>
      <c r="X32">
        <v>16.9068</v>
      </c>
      <c r="Y32">
        <v>16.953119999999998</v>
      </c>
      <c r="Z32">
        <v>16.9068</v>
      </c>
      <c r="AA32">
        <v>16.9068</v>
      </c>
      <c r="AB32">
        <v>16.9068</v>
      </c>
      <c r="AC32">
        <v>16.860479999999999</v>
      </c>
      <c r="AD32">
        <v>16.9068</v>
      </c>
      <c r="AE32">
        <v>16.9068</v>
      </c>
      <c r="AF32">
        <v>16.9068</v>
      </c>
      <c r="AG32">
        <v>16.953119999999998</v>
      </c>
      <c r="AH32">
        <v>16.9068</v>
      </c>
      <c r="AI32">
        <v>16.9068</v>
      </c>
      <c r="AJ32">
        <v>16.9068</v>
      </c>
      <c r="AK32">
        <v>16.953119999999998</v>
      </c>
      <c r="AL32">
        <v>16.9068</v>
      </c>
      <c r="AM32">
        <v>16.9068</v>
      </c>
      <c r="AN32">
        <v>16.9068</v>
      </c>
      <c r="AO32">
        <v>16.953119999999998</v>
      </c>
      <c r="AP32">
        <v>16.9068</v>
      </c>
      <c r="AQ32">
        <v>16.9068</v>
      </c>
      <c r="AR32">
        <v>16.9068</v>
      </c>
      <c r="AS32">
        <v>16.953119999999998</v>
      </c>
      <c r="AT32">
        <v>16.9068</v>
      </c>
      <c r="AU32">
        <v>16.9068</v>
      </c>
    </row>
    <row r="33" spans="1:47" x14ac:dyDescent="0.25">
      <c r="A33">
        <v>2011</v>
      </c>
      <c r="B33">
        <v>16.794436357408198</v>
      </c>
      <c r="C33">
        <v>41.583573157593896</v>
      </c>
      <c r="D33">
        <v>4.5819324738829703</v>
      </c>
      <c r="E33">
        <v>41.620309374830001</v>
      </c>
      <c r="F33">
        <v>22.417851932273699</v>
      </c>
      <c r="H33" t="s">
        <v>2</v>
      </c>
      <c r="I33">
        <v>0.19778581055473499</v>
      </c>
      <c r="J33">
        <v>0.195615772926193</v>
      </c>
      <c r="K33">
        <v>0.19678990675433899</v>
      </c>
      <c r="L33">
        <v>0.19746609147795299</v>
      </c>
      <c r="M33">
        <v>0.19962833646386399</v>
      </c>
      <c r="N33">
        <v>0.207283555427071</v>
      </c>
      <c r="O33">
        <v>0.19595903045719501</v>
      </c>
      <c r="P33">
        <v>0.19870442408290501</v>
      </c>
      <c r="Q33">
        <v>0.205609884977005</v>
      </c>
      <c r="R33">
        <v>0.19703037394835499</v>
      </c>
      <c r="S33">
        <v>0.19876901462261601</v>
      </c>
      <c r="T33">
        <v>0.19657061326655001</v>
      </c>
      <c r="U33">
        <v>0.204734491287835</v>
      </c>
      <c r="V33">
        <v>0.196714801740377</v>
      </c>
      <c r="W33">
        <v>0.19795495770785701</v>
      </c>
      <c r="X33">
        <v>0.19643689727038299</v>
      </c>
      <c r="Y33">
        <v>0.19728820507598299</v>
      </c>
      <c r="Z33">
        <v>0.198521791982982</v>
      </c>
      <c r="AA33">
        <v>0.20094314022524201</v>
      </c>
      <c r="AB33">
        <v>0.19690380625548601</v>
      </c>
      <c r="AC33">
        <v>0.34268599684763501</v>
      </c>
      <c r="AD33">
        <v>0.19613129362932899</v>
      </c>
      <c r="AE33">
        <v>0.196941854991697</v>
      </c>
      <c r="AF33">
        <v>0.198982569001176</v>
      </c>
      <c r="AG33">
        <v>0.201301632790369</v>
      </c>
      <c r="AH33">
        <v>0.20242333534151299</v>
      </c>
      <c r="AI33">
        <v>0.19636978686270001</v>
      </c>
      <c r="AJ33">
        <v>0.20800203248357699</v>
      </c>
      <c r="AK33">
        <v>0.19887691386863601</v>
      </c>
      <c r="AL33">
        <v>0.203014603648245</v>
      </c>
      <c r="AM33">
        <v>0.20511447554742501</v>
      </c>
      <c r="AN33">
        <v>0.20245803914619401</v>
      </c>
      <c r="AO33">
        <v>0.200435017156155</v>
      </c>
      <c r="AP33">
        <v>0.20707454206794801</v>
      </c>
      <c r="AQ33">
        <v>0.200887777030374</v>
      </c>
      <c r="AR33">
        <v>0.215808485791258</v>
      </c>
      <c r="AS33">
        <v>0.20916830914715401</v>
      </c>
      <c r="AT33">
        <v>0.19766197338154201</v>
      </c>
      <c r="AU33">
        <v>0.197615795520756</v>
      </c>
    </row>
    <row r="34" spans="1:47" x14ac:dyDescent="0.25">
      <c r="A34">
        <v>2012</v>
      </c>
      <c r="B34">
        <v>13.153309170069599</v>
      </c>
      <c r="C34">
        <v>39.624675379520099</v>
      </c>
      <c r="D34">
        <v>4.8029606270737499</v>
      </c>
      <c r="E34">
        <v>41.213828725674396</v>
      </c>
      <c r="F34">
        <v>22.943142421740902</v>
      </c>
      <c r="H34" t="s">
        <v>3</v>
      </c>
      <c r="I34">
        <v>3.432249726752</v>
      </c>
      <c r="J34">
        <v>3.4202641749540001</v>
      </c>
      <c r="K34">
        <v>3.4202641749540001</v>
      </c>
      <c r="L34">
        <v>3.4202641749539899</v>
      </c>
      <c r="M34">
        <v>3.43219612675199</v>
      </c>
      <c r="N34">
        <v>3.4202641749540001</v>
      </c>
      <c r="O34">
        <v>3.4202527749540002</v>
      </c>
      <c r="P34">
        <v>3.4202641749539899</v>
      </c>
      <c r="Q34">
        <v>3.432249726752</v>
      </c>
      <c r="R34">
        <v>3.4202641749539899</v>
      </c>
      <c r="S34">
        <v>3.4202531749539999</v>
      </c>
      <c r="T34">
        <v>3.4202247749539998</v>
      </c>
      <c r="U34">
        <v>3.432249726752</v>
      </c>
      <c r="V34">
        <v>3.4199892749540002</v>
      </c>
      <c r="W34">
        <v>3.4199457749539901</v>
      </c>
      <c r="X34">
        <v>3.42005627495399</v>
      </c>
      <c r="Y34">
        <v>3.4319050267519899</v>
      </c>
      <c r="Z34">
        <v>3.4198923749539998</v>
      </c>
      <c r="AA34">
        <v>3.4202641749539899</v>
      </c>
      <c r="AB34">
        <v>3.41996157495399</v>
      </c>
      <c r="AC34">
        <v>3.41444553251584</v>
      </c>
      <c r="AD34">
        <v>3.4202641749539899</v>
      </c>
      <c r="AE34">
        <v>3.4202641749540001</v>
      </c>
      <c r="AF34">
        <v>3.419904974954</v>
      </c>
      <c r="AG34">
        <v>3.432249726752</v>
      </c>
      <c r="AH34">
        <v>3.4202641749540001</v>
      </c>
      <c r="AI34">
        <v>3.4197484749539999</v>
      </c>
      <c r="AJ34">
        <v>3.4200707749539898</v>
      </c>
      <c r="AK34">
        <v>3.4322164267519901</v>
      </c>
      <c r="AL34">
        <v>3.4202641749540001</v>
      </c>
      <c r="AM34">
        <v>3.4202641749539899</v>
      </c>
      <c r="AN34">
        <v>3.42005817495399</v>
      </c>
      <c r="AO34">
        <v>3.432249726752</v>
      </c>
      <c r="AP34">
        <v>3.4202641749540099</v>
      </c>
      <c r="AQ34">
        <v>3.4202641749540001</v>
      </c>
      <c r="AR34">
        <v>3.4196278749540001</v>
      </c>
      <c r="AS34">
        <v>3.432249726752</v>
      </c>
      <c r="AT34">
        <v>3.419877574954</v>
      </c>
      <c r="AU34">
        <v>3.4202641749539899</v>
      </c>
    </row>
    <row r="35" spans="1:47" x14ac:dyDescent="0.25">
      <c r="A35">
        <v>2013</v>
      </c>
      <c r="B35">
        <v>13.256412289579</v>
      </c>
      <c r="C35">
        <v>38.434078269312401</v>
      </c>
      <c r="D35">
        <v>4.7064753046299703</v>
      </c>
      <c r="E35">
        <v>43.846941942705897</v>
      </c>
      <c r="F35">
        <v>24.778330319815101</v>
      </c>
      <c r="H35" t="s">
        <v>4</v>
      </c>
      <c r="I35">
        <v>51.165642580140698</v>
      </c>
      <c r="J35">
        <v>44.2415356413062</v>
      </c>
      <c r="K35">
        <v>44.655415730045803</v>
      </c>
      <c r="L35">
        <v>47.565034964501599</v>
      </c>
      <c r="M35">
        <v>47.145055560644401</v>
      </c>
      <c r="N35">
        <v>54.382850367116703</v>
      </c>
      <c r="O35">
        <v>49.098576961497102</v>
      </c>
      <c r="P35">
        <v>53.980778702517199</v>
      </c>
      <c r="Q35">
        <v>45.585247245872999</v>
      </c>
      <c r="R35">
        <v>46.531829840731497</v>
      </c>
      <c r="S35">
        <v>46.576284787067202</v>
      </c>
      <c r="T35">
        <v>45.946273728268999</v>
      </c>
      <c r="U35">
        <v>42.270762191545202</v>
      </c>
      <c r="V35">
        <v>42.0594637356565</v>
      </c>
      <c r="W35">
        <v>43.505421432396801</v>
      </c>
      <c r="X35">
        <v>47.8287988113739</v>
      </c>
      <c r="Y35">
        <v>38.383566900964802</v>
      </c>
      <c r="Z35">
        <v>37.414054357503097</v>
      </c>
      <c r="AA35">
        <v>56.068273189886703</v>
      </c>
      <c r="AB35">
        <v>39.695065362394999</v>
      </c>
      <c r="AC35">
        <v>25.624851839076499</v>
      </c>
      <c r="AD35">
        <v>45.173633901391099</v>
      </c>
      <c r="AE35">
        <v>41.057834288117697</v>
      </c>
      <c r="AF35">
        <v>39.603309216952503</v>
      </c>
      <c r="AG35">
        <v>36.273193155933697</v>
      </c>
      <c r="AH35">
        <v>39.074668605072297</v>
      </c>
      <c r="AI35">
        <v>36.796707705684803</v>
      </c>
      <c r="AJ35">
        <v>45.218456677457802</v>
      </c>
      <c r="AK35">
        <v>36.627989752931597</v>
      </c>
      <c r="AL35">
        <v>34.892404837507499</v>
      </c>
      <c r="AM35">
        <v>49.545806069536297</v>
      </c>
      <c r="AN35">
        <v>41.620309374830001</v>
      </c>
      <c r="AO35">
        <v>41.213828725674396</v>
      </c>
      <c r="AP35">
        <v>43.846941942705897</v>
      </c>
      <c r="AQ35">
        <v>42.093617456003102</v>
      </c>
      <c r="AR35">
        <v>42.4802435392386</v>
      </c>
      <c r="AS35">
        <v>47.824517763626297</v>
      </c>
      <c r="AT35">
        <v>38.732855169305203</v>
      </c>
      <c r="AU35">
        <v>49.7576041803907</v>
      </c>
    </row>
    <row r="36" spans="1:47" x14ac:dyDescent="0.25">
      <c r="A36">
        <v>2014</v>
      </c>
      <c r="B36">
        <v>12.7184697260645</v>
      </c>
      <c r="C36">
        <v>33.8644920334293</v>
      </c>
      <c r="D36">
        <v>4.4062350876592298</v>
      </c>
      <c r="E36">
        <v>42.093617456003102</v>
      </c>
      <c r="F36">
        <v>23.139810945790199</v>
      </c>
      <c r="H36" t="s">
        <v>5</v>
      </c>
      <c r="I36">
        <v>5.1646163606798599</v>
      </c>
      <c r="J36">
        <v>5.11610374209359</v>
      </c>
      <c r="K36">
        <v>5.0071098320048302</v>
      </c>
      <c r="L36">
        <v>5.1038795803310002</v>
      </c>
      <c r="M36">
        <v>5.0879998113106</v>
      </c>
      <c r="N36">
        <v>5.0902542843547902</v>
      </c>
      <c r="O36">
        <v>5.0764414223799204</v>
      </c>
      <c r="P36">
        <v>5.0874452240705503</v>
      </c>
      <c r="Q36">
        <v>5.1633311075147796</v>
      </c>
      <c r="R36">
        <v>5.0882824975340197</v>
      </c>
      <c r="S36">
        <v>5.1105043435801303</v>
      </c>
      <c r="T36">
        <v>5.0670218861052696</v>
      </c>
      <c r="U36">
        <v>5.1066685757765198</v>
      </c>
      <c r="V36">
        <v>5.0973767120067102</v>
      </c>
      <c r="W36">
        <v>5.1230030320720603</v>
      </c>
      <c r="X36">
        <v>5.1228461485566603</v>
      </c>
      <c r="Y36">
        <v>5.1638142928015096</v>
      </c>
      <c r="Z36">
        <v>5.1220656996892302</v>
      </c>
      <c r="AA36">
        <v>5.0667990346626599</v>
      </c>
      <c r="AB36">
        <v>5.1228072296811398</v>
      </c>
      <c r="AC36">
        <v>5.1911209873999704</v>
      </c>
      <c r="AD36">
        <v>5.1712042300435703</v>
      </c>
      <c r="AE36">
        <v>5.0942928221138404</v>
      </c>
      <c r="AF36">
        <v>5.0021599468008802</v>
      </c>
      <c r="AG36">
        <v>5.1730129216464196</v>
      </c>
      <c r="AH36">
        <v>5.0935520434574197</v>
      </c>
      <c r="AI36">
        <v>5.0888289374358804</v>
      </c>
      <c r="AJ36">
        <v>5.0773821526376199</v>
      </c>
      <c r="AK36">
        <v>5.0957863670035701</v>
      </c>
      <c r="AL36">
        <v>5.1221038191142201</v>
      </c>
      <c r="AM36">
        <v>5.0802864625890303</v>
      </c>
      <c r="AN36">
        <v>5.15897978777347</v>
      </c>
      <c r="AO36">
        <v>5.15103978576487</v>
      </c>
      <c r="AP36">
        <v>5.1650800281265496</v>
      </c>
      <c r="AQ36">
        <v>5.1275140066921603</v>
      </c>
      <c r="AR36">
        <v>5.1156671388643797</v>
      </c>
      <c r="AS36">
        <v>5.2515454841763098</v>
      </c>
      <c r="AT36">
        <v>5.1527030902163897</v>
      </c>
      <c r="AU36">
        <v>5.1140341233125302</v>
      </c>
    </row>
    <row r="37" spans="1:47" x14ac:dyDescent="0.25">
      <c r="A37">
        <v>2015</v>
      </c>
      <c r="B37">
        <v>13.1360956709602</v>
      </c>
      <c r="C37">
        <v>33.533949033633803</v>
      </c>
      <c r="D37">
        <v>4.9162641104854101</v>
      </c>
      <c r="E37">
        <v>42.4802435392386</v>
      </c>
      <c r="F37">
        <v>21.5254374504065</v>
      </c>
    </row>
    <row r="38" spans="1:47" x14ac:dyDescent="0.25">
      <c r="A38">
        <v>2016</v>
      </c>
      <c r="B38">
        <v>13.0669619979993</v>
      </c>
      <c r="C38">
        <v>32.019142230014502</v>
      </c>
      <c r="D38">
        <v>4.21854985635093</v>
      </c>
      <c r="E38">
        <v>47.824517763626297</v>
      </c>
      <c r="F38">
        <v>21.681441870700802</v>
      </c>
      <c r="H38" t="s">
        <v>14</v>
      </c>
      <c r="I38">
        <v>1980</v>
      </c>
      <c r="J38">
        <v>1981</v>
      </c>
      <c r="K38">
        <v>1982</v>
      </c>
      <c r="L38">
        <v>1983</v>
      </c>
      <c r="M38">
        <v>1984</v>
      </c>
      <c r="N38">
        <v>1985</v>
      </c>
      <c r="O38">
        <v>1986</v>
      </c>
      <c r="P38">
        <v>1987</v>
      </c>
      <c r="Q38">
        <v>1988</v>
      </c>
      <c r="R38">
        <v>1989</v>
      </c>
      <c r="S38">
        <v>1990</v>
      </c>
      <c r="T38">
        <v>1991</v>
      </c>
      <c r="U38">
        <v>1992</v>
      </c>
      <c r="V38">
        <v>1993</v>
      </c>
      <c r="W38">
        <v>1994</v>
      </c>
      <c r="X38">
        <v>1995</v>
      </c>
      <c r="Y38">
        <v>1996</v>
      </c>
      <c r="Z38">
        <v>1997</v>
      </c>
      <c r="AA38">
        <v>1998</v>
      </c>
      <c r="AB38">
        <v>1999</v>
      </c>
      <c r="AC38">
        <v>2000</v>
      </c>
      <c r="AD38">
        <v>2001</v>
      </c>
      <c r="AE38">
        <v>2002</v>
      </c>
      <c r="AF38">
        <v>2003</v>
      </c>
      <c r="AG38">
        <v>2004</v>
      </c>
      <c r="AH38">
        <v>2005</v>
      </c>
      <c r="AI38">
        <v>2006</v>
      </c>
      <c r="AJ38">
        <v>2007</v>
      </c>
      <c r="AK38">
        <v>2008</v>
      </c>
      <c r="AL38">
        <v>2009</v>
      </c>
      <c r="AM38">
        <v>2010</v>
      </c>
      <c r="AN38">
        <v>2011</v>
      </c>
      <c r="AO38">
        <v>2012</v>
      </c>
      <c r="AP38">
        <v>2013</v>
      </c>
      <c r="AQ38">
        <v>2014</v>
      </c>
      <c r="AR38">
        <v>2015</v>
      </c>
      <c r="AS38">
        <v>2016</v>
      </c>
      <c r="AT38">
        <v>2017</v>
      </c>
      <c r="AU38">
        <v>2018</v>
      </c>
    </row>
    <row r="39" spans="1:47" x14ac:dyDescent="0.25">
      <c r="A39">
        <v>2017</v>
      </c>
      <c r="B39">
        <v>11.3317886767648</v>
      </c>
      <c r="C39">
        <v>32.014956680416397</v>
      </c>
      <c r="D39">
        <v>3.99152742055642</v>
      </c>
      <c r="E39">
        <v>38.732855169305203</v>
      </c>
      <c r="F39">
        <v>19.789791887440199</v>
      </c>
      <c r="H39" t="s">
        <v>0</v>
      </c>
      <c r="I39">
        <v>0.34129304962442802</v>
      </c>
      <c r="J39">
        <v>0.388219001428044</v>
      </c>
      <c r="K39">
        <v>0.40998658716467501</v>
      </c>
      <c r="L39">
        <v>0.41</v>
      </c>
      <c r="M39">
        <v>0.39010451381026601</v>
      </c>
      <c r="N39">
        <v>0.31631455045978901</v>
      </c>
      <c r="O39">
        <v>0.39536673933037902</v>
      </c>
      <c r="P39">
        <v>0.36454715333362098</v>
      </c>
      <c r="Q39">
        <v>0.34800735857743198</v>
      </c>
      <c r="R39">
        <v>0.34471169281196201</v>
      </c>
      <c r="S39">
        <v>0.382803317862213</v>
      </c>
      <c r="T39">
        <v>0.361886379271326</v>
      </c>
      <c r="U39">
        <v>0.39434319591504102</v>
      </c>
      <c r="V39">
        <v>0.39261994167907299</v>
      </c>
      <c r="W39">
        <v>0.35151495175771702</v>
      </c>
      <c r="X39">
        <v>0.32986560542966598</v>
      </c>
      <c r="Y39">
        <v>0.383515413919991</v>
      </c>
      <c r="Z39">
        <v>0.39893102049264501</v>
      </c>
      <c r="AA39">
        <v>0.38550373262839499</v>
      </c>
      <c r="AB39">
        <v>0.36070283574789702</v>
      </c>
      <c r="AC39">
        <v>0.404349512471459</v>
      </c>
      <c r="AD39">
        <v>0.40999767600396098</v>
      </c>
      <c r="AE39">
        <v>0.40356023660524099</v>
      </c>
      <c r="AF39">
        <v>0.37168781429257203</v>
      </c>
      <c r="AG39">
        <v>0.41096337297402802</v>
      </c>
      <c r="AH39">
        <v>0.40195019079126698</v>
      </c>
      <c r="AI39">
        <v>0.41</v>
      </c>
      <c r="AJ39">
        <v>0.34898356856437801</v>
      </c>
      <c r="AK39">
        <v>0.331575955549894</v>
      </c>
      <c r="AL39">
        <v>0.409855625565681</v>
      </c>
      <c r="AM39">
        <v>0.39179382807694302</v>
      </c>
      <c r="AN39">
        <v>0.41</v>
      </c>
      <c r="AO39">
        <v>0.411118500169047</v>
      </c>
      <c r="AP39">
        <v>0.41</v>
      </c>
      <c r="AQ39">
        <v>0.40353206500862698</v>
      </c>
      <c r="AR39">
        <v>0.403106088944723</v>
      </c>
      <c r="AS39">
        <v>0.40629672502907399</v>
      </c>
      <c r="AT39">
        <v>0.40713989238468301</v>
      </c>
      <c r="AU39">
        <v>0.34603175901969802</v>
      </c>
    </row>
    <row r="40" spans="1:47" x14ac:dyDescent="0.25">
      <c r="A40">
        <v>2018</v>
      </c>
      <c r="B40">
        <v>16.3128474792269</v>
      </c>
      <c r="C40">
        <v>37.507345204220499</v>
      </c>
      <c r="D40">
        <v>4.5852527048425404</v>
      </c>
      <c r="E40">
        <v>49.7576041803907</v>
      </c>
      <c r="F40">
        <v>21.941468493084301</v>
      </c>
      <c r="H40" t="s">
        <v>1</v>
      </c>
      <c r="I40">
        <v>26.2625066716273</v>
      </c>
      <c r="J40">
        <v>26.073845618715701</v>
      </c>
      <c r="K40">
        <v>26.563948053645401</v>
      </c>
      <c r="L40">
        <v>29.4556509962418</v>
      </c>
      <c r="M40">
        <v>29.1595724009028</v>
      </c>
      <c r="N40">
        <v>22.869449847123001</v>
      </c>
      <c r="O40">
        <v>24.778936018284099</v>
      </c>
      <c r="P40">
        <v>26.571654514727701</v>
      </c>
      <c r="Q40">
        <v>24.687794470716899</v>
      </c>
      <c r="R40">
        <v>29.280649902431399</v>
      </c>
      <c r="S40">
        <v>26.961950566703901</v>
      </c>
      <c r="T40">
        <v>26.656943755205599</v>
      </c>
      <c r="U40">
        <v>28.3524169748937</v>
      </c>
      <c r="V40">
        <v>29.164068923455702</v>
      </c>
      <c r="W40">
        <v>26.2352456869497</v>
      </c>
      <c r="X40">
        <v>26.3621141939647</v>
      </c>
      <c r="Y40">
        <v>26.573384648381602</v>
      </c>
      <c r="Z40">
        <v>29.534412467114301</v>
      </c>
      <c r="AA40">
        <v>25.7689623737907</v>
      </c>
      <c r="AB40">
        <v>27.956503530592698</v>
      </c>
      <c r="AC40">
        <v>33.299731728643003</v>
      </c>
      <c r="AD40">
        <v>30.285179944149501</v>
      </c>
      <c r="AE40">
        <v>33.175414994563504</v>
      </c>
      <c r="AF40">
        <v>32.1715205516252</v>
      </c>
      <c r="AG40">
        <v>32.674464880634503</v>
      </c>
      <c r="AH40">
        <v>33.5482000285621</v>
      </c>
      <c r="AI40">
        <v>32.889126220911201</v>
      </c>
      <c r="AJ40">
        <v>29.510414435999898</v>
      </c>
      <c r="AK40">
        <v>33.374717366155998</v>
      </c>
      <c r="AL40">
        <v>33.904505955938298</v>
      </c>
      <c r="AM40">
        <v>30.364873951665501</v>
      </c>
      <c r="AN40">
        <v>32.129537626374898</v>
      </c>
      <c r="AO40">
        <v>31.630213399023202</v>
      </c>
      <c r="AP40">
        <v>29.593852612811201</v>
      </c>
      <c r="AQ40">
        <v>31.173362158954799</v>
      </c>
      <c r="AR40">
        <v>32.730610946504903</v>
      </c>
      <c r="AS40">
        <v>32.556145222859499</v>
      </c>
      <c r="AT40">
        <v>34.393345303455703</v>
      </c>
      <c r="AU40">
        <v>32.577436166791898</v>
      </c>
    </row>
    <row r="41" spans="1:47" x14ac:dyDescent="0.25">
      <c r="H41" t="s">
        <v>10</v>
      </c>
      <c r="I41">
        <v>6.5484720000000003</v>
      </c>
      <c r="J41">
        <v>6.5305799999999996</v>
      </c>
      <c r="K41">
        <v>6.5305799999999996</v>
      </c>
      <c r="L41">
        <v>6.5305799999999996</v>
      </c>
      <c r="M41">
        <v>6.5484720000000003</v>
      </c>
      <c r="N41">
        <v>6.5305482992931703</v>
      </c>
      <c r="O41">
        <v>6.5305799999999996</v>
      </c>
      <c r="P41">
        <v>6.5305799999999996</v>
      </c>
      <c r="Q41">
        <v>6.5484720000000003</v>
      </c>
      <c r="R41">
        <v>6.5305799999999996</v>
      </c>
      <c r="S41">
        <v>6.5305799999999996</v>
      </c>
      <c r="T41">
        <v>6.5305799999999996</v>
      </c>
      <c r="U41">
        <v>6.5484720000000003</v>
      </c>
      <c r="V41">
        <v>6.5305799999999996</v>
      </c>
      <c r="W41">
        <v>6.5305799999999996</v>
      </c>
      <c r="X41">
        <v>6.5305799999999996</v>
      </c>
      <c r="Y41">
        <v>6.5484720000000003</v>
      </c>
      <c r="Z41">
        <v>6.5305799999999996</v>
      </c>
      <c r="AA41">
        <v>6.5303581145640699</v>
      </c>
      <c r="AB41">
        <v>6.5305799999999996</v>
      </c>
      <c r="AC41">
        <v>6.5126879999999998</v>
      </c>
      <c r="AD41">
        <v>6.5305799999999996</v>
      </c>
      <c r="AE41">
        <v>6.5305799999999996</v>
      </c>
      <c r="AF41">
        <v>6.5305799999999996</v>
      </c>
      <c r="AG41">
        <v>6.5484720000000003</v>
      </c>
      <c r="AH41">
        <v>6.5305799999999996</v>
      </c>
      <c r="AI41">
        <v>6.5305799999999996</v>
      </c>
      <c r="AJ41">
        <v>6.5305799999999996</v>
      </c>
      <c r="AK41">
        <v>6.5484720000000003</v>
      </c>
      <c r="AL41">
        <v>6.5305799999999996</v>
      </c>
      <c r="AM41">
        <v>6.5305799999999996</v>
      </c>
      <c r="AN41">
        <v>6.5305799999999996</v>
      </c>
      <c r="AO41">
        <v>6.5484720000000003</v>
      </c>
      <c r="AP41">
        <v>6.5305799999999996</v>
      </c>
      <c r="AQ41">
        <v>6.5305799999999996</v>
      </c>
      <c r="AR41">
        <v>6.5305799999999996</v>
      </c>
      <c r="AS41">
        <v>6.5484720000000003</v>
      </c>
      <c r="AT41">
        <v>6.5305799999999996</v>
      </c>
      <c r="AU41">
        <v>6.5305799999999996</v>
      </c>
    </row>
    <row r="42" spans="1:47" x14ac:dyDescent="0.25">
      <c r="H42" t="s">
        <v>2</v>
      </c>
      <c r="I42">
        <v>2.7853367617142002</v>
      </c>
      <c r="J42">
        <v>2.6020708944545801</v>
      </c>
      <c r="K42">
        <v>2.8570925361308399</v>
      </c>
      <c r="L42">
        <v>3.1386627012687498</v>
      </c>
      <c r="M42">
        <v>2.9956204662341199</v>
      </c>
      <c r="N42">
        <v>2.74617048591917</v>
      </c>
      <c r="O42">
        <v>2.7441011373281401</v>
      </c>
      <c r="P42">
        <v>2.8592807819949102</v>
      </c>
      <c r="Q42">
        <v>2.8157049123768898</v>
      </c>
      <c r="R42">
        <v>2.9512265850158901</v>
      </c>
      <c r="S42">
        <v>2.80125994345424</v>
      </c>
      <c r="T42">
        <v>2.82985161603533</v>
      </c>
      <c r="U42">
        <v>3.1937948650640999</v>
      </c>
      <c r="V42">
        <v>3.0277362226850499</v>
      </c>
      <c r="W42">
        <v>3.09064793566063</v>
      </c>
      <c r="X42">
        <v>2.9347226306132601</v>
      </c>
      <c r="Y42">
        <v>2.89647028359972</v>
      </c>
      <c r="Z42">
        <v>3.1167304554959498</v>
      </c>
      <c r="AA42">
        <v>3.0332310438899901</v>
      </c>
      <c r="AB42">
        <v>3.1895300291447399</v>
      </c>
      <c r="AC42">
        <v>4.7098594670874103</v>
      </c>
      <c r="AD42">
        <v>3.18428203116942</v>
      </c>
      <c r="AE42">
        <v>3.41403477560806</v>
      </c>
      <c r="AF42">
        <v>3.35020645939868</v>
      </c>
      <c r="AG42">
        <v>3.4621483508011202</v>
      </c>
      <c r="AH42">
        <v>3.2994201135349699</v>
      </c>
      <c r="AI42">
        <v>3.11860464492693</v>
      </c>
      <c r="AJ42">
        <v>3.2481568914968499</v>
      </c>
      <c r="AK42">
        <v>3.3843727774390602</v>
      </c>
      <c r="AL42">
        <v>3.5729498396444699</v>
      </c>
      <c r="AM42">
        <v>2.9473159871471299</v>
      </c>
      <c r="AN42">
        <v>3.2533040813082699</v>
      </c>
      <c r="AO42">
        <v>3.3484610517867099</v>
      </c>
      <c r="AP42">
        <v>3.3842674950849201</v>
      </c>
      <c r="AQ42">
        <v>3.4932980367952902</v>
      </c>
      <c r="AR42">
        <v>3.4754735438453599</v>
      </c>
      <c r="AS42">
        <v>3.6481921652392701</v>
      </c>
      <c r="AT42">
        <v>3.5889672369148702</v>
      </c>
      <c r="AU42">
        <v>3.3134166732599999</v>
      </c>
    </row>
    <row r="43" spans="1:47" x14ac:dyDescent="0.25">
      <c r="A43" s="2">
        <v>0.2</v>
      </c>
      <c r="B43">
        <f>PERCENTILE(B2:B40,0.2)</f>
        <v>12.6940322874513</v>
      </c>
      <c r="C43">
        <f>PERCENTILE(C2:C40,0.2)</f>
        <v>35.603565904665359</v>
      </c>
      <c r="D43">
        <f>PERCENTILE(D2:D40,0.2)</f>
        <v>4.1800982523209287</v>
      </c>
      <c r="E43">
        <f>PERCENTILE(E2:E40,0.2)</f>
        <v>38.937943230765462</v>
      </c>
      <c r="F43">
        <f>PERCENTILE(F2:F40,0.2)</f>
        <v>21.730958618906403</v>
      </c>
      <c r="H43" t="s">
        <v>3</v>
      </c>
      <c r="I43">
        <v>0.57401273326199898</v>
      </c>
      <c r="J43">
        <v>0.57204931242000001</v>
      </c>
      <c r="K43">
        <v>0.57204316341999994</v>
      </c>
      <c r="L43">
        <v>0.57124127142000003</v>
      </c>
      <c r="M43">
        <v>0.57434881376199998</v>
      </c>
      <c r="N43">
        <v>0.57039587806531</v>
      </c>
      <c r="O43">
        <v>0.57249893042</v>
      </c>
      <c r="P43">
        <v>0.57190754742000005</v>
      </c>
      <c r="Q43">
        <v>0.57445520293241203</v>
      </c>
      <c r="R43">
        <v>0.57288423742000005</v>
      </c>
      <c r="S43">
        <v>0.57204706342</v>
      </c>
      <c r="T43">
        <v>0.57285396241999997</v>
      </c>
      <c r="U43">
        <v>0.57434618776199997</v>
      </c>
      <c r="V43">
        <v>0.57142997300951404</v>
      </c>
      <c r="W43">
        <v>0.57275592349946103</v>
      </c>
      <c r="X43">
        <v>0.57193433938069604</v>
      </c>
      <c r="Y43">
        <v>0.57445025276200001</v>
      </c>
      <c r="Z43">
        <v>0.57298565042000005</v>
      </c>
      <c r="AA43">
        <v>0.57070650341999996</v>
      </c>
      <c r="AB43">
        <v>0.57275324942000005</v>
      </c>
      <c r="AC43">
        <v>0.57212360250323402</v>
      </c>
      <c r="AD43">
        <v>0.57181076241999995</v>
      </c>
      <c r="AE43">
        <v>0.57223536842</v>
      </c>
      <c r="AF43">
        <v>0.57317870041999996</v>
      </c>
      <c r="AG43">
        <v>0.574840382762</v>
      </c>
      <c r="AH43">
        <v>0.57221670018420301</v>
      </c>
      <c r="AI43">
        <v>0.57218388842000001</v>
      </c>
      <c r="AJ43">
        <v>0.57212569253442003</v>
      </c>
      <c r="AK43">
        <v>0.57472617092355704</v>
      </c>
      <c r="AL43">
        <v>0.57322098941999999</v>
      </c>
      <c r="AM43">
        <v>0.573112816419999</v>
      </c>
      <c r="AN43">
        <v>0.57274957041999996</v>
      </c>
      <c r="AO43">
        <v>0.57453843176199904</v>
      </c>
      <c r="AP43">
        <v>0.57248581342000004</v>
      </c>
      <c r="AQ43">
        <v>0.57278290241999996</v>
      </c>
      <c r="AR43">
        <v>0.57327094842000004</v>
      </c>
      <c r="AS43">
        <v>0.57441178576199903</v>
      </c>
      <c r="AT43">
        <v>0.57232387242000005</v>
      </c>
      <c r="AU43">
        <v>0.57358051742000005</v>
      </c>
    </row>
    <row r="44" spans="1:47" x14ac:dyDescent="0.25">
      <c r="A44" s="2">
        <v>0.8</v>
      </c>
      <c r="B44">
        <f>PERCENTILE(B2:B40,0.8)</f>
        <v>14.380298659220221</v>
      </c>
      <c r="C44">
        <f>PERCENTILE(C2:C40,0.8)</f>
        <v>44.501110409115384</v>
      </c>
      <c r="D44">
        <f>PERCENTILE(D2:D40,0.8)</f>
        <v>4.8756365667940003</v>
      </c>
      <c r="E44">
        <f>PERCENTILE(E2:E40,0.8)</f>
        <v>47.82623018272534</v>
      </c>
      <c r="F44">
        <f>PERCENTILE(F2:F40,0.8)</f>
        <v>28.473195055374379</v>
      </c>
      <c r="H44" t="s">
        <v>4</v>
      </c>
      <c r="I44">
        <v>28.931336400631601</v>
      </c>
      <c r="J44">
        <v>29.082427241546501</v>
      </c>
      <c r="K44">
        <v>28.341796910551501</v>
      </c>
      <c r="L44">
        <v>25.174500095188801</v>
      </c>
      <c r="M44">
        <v>25.800474980534499</v>
      </c>
      <c r="N44">
        <v>32.273288020911103</v>
      </c>
      <c r="O44">
        <v>30.240844601505501</v>
      </c>
      <c r="P44">
        <v>28.333679922895701</v>
      </c>
      <c r="Q44">
        <v>30.48208795116</v>
      </c>
      <c r="R44">
        <v>25.597721345818801</v>
      </c>
      <c r="S44">
        <v>28.020145784516</v>
      </c>
      <c r="T44">
        <v>28.3016348779725</v>
      </c>
      <c r="U44">
        <v>26.424072120398399</v>
      </c>
      <c r="V44">
        <v>25.6019634760058</v>
      </c>
      <c r="W44">
        <v>28.498698437637501</v>
      </c>
      <c r="X44">
        <v>28.530927449488601</v>
      </c>
      <c r="Y44">
        <v>28.4561928005323</v>
      </c>
      <c r="Z44">
        <v>25.161554072858699</v>
      </c>
      <c r="AA44">
        <v>28.976106825532799</v>
      </c>
      <c r="AB44">
        <v>26.677613534880301</v>
      </c>
      <c r="AC44">
        <v>19.642302195894199</v>
      </c>
      <c r="AD44">
        <v>24.272208784170399</v>
      </c>
      <c r="AE44">
        <v>21.1761802839513</v>
      </c>
      <c r="AF44">
        <v>22.2759248337996</v>
      </c>
      <c r="AG44">
        <v>21.796438150990699</v>
      </c>
      <c r="AH44">
        <v>20.912930227494499</v>
      </c>
      <c r="AI44">
        <v>21.763969784376801</v>
      </c>
      <c r="AJ44">
        <v>25.078620449902999</v>
      </c>
      <c r="AK44">
        <v>21.278481309004999</v>
      </c>
      <c r="AL44">
        <v>20.251682092850501</v>
      </c>
      <c r="AM44">
        <v>24.441138240363301</v>
      </c>
      <c r="AN44">
        <v>22.417851932273699</v>
      </c>
      <c r="AO44">
        <v>22.943142421740902</v>
      </c>
      <c r="AP44">
        <v>24.778330319815101</v>
      </c>
      <c r="AQ44">
        <v>23.139810945790199</v>
      </c>
      <c r="AR44">
        <v>21.5254374504065</v>
      </c>
      <c r="AS44">
        <v>21.681441870700802</v>
      </c>
      <c r="AT44">
        <v>19.789791887440199</v>
      </c>
      <c r="AU44">
        <v>21.941468493084301</v>
      </c>
    </row>
    <row r="45" spans="1:47" x14ac:dyDescent="0.25">
      <c r="H45" t="s">
        <v>5</v>
      </c>
      <c r="I45">
        <v>6.95608139343693E-3</v>
      </c>
      <c r="J45">
        <v>6.8863079212635502E-3</v>
      </c>
      <c r="K45">
        <v>6.97818977719956E-3</v>
      </c>
      <c r="L45">
        <v>6.9502712374771604E-3</v>
      </c>
      <c r="M45">
        <v>7.0289329006325502E-3</v>
      </c>
      <c r="N45">
        <v>7.00017716477154E-3</v>
      </c>
      <c r="O45">
        <v>6.9315344701195002E-3</v>
      </c>
      <c r="P45">
        <v>6.9903185504051604E-3</v>
      </c>
      <c r="Q45">
        <v>7.0640623342161099E-3</v>
      </c>
      <c r="R45">
        <v>6.9448043119265199E-3</v>
      </c>
      <c r="S45">
        <v>6.9303567427998298E-3</v>
      </c>
      <c r="T45">
        <v>7.0150758866410201E-3</v>
      </c>
      <c r="U45">
        <v>6.9873320294820303E-3</v>
      </c>
      <c r="V45">
        <v>6.9621427814647203E-3</v>
      </c>
      <c r="W45">
        <v>6.9969284833061697E-3</v>
      </c>
      <c r="X45">
        <v>6.9325897767567304E-3</v>
      </c>
      <c r="Y45">
        <v>7.0397849268014198E-3</v>
      </c>
      <c r="Z45">
        <v>6.9238125633478403E-3</v>
      </c>
      <c r="AA45">
        <v>6.9594047019932099E-3</v>
      </c>
      <c r="AB45">
        <v>6.9362571076809296E-3</v>
      </c>
      <c r="AC45">
        <v>6.9923590379622003E-3</v>
      </c>
      <c r="AD45">
        <v>6.9238037778567496E-3</v>
      </c>
      <c r="AE45">
        <v>6.97779222463479E-3</v>
      </c>
      <c r="AF45">
        <v>7.0162015226796501E-3</v>
      </c>
      <c r="AG45">
        <v>7.0763329867177104E-3</v>
      </c>
      <c r="AH45">
        <v>6.9480594627566502E-3</v>
      </c>
      <c r="AI45">
        <v>6.8580701675951903E-3</v>
      </c>
      <c r="AJ45">
        <v>6.9669862941935902E-3</v>
      </c>
      <c r="AK45">
        <v>6.9932272263828702E-3</v>
      </c>
      <c r="AL45">
        <v>6.9428234453065398E-3</v>
      </c>
      <c r="AM45">
        <v>6.9316359602113299E-3</v>
      </c>
      <c r="AN45">
        <v>6.9512015383778698E-3</v>
      </c>
      <c r="AO45">
        <v>7.0752606258814498E-3</v>
      </c>
      <c r="AP45">
        <v>7.0127743782701603E-3</v>
      </c>
      <c r="AQ45">
        <v>7.0551632612049003E-3</v>
      </c>
      <c r="AR45">
        <v>7.0061181215202301E-3</v>
      </c>
      <c r="AS45">
        <v>6.9817258638653398E-3</v>
      </c>
      <c r="AT45">
        <v>6.9720289420969099E-3</v>
      </c>
      <c r="AU45">
        <v>6.9980563233053702E-3</v>
      </c>
    </row>
    <row r="48" spans="1:47" x14ac:dyDescent="0.25">
      <c r="H48" t="s">
        <v>15</v>
      </c>
      <c r="I48">
        <f>I38</f>
        <v>1980</v>
      </c>
      <c r="J48">
        <f t="shared" ref="J48:AU48" si="0">J38</f>
        <v>1981</v>
      </c>
      <c r="K48">
        <f t="shared" si="0"/>
        <v>1982</v>
      </c>
      <c r="L48">
        <f t="shared" si="0"/>
        <v>1983</v>
      </c>
      <c r="M48">
        <f t="shared" si="0"/>
        <v>1984</v>
      </c>
      <c r="N48">
        <f t="shared" si="0"/>
        <v>1985</v>
      </c>
      <c r="O48">
        <f t="shared" si="0"/>
        <v>1986</v>
      </c>
      <c r="P48">
        <f t="shared" si="0"/>
        <v>1987</v>
      </c>
      <c r="Q48">
        <f t="shared" si="0"/>
        <v>1988</v>
      </c>
      <c r="R48">
        <f t="shared" si="0"/>
        <v>1989</v>
      </c>
      <c r="S48">
        <f t="shared" si="0"/>
        <v>1990</v>
      </c>
      <c r="T48">
        <f t="shared" si="0"/>
        <v>1991</v>
      </c>
      <c r="U48">
        <f t="shared" si="0"/>
        <v>1992</v>
      </c>
      <c r="V48">
        <f t="shared" si="0"/>
        <v>1993</v>
      </c>
      <c r="W48">
        <f t="shared" si="0"/>
        <v>1994</v>
      </c>
      <c r="X48">
        <f t="shared" si="0"/>
        <v>1995</v>
      </c>
      <c r="Y48">
        <f t="shared" si="0"/>
        <v>1996</v>
      </c>
      <c r="Z48">
        <f t="shared" si="0"/>
        <v>1997</v>
      </c>
      <c r="AA48">
        <f t="shared" si="0"/>
        <v>1998</v>
      </c>
      <c r="AB48">
        <f t="shared" si="0"/>
        <v>1999</v>
      </c>
      <c r="AC48">
        <f t="shared" si="0"/>
        <v>2000</v>
      </c>
      <c r="AD48">
        <f t="shared" si="0"/>
        <v>2001</v>
      </c>
      <c r="AE48">
        <f t="shared" si="0"/>
        <v>2002</v>
      </c>
      <c r="AF48">
        <f t="shared" si="0"/>
        <v>2003</v>
      </c>
      <c r="AG48">
        <f t="shared" si="0"/>
        <v>2004</v>
      </c>
      <c r="AH48">
        <f t="shared" si="0"/>
        <v>2005</v>
      </c>
      <c r="AI48">
        <f t="shared" si="0"/>
        <v>2006</v>
      </c>
      <c r="AJ48">
        <f t="shared" si="0"/>
        <v>2007</v>
      </c>
      <c r="AK48">
        <f t="shared" si="0"/>
        <v>2008</v>
      </c>
      <c r="AL48">
        <f t="shared" si="0"/>
        <v>2009</v>
      </c>
      <c r="AM48">
        <f t="shared" si="0"/>
        <v>2010</v>
      </c>
      <c r="AN48">
        <f t="shared" si="0"/>
        <v>2011</v>
      </c>
      <c r="AO48">
        <f t="shared" si="0"/>
        <v>2012</v>
      </c>
      <c r="AP48">
        <f t="shared" si="0"/>
        <v>2013</v>
      </c>
      <c r="AQ48">
        <f t="shared" si="0"/>
        <v>2014</v>
      </c>
      <c r="AR48">
        <f t="shared" si="0"/>
        <v>2015</v>
      </c>
      <c r="AS48">
        <f t="shared" si="0"/>
        <v>2016</v>
      </c>
      <c r="AT48">
        <f t="shared" si="0"/>
        <v>2017</v>
      </c>
      <c r="AU48">
        <f t="shared" si="0"/>
        <v>2018</v>
      </c>
    </row>
    <row r="49" spans="6:48" x14ac:dyDescent="0.25">
      <c r="H49">
        <f>AVERAGE(I49:AB49)</f>
        <v>156.5700629832555</v>
      </c>
      <c r="I49">
        <f>SUM(I5:I7,I14:I16,I24:I26,I34:I36,I43:I45)</f>
        <v>162.09241414968605</v>
      </c>
      <c r="J49">
        <f t="shared" ref="J49:AU49" si="1">SUM(J5:J7,J14:J16,J24:J26,J34:J36,J43:J45)</f>
        <v>156.04813537607052</v>
      </c>
      <c r="K49">
        <f t="shared" si="1"/>
        <v>153.22897646054827</v>
      </c>
      <c r="L49">
        <f t="shared" si="1"/>
        <v>144.40791516491419</v>
      </c>
      <c r="M49">
        <f t="shared" si="1"/>
        <v>154.45051226453216</v>
      </c>
      <c r="N49">
        <f t="shared" si="1"/>
        <v>169.80647729063537</v>
      </c>
      <c r="O49">
        <f t="shared" si="1"/>
        <v>168.01077938268583</v>
      </c>
      <c r="P49">
        <f t="shared" si="1"/>
        <v>173.27898744284488</v>
      </c>
      <c r="Q49">
        <f t="shared" si="1"/>
        <v>167.44727170044945</v>
      </c>
      <c r="R49">
        <f t="shared" si="1"/>
        <v>160.19519023663995</v>
      </c>
      <c r="S49">
        <f t="shared" si="1"/>
        <v>157.58216713708541</v>
      </c>
      <c r="T49">
        <f t="shared" si="1"/>
        <v>159.75369695259295</v>
      </c>
      <c r="U49">
        <f t="shared" si="1"/>
        <v>148.6609467760936</v>
      </c>
      <c r="V49">
        <f t="shared" si="1"/>
        <v>137.57336444674687</v>
      </c>
      <c r="W49">
        <f t="shared" si="1"/>
        <v>150.28355752106197</v>
      </c>
      <c r="X49">
        <f t="shared" si="1"/>
        <v>156.00824103856755</v>
      </c>
      <c r="Y49">
        <f t="shared" si="1"/>
        <v>154.87233079757814</v>
      </c>
      <c r="Z49">
        <f t="shared" si="1"/>
        <v>144.79127973114768</v>
      </c>
      <c r="AA49">
        <f t="shared" si="1"/>
        <v>170.3587481427179</v>
      </c>
      <c r="AB49">
        <f t="shared" si="1"/>
        <v>142.55026765251077</v>
      </c>
      <c r="AD49">
        <f t="shared" si="1"/>
        <v>152.33967840339875</v>
      </c>
      <c r="AE49">
        <f t="shared" si="1"/>
        <v>138.22404972309488</v>
      </c>
      <c r="AF49">
        <f t="shared" si="1"/>
        <v>137.90590427351313</v>
      </c>
      <c r="AG49">
        <f t="shared" si="1"/>
        <v>134.78703584170455</v>
      </c>
      <c r="AH49">
        <f t="shared" si="1"/>
        <v>136.27501251994138</v>
      </c>
      <c r="AI49">
        <f t="shared" si="1"/>
        <v>142.23347926557085</v>
      </c>
      <c r="AJ49">
        <f t="shared" si="1"/>
        <v>147.48732976488421</v>
      </c>
      <c r="AK49">
        <f t="shared" si="1"/>
        <v>133.22888716556335</v>
      </c>
      <c r="AL49">
        <f t="shared" si="1"/>
        <v>129.96071136915546</v>
      </c>
      <c r="AM49">
        <f t="shared" si="1"/>
        <v>157.18456980628292</v>
      </c>
      <c r="AN49">
        <f t="shared" si="1"/>
        <v>148.8813698468343</v>
      </c>
      <c r="AO49">
        <f t="shared" si="1"/>
        <v>143.70467665098477</v>
      </c>
      <c r="AP49">
        <f t="shared" si="1"/>
        <v>146.96742402740301</v>
      </c>
      <c r="AQ49">
        <f t="shared" si="1"/>
        <v>138.04230905401971</v>
      </c>
      <c r="AR49">
        <f t="shared" si="1"/>
        <v>137.41225353753498</v>
      </c>
      <c r="AS49">
        <f t="shared" si="1"/>
        <v>140.80840411853103</v>
      </c>
      <c r="AT49">
        <f t="shared" si="1"/>
        <v>127.76732223955229</v>
      </c>
      <c r="AU49">
        <f t="shared" si="1"/>
        <v>151.97410148718242</v>
      </c>
    </row>
    <row r="50" spans="6:48" x14ac:dyDescent="0.25">
      <c r="F50" t="s">
        <v>16</v>
      </c>
      <c r="G50" t="s">
        <v>17</v>
      </c>
      <c r="I50">
        <v>3.4109086369999999</v>
      </c>
      <c r="J50">
        <v>1.8660284380000001</v>
      </c>
      <c r="K50">
        <v>2.3655785310000002</v>
      </c>
      <c r="L50">
        <v>1.290626287</v>
      </c>
      <c r="M50">
        <v>4.832389074</v>
      </c>
      <c r="N50">
        <v>2.6764996910000001</v>
      </c>
      <c r="O50">
        <v>1.9734789989999999</v>
      </c>
      <c r="P50">
        <v>6.8442998800000003</v>
      </c>
      <c r="Q50">
        <v>5.2003388890000002</v>
      </c>
      <c r="R50">
        <v>4.8791858030000004</v>
      </c>
      <c r="S50">
        <v>4.038046027</v>
      </c>
      <c r="T50">
        <v>5.8105669259999999</v>
      </c>
      <c r="U50">
        <v>0.67640448200000003</v>
      </c>
      <c r="V50">
        <v>0.94077867599999998</v>
      </c>
      <c r="W50">
        <v>1.9619550509999999</v>
      </c>
      <c r="X50">
        <v>1.225565918</v>
      </c>
      <c r="Y50">
        <v>9.1107730250000003</v>
      </c>
      <c r="Z50">
        <v>5.1114968139999997</v>
      </c>
      <c r="AA50">
        <v>8.3041505640000004</v>
      </c>
      <c r="AB50">
        <v>3.2521746970000001</v>
      </c>
      <c r="AD50">
        <v>5.7133680509999998</v>
      </c>
      <c r="AE50">
        <v>1.9273832689999999</v>
      </c>
      <c r="AF50">
        <v>0.66394141699999998</v>
      </c>
      <c r="AG50">
        <v>3.473039301</v>
      </c>
      <c r="AH50">
        <v>2.1803506549999998</v>
      </c>
      <c r="AI50">
        <v>8.1231236520000003</v>
      </c>
      <c r="AJ50">
        <v>1.31560473</v>
      </c>
      <c r="AK50">
        <v>1.028169511</v>
      </c>
      <c r="AL50">
        <v>4.8715367450000002</v>
      </c>
      <c r="AM50">
        <v>6.6382383149999997</v>
      </c>
      <c r="AN50">
        <v>5.0500787369999998</v>
      </c>
      <c r="AO50">
        <v>1.2408511689999999</v>
      </c>
      <c r="AP50">
        <v>3.0250508169999999</v>
      </c>
      <c r="AQ50">
        <v>4.0849165000000003</v>
      </c>
      <c r="AR50">
        <v>1.263966626</v>
      </c>
      <c r="AS50">
        <v>0.67987332499999997</v>
      </c>
      <c r="AT50">
        <v>0.946785082</v>
      </c>
      <c r="AU50">
        <v>0.80799352499999999</v>
      </c>
      <c r="AV50">
        <v>0.66394141699999998</v>
      </c>
    </row>
    <row r="51" spans="6:48" x14ac:dyDescent="0.25">
      <c r="F51" t="s">
        <v>16</v>
      </c>
      <c r="G51" t="s">
        <v>18</v>
      </c>
      <c r="I51">
        <v>2.77015536</v>
      </c>
      <c r="J51">
        <v>0.95994776900000001</v>
      </c>
      <c r="K51">
        <v>1.6960803799999999</v>
      </c>
      <c r="L51">
        <v>0.613324435</v>
      </c>
      <c r="M51">
        <v>4.2211667400000001</v>
      </c>
      <c r="N51">
        <v>1.505920972</v>
      </c>
      <c r="O51">
        <v>1.265046597</v>
      </c>
      <c r="P51">
        <v>5.955536876</v>
      </c>
      <c r="Q51">
        <v>4.4577241499999998</v>
      </c>
      <c r="R51">
        <v>4.4806561020000002</v>
      </c>
      <c r="S51">
        <v>3.392668671</v>
      </c>
      <c r="T51">
        <v>5.1208704789999997</v>
      </c>
      <c r="U51">
        <v>0.13224761600000001</v>
      </c>
      <c r="V51">
        <v>0.30638123099999998</v>
      </c>
      <c r="W51">
        <v>1.3409659089999999</v>
      </c>
      <c r="X51">
        <v>0.69231695599999998</v>
      </c>
      <c r="Y51">
        <v>8.3465572990000005</v>
      </c>
      <c r="Z51">
        <v>4.4324721309999999</v>
      </c>
      <c r="AA51">
        <v>7.2436980530000001</v>
      </c>
      <c r="AB51">
        <v>2.7033468919999999</v>
      </c>
      <c r="AD51">
        <v>4.713830615</v>
      </c>
      <c r="AE51">
        <v>1.4278292990000001</v>
      </c>
      <c r="AF51">
        <v>0.229290724</v>
      </c>
      <c r="AG51">
        <v>3.0183927719999999</v>
      </c>
      <c r="AH51">
        <v>1.703715525</v>
      </c>
      <c r="AI51">
        <v>7.1984399860000003</v>
      </c>
      <c r="AJ51">
        <v>0.78745557799999999</v>
      </c>
      <c r="AK51">
        <v>0.58221346200000001</v>
      </c>
      <c r="AL51">
        <v>4.7657422809999996</v>
      </c>
      <c r="AM51">
        <v>5.7224518150000003</v>
      </c>
      <c r="AN51">
        <v>4.5001834939999998</v>
      </c>
      <c r="AO51">
        <v>0.64349518699999997</v>
      </c>
      <c r="AP51">
        <v>2.4350355490000002</v>
      </c>
      <c r="AQ51">
        <v>3.9009447979999998</v>
      </c>
      <c r="AR51">
        <v>0.76259700699999999</v>
      </c>
      <c r="AS51">
        <v>0.18601626900000001</v>
      </c>
      <c r="AT51">
        <v>0.50777731199999998</v>
      </c>
      <c r="AU51">
        <v>0.32467044699999997</v>
      </c>
      <c r="AV51">
        <v>0.13224761600000001</v>
      </c>
    </row>
    <row r="52" spans="6:48" x14ac:dyDescent="0.25">
      <c r="F52">
        <f>PERCENTILE(I52:AU52,0.5)</f>
        <v>4.4953545506233255</v>
      </c>
      <c r="G52">
        <f>MIN(I52:AU52)</f>
        <v>0.91561441496022666</v>
      </c>
      <c r="H52">
        <f>MAX(I52:AU52)</f>
        <v>14.146846944716847</v>
      </c>
      <c r="I52">
        <f>I50/100*I49</f>
        <v>5.528824154153452</v>
      </c>
      <c r="J52">
        <f t="shared" ref="J52:AU52" si="2">J50/100*J49</f>
        <v>2.911902583086214</v>
      </c>
      <c r="K52">
        <f t="shared" si="2"/>
        <v>3.6247517704217733</v>
      </c>
      <c r="L52">
        <f t="shared" si="2"/>
        <v>1.863766513627042</v>
      </c>
      <c r="M52">
        <f t="shared" si="2"/>
        <v>7.4636496794082827</v>
      </c>
      <c r="N52">
        <f t="shared" si="2"/>
        <v>4.5448698399818408</v>
      </c>
      <c r="O52">
        <f t="shared" si="2"/>
        <v>3.3156574471735261</v>
      </c>
      <c r="P52">
        <f t="shared" si="2"/>
        <v>11.859733529615847</v>
      </c>
      <c r="Q52">
        <f t="shared" si="2"/>
        <v>8.7078255888079639</v>
      </c>
      <c r="R52">
        <f t="shared" si="2"/>
        <v>7.8162209791149788</v>
      </c>
      <c r="S52">
        <f t="shared" si="2"/>
        <v>6.3632404393395774</v>
      </c>
      <c r="T52">
        <f t="shared" si="2"/>
        <v>9.282595478189636</v>
      </c>
      <c r="U52">
        <f t="shared" si="2"/>
        <v>1.0055493069771317</v>
      </c>
      <c r="V52">
        <f t="shared" si="2"/>
        <v>1.2942608765707599</v>
      </c>
      <c r="W52">
        <f t="shared" si="2"/>
        <v>2.9484958476069658</v>
      </c>
      <c r="X52">
        <f t="shared" si="2"/>
        <v>1.9119838314399731</v>
      </c>
      <c r="Y52">
        <f t="shared" si="2"/>
        <v>14.110066537494518</v>
      </c>
      <c r="Z52">
        <f t="shared" si="2"/>
        <v>7.4010016504074407</v>
      </c>
      <c r="AA52">
        <f t="shared" si="2"/>
        <v>14.146846944716847</v>
      </c>
      <c r="AB52">
        <f t="shared" si="2"/>
        <v>4.6359837351007309</v>
      </c>
      <c r="AD52">
        <f t="shared" si="2"/>
        <v>8.7037265148959317</v>
      </c>
      <c r="AE52">
        <f t="shared" si="2"/>
        <v>2.6641072080971715</v>
      </c>
      <c r="AF52">
        <f t="shared" si="2"/>
        <v>0.91561441496022666</v>
      </c>
      <c r="AG52">
        <f t="shared" si="2"/>
        <v>4.681206727435355</v>
      </c>
      <c r="AH52">
        <f t="shared" si="2"/>
        <v>2.9712731280798734</v>
      </c>
      <c r="AI52">
        <f t="shared" si="2"/>
        <v>11.553801395284102</v>
      </c>
      <c r="AJ52">
        <f t="shared" si="2"/>
        <v>1.9403502865375144</v>
      </c>
      <c r="AK52">
        <f t="shared" si="2"/>
        <v>1.3698187976809144</v>
      </c>
      <c r="AL52">
        <f t="shared" si="2"/>
        <v>6.331083808411802</v>
      </c>
      <c r="AM52">
        <f t="shared" si="2"/>
        <v>10.434286338148594</v>
      </c>
      <c r="AN52">
        <f t="shared" si="2"/>
        <v>7.5186264019893079</v>
      </c>
      <c r="AO52">
        <f t="shared" si="2"/>
        <v>1.7831611601314143</v>
      </c>
      <c r="AP52">
        <f t="shared" si="2"/>
        <v>4.4458392612648092</v>
      </c>
      <c r="AQ52">
        <f t="shared" si="2"/>
        <v>5.6389130595286447</v>
      </c>
      <c r="AR52">
        <f t="shared" si="2"/>
        <v>1.7368450247489464</v>
      </c>
      <c r="AS52">
        <f t="shared" si="2"/>
        <v>0.95731877896009376</v>
      </c>
      <c r="AT52">
        <f t="shared" si="2"/>
        <v>1.2096819466349493</v>
      </c>
      <c r="AU52">
        <f t="shared" si="2"/>
        <v>1.2279408996933627</v>
      </c>
    </row>
    <row r="53" spans="6:48" x14ac:dyDescent="0.25">
      <c r="F53">
        <f>PERCENTILE(I53:AU53,0.5)</f>
        <v>3.0887978133695047</v>
      </c>
      <c r="G53">
        <f>MIN(I53:AU53)</f>
        <v>0.19660055803441268</v>
      </c>
      <c r="H53">
        <f>MAX(I53:AU53)</f>
        <v>12.926507830316684</v>
      </c>
      <c r="I53">
        <f>I51/100*I49</f>
        <v>4.490211698720926</v>
      </c>
      <c r="J53">
        <f t="shared" ref="J53:AU53" si="3">J51/100*J49</f>
        <v>1.4979805941086888</v>
      </c>
      <c r="K53">
        <f t="shared" si="3"/>
        <v>2.5988866062221776</v>
      </c>
      <c r="L53">
        <f t="shared" si="3"/>
        <v>0.88568902978048925</v>
      </c>
      <c r="M53">
        <f t="shared" si="3"/>
        <v>6.5196136534700528</v>
      </c>
      <c r="N53">
        <f t="shared" si="3"/>
        <v>2.5571513533340955</v>
      </c>
      <c r="O53">
        <f t="shared" si="3"/>
        <v>2.1254146471738449</v>
      </c>
      <c r="P53">
        <f t="shared" si="3"/>
        <v>10.319693995518035</v>
      </c>
      <c r="Q53">
        <f t="shared" si="3"/>
        <v>7.4643374691070505</v>
      </c>
      <c r="R53">
        <f t="shared" si="3"/>
        <v>7.1777955664485162</v>
      </c>
      <c r="S53">
        <f t="shared" si="3"/>
        <v>5.3462408155427541</v>
      </c>
      <c r="T53">
        <f t="shared" si="3"/>
        <v>8.1807799063564541</v>
      </c>
      <c r="U53">
        <f t="shared" si="3"/>
        <v>0.19660055803441268</v>
      </c>
      <c r="V53">
        <f t="shared" si="3"/>
        <v>0.42149896752005933</v>
      </c>
      <c r="W53">
        <f t="shared" si="3"/>
        <v>2.0152512731898464</v>
      </c>
      <c r="X53">
        <f t="shared" si="3"/>
        <v>1.0800715054673538</v>
      </c>
      <c r="Y53">
        <f t="shared" si="3"/>
        <v>12.926507830316684</v>
      </c>
      <c r="Z53">
        <f t="shared" si="3"/>
        <v>6.4178331222013734</v>
      </c>
      <c r="AA53">
        <f t="shared" si="3"/>
        <v>12.34027332232923</v>
      </c>
      <c r="AB53">
        <f t="shared" si="3"/>
        <v>3.853628230121831</v>
      </c>
      <c r="AD53">
        <f t="shared" si="3"/>
        <v>7.1810343993719536</v>
      </c>
      <c r="AE53">
        <f t="shared" si="3"/>
        <v>1.9736034802106772</v>
      </c>
      <c r="AF53">
        <f t="shared" si="3"/>
        <v>0.31620544634748521</v>
      </c>
      <c r="AG53">
        <f t="shared" si="3"/>
        <v>4.0684021474390599</v>
      </c>
      <c r="AH53">
        <f t="shared" si="3"/>
        <v>2.3217385449979355</v>
      </c>
      <c r="AI53">
        <f t="shared" si="3"/>
        <v>10.238591644931873</v>
      </c>
      <c r="AJ53">
        <f t="shared" si="3"/>
        <v>1.1613972050768351</v>
      </c>
      <c r="AK53">
        <f t="shared" si="3"/>
        <v>0.77567651635070001</v>
      </c>
      <c r="AL53">
        <f t="shared" si="3"/>
        <v>6.1935925704082155</v>
      </c>
      <c r="AM53">
        <f t="shared" si="3"/>
        <v>8.9948112677795784</v>
      </c>
      <c r="AN53">
        <f t="shared" si="3"/>
        <v>6.6999348314883305</v>
      </c>
      <c r="AO53">
        <f t="shared" si="3"/>
        <v>0.92473267774299972</v>
      </c>
      <c r="AP53">
        <f t="shared" si="3"/>
        <v>3.5787090205168313</v>
      </c>
      <c r="AQ53">
        <f t="shared" si="3"/>
        <v>5.3849542740818652</v>
      </c>
      <c r="AR53">
        <f t="shared" si="3"/>
        <v>1.0479017327284934</v>
      </c>
      <c r="AS53">
        <f t="shared" si="3"/>
        <v>0.26192653977973379</v>
      </c>
      <c r="AT53">
        <f t="shared" si="3"/>
        <v>0.64877347448237688</v>
      </c>
      <c r="AU53">
        <f t="shared" si="3"/>
        <v>0.4934149946226688</v>
      </c>
    </row>
    <row r="54" spans="6:48" x14ac:dyDescent="0.25">
      <c r="H54" t="s">
        <v>19</v>
      </c>
      <c r="I54" t="b">
        <f>I52=$G$52</f>
        <v>0</v>
      </c>
      <c r="J54" t="b">
        <f t="shared" ref="J54:AU54" si="4">J52=$G$52</f>
        <v>0</v>
      </c>
      <c r="K54" t="b">
        <f t="shared" si="4"/>
        <v>0</v>
      </c>
      <c r="L54" t="b">
        <f t="shared" si="4"/>
        <v>0</v>
      </c>
      <c r="M54" t="b">
        <f t="shared" si="4"/>
        <v>0</v>
      </c>
      <c r="N54" t="b">
        <f t="shared" si="4"/>
        <v>0</v>
      </c>
      <c r="O54" t="b">
        <f t="shared" si="4"/>
        <v>0</v>
      </c>
      <c r="P54" t="b">
        <f t="shared" si="4"/>
        <v>0</v>
      </c>
      <c r="Q54" t="b">
        <f t="shared" si="4"/>
        <v>0</v>
      </c>
      <c r="R54" t="b">
        <f t="shared" si="4"/>
        <v>0</v>
      </c>
      <c r="S54" t="b">
        <f t="shared" si="4"/>
        <v>0</v>
      </c>
      <c r="T54" t="b">
        <f t="shared" si="4"/>
        <v>0</v>
      </c>
      <c r="U54" t="b">
        <f t="shared" si="4"/>
        <v>0</v>
      </c>
      <c r="V54" t="b">
        <f t="shared" si="4"/>
        <v>0</v>
      </c>
      <c r="W54" t="b">
        <f t="shared" si="4"/>
        <v>0</v>
      </c>
      <c r="X54" t="b">
        <f t="shared" si="4"/>
        <v>0</v>
      </c>
      <c r="Y54" t="b">
        <f t="shared" si="4"/>
        <v>0</v>
      </c>
      <c r="Z54" t="b">
        <f t="shared" si="4"/>
        <v>0</v>
      </c>
      <c r="AA54" t="b">
        <f t="shared" si="4"/>
        <v>0</v>
      </c>
      <c r="AB54" t="b">
        <f t="shared" si="4"/>
        <v>0</v>
      </c>
      <c r="AC54" t="b">
        <f t="shared" si="4"/>
        <v>0</v>
      </c>
      <c r="AD54" t="b">
        <f t="shared" si="4"/>
        <v>0</v>
      </c>
      <c r="AE54" t="b">
        <f t="shared" si="4"/>
        <v>0</v>
      </c>
      <c r="AF54" t="b">
        <f t="shared" si="4"/>
        <v>1</v>
      </c>
      <c r="AG54" t="b">
        <f t="shared" si="4"/>
        <v>0</v>
      </c>
      <c r="AH54" t="b">
        <f t="shared" si="4"/>
        <v>0</v>
      </c>
      <c r="AI54" t="b">
        <f t="shared" si="4"/>
        <v>0</v>
      </c>
      <c r="AJ54" t="b">
        <f t="shared" si="4"/>
        <v>0</v>
      </c>
      <c r="AK54" t="b">
        <f t="shared" si="4"/>
        <v>0</v>
      </c>
      <c r="AL54" t="b">
        <f t="shared" si="4"/>
        <v>0</v>
      </c>
      <c r="AM54" t="b">
        <f t="shared" si="4"/>
        <v>0</v>
      </c>
      <c r="AN54" t="b">
        <f t="shared" si="4"/>
        <v>0</v>
      </c>
      <c r="AO54" t="b">
        <f t="shared" si="4"/>
        <v>0</v>
      </c>
      <c r="AP54" t="b">
        <f t="shared" si="4"/>
        <v>0</v>
      </c>
      <c r="AQ54" t="b">
        <f t="shared" si="4"/>
        <v>0</v>
      </c>
      <c r="AR54" t="b">
        <f t="shared" si="4"/>
        <v>0</v>
      </c>
      <c r="AS54" t="b">
        <f t="shared" si="4"/>
        <v>0</v>
      </c>
      <c r="AT54" t="b">
        <f t="shared" si="4"/>
        <v>0</v>
      </c>
      <c r="AU54" t="b">
        <f t="shared" si="4"/>
        <v>0</v>
      </c>
    </row>
    <row r="55" spans="6:48" x14ac:dyDescent="0.25">
      <c r="H55" t="s">
        <v>19</v>
      </c>
      <c r="I55" t="b">
        <f>I53=$G$53</f>
        <v>0</v>
      </c>
      <c r="J55" t="b">
        <f t="shared" ref="J55:AU55" si="5">J53=$G$53</f>
        <v>0</v>
      </c>
      <c r="K55" t="b">
        <f t="shared" si="5"/>
        <v>0</v>
      </c>
      <c r="L55" t="b">
        <f t="shared" si="5"/>
        <v>0</v>
      </c>
      <c r="M55" t="b">
        <f t="shared" si="5"/>
        <v>0</v>
      </c>
      <c r="N55" t="b">
        <f t="shared" si="5"/>
        <v>0</v>
      </c>
      <c r="O55" t="b">
        <f t="shared" si="5"/>
        <v>0</v>
      </c>
      <c r="P55" t="b">
        <f t="shared" si="5"/>
        <v>0</v>
      </c>
      <c r="Q55" t="b">
        <f t="shared" si="5"/>
        <v>0</v>
      </c>
      <c r="R55" t="b">
        <f t="shared" si="5"/>
        <v>0</v>
      </c>
      <c r="S55" t="b">
        <f t="shared" si="5"/>
        <v>0</v>
      </c>
      <c r="T55" t="b">
        <f t="shared" si="5"/>
        <v>0</v>
      </c>
      <c r="U55" t="b">
        <f t="shared" si="5"/>
        <v>1</v>
      </c>
      <c r="V55" t="b">
        <f t="shared" si="5"/>
        <v>0</v>
      </c>
      <c r="W55" t="b">
        <f t="shared" si="5"/>
        <v>0</v>
      </c>
      <c r="X55" t="b">
        <f t="shared" si="5"/>
        <v>0</v>
      </c>
      <c r="Y55" t="b">
        <f t="shared" si="5"/>
        <v>0</v>
      </c>
      <c r="Z55" t="b">
        <f t="shared" si="5"/>
        <v>0</v>
      </c>
      <c r="AA55" t="b">
        <f t="shared" si="5"/>
        <v>0</v>
      </c>
      <c r="AB55" t="b">
        <f t="shared" si="5"/>
        <v>0</v>
      </c>
      <c r="AC55" t="b">
        <f t="shared" si="5"/>
        <v>0</v>
      </c>
      <c r="AD55" t="b">
        <f t="shared" si="5"/>
        <v>0</v>
      </c>
      <c r="AE55" t="b">
        <f t="shared" si="5"/>
        <v>0</v>
      </c>
      <c r="AF55" t="b">
        <f t="shared" si="5"/>
        <v>0</v>
      </c>
      <c r="AG55" t="b">
        <f t="shared" si="5"/>
        <v>0</v>
      </c>
      <c r="AH55" t="b">
        <f t="shared" si="5"/>
        <v>0</v>
      </c>
      <c r="AI55" t="b">
        <f t="shared" si="5"/>
        <v>0</v>
      </c>
      <c r="AJ55" t="b">
        <f t="shared" si="5"/>
        <v>0</v>
      </c>
      <c r="AK55" t="b">
        <f t="shared" si="5"/>
        <v>0</v>
      </c>
      <c r="AL55" t="b">
        <f t="shared" si="5"/>
        <v>0</v>
      </c>
      <c r="AM55" t="b">
        <f t="shared" si="5"/>
        <v>0</v>
      </c>
      <c r="AN55" t="b">
        <f t="shared" si="5"/>
        <v>0</v>
      </c>
      <c r="AO55" t="b">
        <f t="shared" si="5"/>
        <v>0</v>
      </c>
      <c r="AP55" t="b">
        <f t="shared" si="5"/>
        <v>0</v>
      </c>
      <c r="AQ55" t="b">
        <f t="shared" si="5"/>
        <v>0</v>
      </c>
      <c r="AR55" t="b">
        <f t="shared" si="5"/>
        <v>0</v>
      </c>
      <c r="AS55" t="b">
        <f t="shared" si="5"/>
        <v>0</v>
      </c>
      <c r="AT55" t="b">
        <f t="shared" si="5"/>
        <v>0</v>
      </c>
      <c r="AU55" t="b">
        <f t="shared" si="5"/>
        <v>0</v>
      </c>
    </row>
    <row r="56" spans="6:48" x14ac:dyDescent="0.25">
      <c r="H56" t="s">
        <v>20</v>
      </c>
      <c r="I56" t="b">
        <f>I52=$H$52</f>
        <v>0</v>
      </c>
      <c r="J56" t="b">
        <f t="shared" ref="J56:AU56" si="6">J52=$H$52</f>
        <v>0</v>
      </c>
      <c r="K56" t="b">
        <f t="shared" si="6"/>
        <v>0</v>
      </c>
      <c r="L56" t="b">
        <f t="shared" si="6"/>
        <v>0</v>
      </c>
      <c r="M56" t="b">
        <f t="shared" si="6"/>
        <v>0</v>
      </c>
      <c r="N56" t="b">
        <f t="shared" si="6"/>
        <v>0</v>
      </c>
      <c r="O56" t="b">
        <f t="shared" si="6"/>
        <v>0</v>
      </c>
      <c r="P56" t="b">
        <f t="shared" si="6"/>
        <v>0</v>
      </c>
      <c r="Q56" t="b">
        <f t="shared" si="6"/>
        <v>0</v>
      </c>
      <c r="R56" t="b">
        <f t="shared" si="6"/>
        <v>0</v>
      </c>
      <c r="S56" t="b">
        <f t="shared" si="6"/>
        <v>0</v>
      </c>
      <c r="T56" t="b">
        <f t="shared" si="6"/>
        <v>0</v>
      </c>
      <c r="U56" t="b">
        <f t="shared" si="6"/>
        <v>0</v>
      </c>
      <c r="V56" t="b">
        <f t="shared" si="6"/>
        <v>0</v>
      </c>
      <c r="W56" t="b">
        <f t="shared" si="6"/>
        <v>0</v>
      </c>
      <c r="X56" t="b">
        <f t="shared" si="6"/>
        <v>0</v>
      </c>
      <c r="Y56" t="b">
        <f t="shared" si="6"/>
        <v>0</v>
      </c>
      <c r="Z56" t="b">
        <f t="shared" si="6"/>
        <v>0</v>
      </c>
      <c r="AA56" t="b">
        <f t="shared" si="6"/>
        <v>1</v>
      </c>
      <c r="AB56" t="b">
        <f t="shared" si="6"/>
        <v>0</v>
      </c>
      <c r="AC56" t="b">
        <f t="shared" si="6"/>
        <v>0</v>
      </c>
      <c r="AD56" t="b">
        <f t="shared" si="6"/>
        <v>0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t="b">
        <f t="shared" si="6"/>
        <v>0</v>
      </c>
      <c r="AI56" t="b">
        <f t="shared" si="6"/>
        <v>0</v>
      </c>
      <c r="AJ56" t="b">
        <f t="shared" si="6"/>
        <v>0</v>
      </c>
      <c r="AK56" t="b">
        <f t="shared" si="6"/>
        <v>0</v>
      </c>
      <c r="AL56" t="b">
        <f t="shared" si="6"/>
        <v>0</v>
      </c>
      <c r="AM56" t="b">
        <f t="shared" si="6"/>
        <v>0</v>
      </c>
      <c r="AN56" t="b">
        <f t="shared" si="6"/>
        <v>0</v>
      </c>
      <c r="AO56" t="b">
        <f t="shared" si="6"/>
        <v>0</v>
      </c>
      <c r="AP56" t="b">
        <f t="shared" si="6"/>
        <v>0</v>
      </c>
      <c r="AQ56" t="b">
        <f t="shared" si="6"/>
        <v>0</v>
      </c>
      <c r="AR56" t="b">
        <f t="shared" si="6"/>
        <v>0</v>
      </c>
      <c r="AS56" t="b">
        <f t="shared" si="6"/>
        <v>0</v>
      </c>
      <c r="AT56" t="b">
        <f t="shared" si="6"/>
        <v>0</v>
      </c>
      <c r="AU56" t="b">
        <f t="shared" si="6"/>
        <v>0</v>
      </c>
    </row>
    <row r="57" spans="6:48" x14ac:dyDescent="0.25">
      <c r="H57" t="s">
        <v>20</v>
      </c>
      <c r="I57" t="b">
        <f>I53=$H$53</f>
        <v>0</v>
      </c>
      <c r="J57" t="b">
        <f t="shared" ref="J57:AU57" si="7">J53=$H$53</f>
        <v>0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1</v>
      </c>
      <c r="Z57" t="b">
        <f t="shared" si="7"/>
        <v>0</v>
      </c>
      <c r="AA57" t="b">
        <f t="shared" si="7"/>
        <v>0</v>
      </c>
      <c r="AB57" t="b">
        <f t="shared" si="7"/>
        <v>0</v>
      </c>
      <c r="AC57" t="b">
        <f t="shared" si="7"/>
        <v>0</v>
      </c>
      <c r="AD57" t="b">
        <f t="shared" si="7"/>
        <v>0</v>
      </c>
      <c r="AE57" t="b">
        <f t="shared" si="7"/>
        <v>0</v>
      </c>
      <c r="AF57" t="b">
        <f t="shared" si="7"/>
        <v>0</v>
      </c>
      <c r="AG57" t="b">
        <f t="shared" si="7"/>
        <v>0</v>
      </c>
      <c r="AH57" t="b">
        <f t="shared" si="7"/>
        <v>0</v>
      </c>
      <c r="AI57" t="b">
        <f t="shared" si="7"/>
        <v>0</v>
      </c>
      <c r="AJ57" t="b">
        <f t="shared" si="7"/>
        <v>0</v>
      </c>
      <c r="AK57" t="b">
        <f t="shared" si="7"/>
        <v>0</v>
      </c>
      <c r="AL57" t="b">
        <f t="shared" si="7"/>
        <v>0</v>
      </c>
      <c r="AM57" t="b">
        <f t="shared" si="7"/>
        <v>0</v>
      </c>
      <c r="AN57" t="b">
        <f t="shared" si="7"/>
        <v>0</v>
      </c>
      <c r="AO57" t="b">
        <f t="shared" si="7"/>
        <v>0</v>
      </c>
      <c r="AP57" t="b">
        <f t="shared" si="7"/>
        <v>0</v>
      </c>
      <c r="AQ57" t="b">
        <f t="shared" si="7"/>
        <v>0</v>
      </c>
      <c r="AR57" t="b">
        <f t="shared" si="7"/>
        <v>0</v>
      </c>
      <c r="AS57" t="b">
        <f t="shared" si="7"/>
        <v>0</v>
      </c>
      <c r="AT57" t="b">
        <f t="shared" si="7"/>
        <v>0</v>
      </c>
      <c r="AU57" t="b">
        <f t="shared" si="7"/>
        <v>0</v>
      </c>
    </row>
  </sheetData>
  <conditionalFormatting sqref="I54:AU57">
    <cfRule type="containsText" dxfId="0" priority="1" operator="containsText" text="True">
      <formula>NOT(ISERROR(SEARCH("True",I54)))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2020-11-18T11:36:38Z</dcterms:created>
  <dcterms:modified xsi:type="dcterms:W3CDTF">2020-12-09T13:30:46Z</dcterms:modified>
</cp:coreProperties>
</file>