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scripts\Matteo\f17\"/>
    </mc:Choice>
  </mc:AlternateContent>
  <xr:revisionPtr revIDLastSave="0" documentId="8_{82F3194F-E60E-4268-AF25-4B4FE38D1D84}" xr6:coauthVersionLast="45" xr6:coauthVersionMax="45" xr10:uidLastSave="{00000000-0000-0000-0000-000000000000}"/>
  <bookViews>
    <workbookView xWindow="19740" yWindow="2730" windowWidth="18015" windowHeight="11385" xr2:uid="{2F53E1B9-5B34-4831-B06F-3C3CAD3FD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3" i="1" l="1"/>
  <c r="Q43" i="1"/>
  <c r="O43" i="1"/>
  <c r="N43" i="1"/>
  <c r="L43" i="1"/>
  <c r="K43" i="1"/>
  <c r="I43" i="1"/>
  <c r="H43" i="1"/>
  <c r="F43" i="1"/>
  <c r="E43" i="1"/>
  <c r="C43" i="1"/>
  <c r="B43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47" i="1"/>
  <c r="K45" i="1" s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47" i="1"/>
  <c r="C48" i="1"/>
  <c r="E48" i="1"/>
  <c r="E45" i="1" s="1"/>
  <c r="F48" i="1"/>
  <c r="I48" i="1"/>
  <c r="L48" i="1"/>
  <c r="N48" i="1"/>
  <c r="N44" i="1" s="1"/>
  <c r="O48" i="1"/>
  <c r="R48" i="1"/>
  <c r="C49" i="1"/>
  <c r="E49" i="1"/>
  <c r="F49" i="1"/>
  <c r="I49" i="1"/>
  <c r="L49" i="1"/>
  <c r="N49" i="1"/>
  <c r="O49" i="1"/>
  <c r="R49" i="1"/>
  <c r="C50" i="1"/>
  <c r="E50" i="1"/>
  <c r="F50" i="1"/>
  <c r="I50" i="1"/>
  <c r="I44" i="1" s="1"/>
  <c r="L50" i="1"/>
  <c r="N50" i="1"/>
  <c r="O50" i="1"/>
  <c r="R50" i="1"/>
  <c r="C51" i="1"/>
  <c r="E51" i="1"/>
  <c r="F51" i="1"/>
  <c r="I51" i="1"/>
  <c r="L51" i="1"/>
  <c r="N51" i="1"/>
  <c r="O51" i="1"/>
  <c r="R51" i="1"/>
  <c r="C52" i="1"/>
  <c r="E52" i="1"/>
  <c r="F52" i="1"/>
  <c r="I52" i="1"/>
  <c r="L52" i="1"/>
  <c r="N52" i="1"/>
  <c r="O52" i="1"/>
  <c r="R52" i="1"/>
  <c r="C53" i="1"/>
  <c r="E53" i="1"/>
  <c r="F53" i="1"/>
  <c r="F45" i="1" s="1"/>
  <c r="I53" i="1"/>
  <c r="L53" i="1"/>
  <c r="N53" i="1"/>
  <c r="O53" i="1"/>
  <c r="R53" i="1"/>
  <c r="C54" i="1"/>
  <c r="E54" i="1"/>
  <c r="F54" i="1"/>
  <c r="I54" i="1"/>
  <c r="L54" i="1"/>
  <c r="N54" i="1"/>
  <c r="O54" i="1"/>
  <c r="R54" i="1"/>
  <c r="C55" i="1"/>
  <c r="E55" i="1"/>
  <c r="F55" i="1"/>
  <c r="I55" i="1"/>
  <c r="L55" i="1"/>
  <c r="N55" i="1"/>
  <c r="O55" i="1"/>
  <c r="R55" i="1"/>
  <c r="C56" i="1"/>
  <c r="E56" i="1"/>
  <c r="F56" i="1"/>
  <c r="I56" i="1"/>
  <c r="L56" i="1"/>
  <c r="N56" i="1"/>
  <c r="O56" i="1"/>
  <c r="R56" i="1"/>
  <c r="C57" i="1"/>
  <c r="E57" i="1"/>
  <c r="F57" i="1"/>
  <c r="I57" i="1"/>
  <c r="L57" i="1"/>
  <c r="N57" i="1"/>
  <c r="O57" i="1"/>
  <c r="R57" i="1"/>
  <c r="C58" i="1"/>
  <c r="E58" i="1"/>
  <c r="F58" i="1"/>
  <c r="I58" i="1"/>
  <c r="L58" i="1"/>
  <c r="N58" i="1"/>
  <c r="O58" i="1"/>
  <c r="R58" i="1"/>
  <c r="C59" i="1"/>
  <c r="E59" i="1"/>
  <c r="F59" i="1"/>
  <c r="I59" i="1"/>
  <c r="L59" i="1"/>
  <c r="N59" i="1"/>
  <c r="O59" i="1"/>
  <c r="R59" i="1"/>
  <c r="C60" i="1"/>
  <c r="E60" i="1"/>
  <c r="F60" i="1"/>
  <c r="I60" i="1"/>
  <c r="L60" i="1"/>
  <c r="N60" i="1"/>
  <c r="O60" i="1"/>
  <c r="R60" i="1"/>
  <c r="C61" i="1"/>
  <c r="E61" i="1"/>
  <c r="F61" i="1"/>
  <c r="I61" i="1"/>
  <c r="L61" i="1"/>
  <c r="N61" i="1"/>
  <c r="O61" i="1"/>
  <c r="R61" i="1"/>
  <c r="C62" i="1"/>
  <c r="E62" i="1"/>
  <c r="F62" i="1"/>
  <c r="I62" i="1"/>
  <c r="L62" i="1"/>
  <c r="N62" i="1"/>
  <c r="O62" i="1"/>
  <c r="R62" i="1"/>
  <c r="C63" i="1"/>
  <c r="E63" i="1"/>
  <c r="F63" i="1"/>
  <c r="I63" i="1"/>
  <c r="L63" i="1"/>
  <c r="N63" i="1"/>
  <c r="O63" i="1"/>
  <c r="R63" i="1"/>
  <c r="C64" i="1"/>
  <c r="E64" i="1"/>
  <c r="F64" i="1"/>
  <c r="I64" i="1"/>
  <c r="L64" i="1"/>
  <c r="N64" i="1"/>
  <c r="O64" i="1"/>
  <c r="R64" i="1"/>
  <c r="C65" i="1"/>
  <c r="E65" i="1"/>
  <c r="F65" i="1"/>
  <c r="I65" i="1"/>
  <c r="L65" i="1"/>
  <c r="N65" i="1"/>
  <c r="O65" i="1"/>
  <c r="R65" i="1"/>
  <c r="C66" i="1"/>
  <c r="E66" i="1"/>
  <c r="F66" i="1"/>
  <c r="I66" i="1"/>
  <c r="L66" i="1"/>
  <c r="N66" i="1"/>
  <c r="O66" i="1"/>
  <c r="R66" i="1"/>
  <c r="C67" i="1"/>
  <c r="E67" i="1"/>
  <c r="F67" i="1"/>
  <c r="I67" i="1"/>
  <c r="L67" i="1"/>
  <c r="N67" i="1"/>
  <c r="O67" i="1"/>
  <c r="R67" i="1"/>
  <c r="C68" i="1"/>
  <c r="E68" i="1"/>
  <c r="F68" i="1"/>
  <c r="I68" i="1"/>
  <c r="L68" i="1"/>
  <c r="N68" i="1"/>
  <c r="O68" i="1"/>
  <c r="R68" i="1"/>
  <c r="C69" i="1"/>
  <c r="E69" i="1"/>
  <c r="F69" i="1"/>
  <c r="I69" i="1"/>
  <c r="L69" i="1"/>
  <c r="N69" i="1"/>
  <c r="O69" i="1"/>
  <c r="R69" i="1"/>
  <c r="C70" i="1"/>
  <c r="E70" i="1"/>
  <c r="F70" i="1"/>
  <c r="I70" i="1"/>
  <c r="L70" i="1"/>
  <c r="N70" i="1"/>
  <c r="O70" i="1"/>
  <c r="R70" i="1"/>
  <c r="C71" i="1"/>
  <c r="E71" i="1"/>
  <c r="F71" i="1"/>
  <c r="I71" i="1"/>
  <c r="L71" i="1"/>
  <c r="N71" i="1"/>
  <c r="O71" i="1"/>
  <c r="R71" i="1"/>
  <c r="C72" i="1"/>
  <c r="E72" i="1"/>
  <c r="F72" i="1"/>
  <c r="I72" i="1"/>
  <c r="L72" i="1"/>
  <c r="N72" i="1"/>
  <c r="O72" i="1"/>
  <c r="R72" i="1"/>
  <c r="C73" i="1"/>
  <c r="E73" i="1"/>
  <c r="F73" i="1"/>
  <c r="I73" i="1"/>
  <c r="L73" i="1"/>
  <c r="N73" i="1"/>
  <c r="O73" i="1"/>
  <c r="R73" i="1"/>
  <c r="C74" i="1"/>
  <c r="E74" i="1"/>
  <c r="F74" i="1"/>
  <c r="I74" i="1"/>
  <c r="L74" i="1"/>
  <c r="N74" i="1"/>
  <c r="O74" i="1"/>
  <c r="R74" i="1"/>
  <c r="C75" i="1"/>
  <c r="E75" i="1"/>
  <c r="F75" i="1"/>
  <c r="I75" i="1"/>
  <c r="L75" i="1"/>
  <c r="N75" i="1"/>
  <c r="O75" i="1"/>
  <c r="R75" i="1"/>
  <c r="C76" i="1"/>
  <c r="E76" i="1"/>
  <c r="F76" i="1"/>
  <c r="I76" i="1"/>
  <c r="L76" i="1"/>
  <c r="N76" i="1"/>
  <c r="O76" i="1"/>
  <c r="R76" i="1"/>
  <c r="C77" i="1"/>
  <c r="C45" i="1" s="1"/>
  <c r="E77" i="1"/>
  <c r="F77" i="1"/>
  <c r="I77" i="1"/>
  <c r="L77" i="1"/>
  <c r="N77" i="1"/>
  <c r="O77" i="1"/>
  <c r="R77" i="1"/>
  <c r="C78" i="1"/>
  <c r="E78" i="1"/>
  <c r="F78" i="1"/>
  <c r="I78" i="1"/>
  <c r="L78" i="1"/>
  <c r="N78" i="1"/>
  <c r="O78" i="1"/>
  <c r="R78" i="1"/>
  <c r="R45" i="1" s="1"/>
  <c r="C79" i="1"/>
  <c r="E79" i="1"/>
  <c r="F79" i="1"/>
  <c r="I79" i="1"/>
  <c r="L79" i="1"/>
  <c r="N79" i="1"/>
  <c r="O79" i="1"/>
  <c r="R79" i="1"/>
  <c r="C80" i="1"/>
  <c r="E80" i="1"/>
  <c r="F80" i="1"/>
  <c r="F44" i="1" s="1"/>
  <c r="I80" i="1"/>
  <c r="L80" i="1"/>
  <c r="N80" i="1"/>
  <c r="O80" i="1"/>
  <c r="R80" i="1"/>
  <c r="C81" i="1"/>
  <c r="E81" i="1"/>
  <c r="F81" i="1"/>
  <c r="I81" i="1"/>
  <c r="L81" i="1"/>
  <c r="N81" i="1"/>
  <c r="O81" i="1"/>
  <c r="R81" i="1"/>
  <c r="C82" i="1"/>
  <c r="E82" i="1"/>
  <c r="F82" i="1"/>
  <c r="I82" i="1"/>
  <c r="L82" i="1"/>
  <c r="N82" i="1"/>
  <c r="O82" i="1"/>
  <c r="R82" i="1"/>
  <c r="C83" i="1"/>
  <c r="E83" i="1"/>
  <c r="F83" i="1"/>
  <c r="I83" i="1"/>
  <c r="L83" i="1"/>
  <c r="N83" i="1"/>
  <c r="O83" i="1"/>
  <c r="R83" i="1"/>
  <c r="C84" i="1"/>
  <c r="E84" i="1"/>
  <c r="F84" i="1"/>
  <c r="I84" i="1"/>
  <c r="L84" i="1"/>
  <c r="N84" i="1"/>
  <c r="O84" i="1"/>
  <c r="R84" i="1"/>
  <c r="C85" i="1"/>
  <c r="E85" i="1"/>
  <c r="F85" i="1"/>
  <c r="I85" i="1"/>
  <c r="L85" i="1"/>
  <c r="N85" i="1"/>
  <c r="O85" i="1"/>
  <c r="R85" i="1"/>
  <c r="C47" i="1"/>
  <c r="E47" i="1"/>
  <c r="F47" i="1"/>
  <c r="I47" i="1"/>
  <c r="L47" i="1"/>
  <c r="N47" i="1"/>
  <c r="O47" i="1"/>
  <c r="R47" i="1"/>
  <c r="B48" i="1"/>
  <c r="B49" i="1"/>
  <c r="B50" i="1"/>
  <c r="B51" i="1"/>
  <c r="B52" i="1"/>
  <c r="B53" i="1"/>
  <c r="B54" i="1"/>
  <c r="B55" i="1"/>
  <c r="B56" i="1"/>
  <c r="B45" i="1" s="1"/>
  <c r="B57" i="1"/>
  <c r="B44" i="1" s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47" i="1"/>
  <c r="O45" i="1"/>
  <c r="N45" i="1"/>
  <c r="I45" i="1"/>
  <c r="O44" i="1"/>
  <c r="E44" i="1"/>
  <c r="C44" i="1"/>
  <c r="E1" i="1"/>
  <c r="F1" i="1"/>
  <c r="H1" i="1"/>
  <c r="I1" i="1"/>
  <c r="J1" i="1"/>
  <c r="L1" i="1"/>
  <c r="M1" i="1"/>
  <c r="N1" i="1"/>
  <c r="P1" i="1"/>
  <c r="Q1" i="1"/>
  <c r="S1" i="1"/>
  <c r="T1" i="1"/>
  <c r="U1" i="1"/>
  <c r="C1" i="1"/>
  <c r="B1" i="1"/>
  <c r="U2" i="1"/>
  <c r="T2" i="1"/>
  <c r="S2" i="1"/>
  <c r="Q2" i="1"/>
  <c r="P2" i="1"/>
  <c r="N2" i="1"/>
  <c r="M2" i="1"/>
  <c r="L2" i="1"/>
  <c r="J2" i="1"/>
  <c r="I2" i="1"/>
  <c r="H2" i="1"/>
  <c r="F2" i="1"/>
  <c r="E2" i="1"/>
  <c r="C2" i="1"/>
  <c r="B2" i="1"/>
  <c r="H44" i="1" l="1"/>
  <c r="H45" i="1"/>
  <c r="R44" i="1"/>
  <c r="Q45" i="1"/>
  <c r="L45" i="1"/>
  <c r="K44" i="1"/>
  <c r="L44" i="1"/>
  <c r="Q44" i="1"/>
</calcChain>
</file>

<file path=xl/sharedStrings.xml><?xml version="1.0" encoding="utf-8"?>
<sst xmlns="http://schemas.openxmlformats.org/spreadsheetml/2006/main" count="43" uniqueCount="13">
  <si>
    <t>HDAM</t>
  </si>
  <si>
    <t>HROR</t>
  </si>
  <si>
    <t>CAPP</t>
  </si>
  <si>
    <t>EAPP</t>
  </si>
  <si>
    <t>HPHS</t>
  </si>
  <si>
    <t>NAPP</t>
  </si>
  <si>
    <t>SAPP</t>
  </si>
  <si>
    <t>WAPP</t>
  </si>
  <si>
    <t>Africa</t>
  </si>
  <si>
    <t>Stdev</t>
  </si>
  <si>
    <t>Mean</t>
  </si>
  <si>
    <t>Run-of-river</t>
  </si>
  <si>
    <t>Storage and Pumping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</si>
</sst>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5838-B361-49D5-96FF-2F7765B244FC}">
  <dimension ref="A1:U85"/>
  <sheetViews>
    <sheetView tabSelected="1" topLeftCell="H48" workbookViewId="0">
      <selection activeCell="O47" sqref="O47:O85"/>
    </sheetView>
  </sheetViews>
  <sheetFormatPr defaultRowHeight="15" x14ac:dyDescent="0.25"/>
  <cols>
    <col min="2" max="3" width="10.5703125" bestFit="1" customWidth="1"/>
    <col min="5" max="5" width="11.5703125" bestFit="1" customWidth="1"/>
    <col min="6" max="6" width="10.5703125" bestFit="1" customWidth="1"/>
    <col min="8" max="8" width="10.5703125" bestFit="1" customWidth="1"/>
    <col min="9" max="9" width="9.5703125" bestFit="1" customWidth="1"/>
    <col min="10" max="10" width="10.5703125" bestFit="1" customWidth="1"/>
    <col min="12" max="12" width="11.5703125" bestFit="1" customWidth="1"/>
    <col min="13" max="14" width="10.5703125" bestFit="1" customWidth="1"/>
    <col min="16" max="16" width="11.5703125" bestFit="1" customWidth="1"/>
    <col min="17" max="17" width="10.5703125" bestFit="1" customWidth="1"/>
    <col min="19" max="20" width="11.5703125" bestFit="1" customWidth="1"/>
    <col min="21" max="21" width="10.5703125" bestFit="1" customWidth="1"/>
  </cols>
  <sheetData>
    <row r="1" spans="1:21" x14ac:dyDescent="0.25">
      <c r="A1" t="s">
        <v>10</v>
      </c>
      <c r="B1" s="2">
        <f>AVERAGE(B4:B42)</f>
        <v>4905088.9287828589</v>
      </c>
      <c r="C1" s="2">
        <f>AVERAGE(C4:C42)</f>
        <v>8447492.0371158049</v>
      </c>
      <c r="D1" s="2"/>
      <c r="E1" s="2">
        <f t="shared" ref="E1:U1" si="0">AVERAGE(E4:E42)</f>
        <v>31904204.101215009</v>
      </c>
      <c r="F1" s="2">
        <f t="shared" si="0"/>
        <v>8169083.6866149073</v>
      </c>
      <c r="G1" s="2"/>
      <c r="H1" s="2">
        <f t="shared" si="0"/>
        <v>2901809.6898575472</v>
      </c>
      <c r="I1" s="2">
        <f t="shared" si="0"/>
        <v>308685.80088993948</v>
      </c>
      <c r="J1" s="2">
        <f t="shared" si="0"/>
        <v>1288250.2792420876</v>
      </c>
      <c r="K1" s="2"/>
      <c r="L1" s="2">
        <f t="shared" si="0"/>
        <v>33343650.599481467</v>
      </c>
      <c r="M1" s="2">
        <f t="shared" si="0"/>
        <v>4819249.2265346423</v>
      </c>
      <c r="N1" s="2">
        <f t="shared" si="0"/>
        <v>5466810.5917494921</v>
      </c>
      <c r="O1" s="2"/>
      <c r="P1" s="2">
        <f t="shared" si="0"/>
        <v>23311580.402699519</v>
      </c>
      <c r="Q1" s="2">
        <f t="shared" si="0"/>
        <v>1816989.3030602592</v>
      </c>
      <c r="R1" s="2"/>
      <c r="S1" s="2">
        <f t="shared" si="0"/>
        <v>96366333.722036332</v>
      </c>
      <c r="T1" s="2">
        <f t="shared" si="0"/>
        <v>23561500.054215539</v>
      </c>
      <c r="U1" s="2">
        <f t="shared" si="0"/>
        <v>6755060.8709916286</v>
      </c>
    </row>
    <row r="2" spans="1:21" x14ac:dyDescent="0.25">
      <c r="A2" t="s">
        <v>9</v>
      </c>
      <c r="B2" s="2">
        <f>STDEV(B4:B42)</f>
        <v>945818.61553371593</v>
      </c>
      <c r="C2" s="2">
        <f>STDEV(C4:C42)</f>
        <v>1223764.8606863942</v>
      </c>
      <c r="D2" s="2"/>
      <c r="E2" s="2">
        <f t="shared" ref="E2:F2" si="1">STDEV(E4:E42)</f>
        <v>4398302.3795208223</v>
      </c>
      <c r="F2" s="2">
        <f t="shared" si="1"/>
        <v>666877.10863530205</v>
      </c>
      <c r="G2" s="2"/>
      <c r="H2" s="2">
        <f t="shared" ref="H2:J2" si="2">STDEV(H4:H42)</f>
        <v>324398.49689183856</v>
      </c>
      <c r="I2" s="2">
        <f t="shared" si="2"/>
        <v>29140.261342134294</v>
      </c>
      <c r="J2" s="2">
        <f t="shared" si="2"/>
        <v>157292.33786226137</v>
      </c>
      <c r="K2" s="2"/>
      <c r="L2" s="2">
        <f t="shared" ref="L2:N2" si="3">STDEV(L4:L42)</f>
        <v>5136994.8864468466</v>
      </c>
      <c r="M2" s="2">
        <f t="shared" si="3"/>
        <v>554136.65561892733</v>
      </c>
      <c r="N2" s="2">
        <f t="shared" si="3"/>
        <v>1381883.3025870866</v>
      </c>
      <c r="O2" s="2"/>
      <c r="P2" s="2">
        <f t="shared" ref="P2:Q2" si="4">STDEV(P4:P42)</f>
        <v>3439460.6652397974</v>
      </c>
      <c r="Q2" s="2">
        <f t="shared" si="4"/>
        <v>280926.1084395147</v>
      </c>
      <c r="R2" s="2"/>
      <c r="S2" s="2">
        <f t="shared" ref="S2:U2" si="5">STDEV(S4:S42)</f>
        <v>11129254.090427179</v>
      </c>
      <c r="T2" s="2">
        <f t="shared" si="5"/>
        <v>1539641.5738661648</v>
      </c>
      <c r="U2" s="2">
        <f t="shared" si="5"/>
        <v>1451113.8090402046</v>
      </c>
    </row>
    <row r="3" spans="1:21" x14ac:dyDescent="0.25">
      <c r="A3" t="s">
        <v>2</v>
      </c>
      <c r="B3" t="s">
        <v>0</v>
      </c>
      <c r="C3" t="s">
        <v>1</v>
      </c>
      <c r="D3" t="s">
        <v>3</v>
      </c>
      <c r="E3" t="s">
        <v>0</v>
      </c>
      <c r="F3" t="s">
        <v>1</v>
      </c>
      <c r="G3" t="s">
        <v>5</v>
      </c>
      <c r="H3" t="s">
        <v>0</v>
      </c>
      <c r="I3" t="s">
        <v>1</v>
      </c>
      <c r="J3" t="s">
        <v>4</v>
      </c>
      <c r="K3" t="s">
        <v>6</v>
      </c>
      <c r="L3" t="s">
        <v>0</v>
      </c>
      <c r="M3" t="s">
        <v>1</v>
      </c>
      <c r="N3" t="s">
        <v>4</v>
      </c>
      <c r="O3" t="s">
        <v>7</v>
      </c>
      <c r="P3" t="s">
        <v>0</v>
      </c>
      <c r="Q3" t="s">
        <v>1</v>
      </c>
      <c r="R3" t="s">
        <v>8</v>
      </c>
      <c r="S3" t="s">
        <v>0</v>
      </c>
      <c r="T3" t="s">
        <v>1</v>
      </c>
      <c r="U3" t="s">
        <v>4</v>
      </c>
    </row>
    <row r="4" spans="1:21" x14ac:dyDescent="0.25">
      <c r="A4">
        <v>1980</v>
      </c>
      <c r="B4">
        <v>5484766.3945012996</v>
      </c>
      <c r="C4">
        <v>7681089.1762579903</v>
      </c>
      <c r="D4">
        <v>1980</v>
      </c>
      <c r="E4">
        <v>32494399.674825098</v>
      </c>
      <c r="F4">
        <v>9525600.0980136395</v>
      </c>
      <c r="G4">
        <v>1980</v>
      </c>
      <c r="H4">
        <v>3178579.3500358802</v>
      </c>
      <c r="I4">
        <v>311966.42128038401</v>
      </c>
      <c r="J4">
        <v>1362597.55734468</v>
      </c>
      <c r="K4">
        <v>1980</v>
      </c>
      <c r="L4">
        <v>38077005.168381497</v>
      </c>
      <c r="M4">
        <v>5282921.4694143003</v>
      </c>
      <c r="N4">
        <v>7805715.9423442502</v>
      </c>
      <c r="O4">
        <v>1980</v>
      </c>
      <c r="P4">
        <v>27483811.715853099</v>
      </c>
      <c r="Q4">
        <v>1447524.68477936</v>
      </c>
      <c r="R4">
        <v>1980</v>
      </c>
      <c r="S4">
        <v>106718562.303597</v>
      </c>
      <c r="T4">
        <v>24249101.849745698</v>
      </c>
      <c r="U4">
        <v>9168313.4996890407</v>
      </c>
    </row>
    <row r="5" spans="1:21" x14ac:dyDescent="0.25">
      <c r="A5">
        <v>1981</v>
      </c>
      <c r="B5">
        <v>4602074.2958928701</v>
      </c>
      <c r="C5">
        <v>5602610.31324076</v>
      </c>
      <c r="D5">
        <v>1981</v>
      </c>
      <c r="E5">
        <v>36402330.103034198</v>
      </c>
      <c r="F5">
        <v>8824838.8804106191</v>
      </c>
      <c r="G5">
        <v>1981</v>
      </c>
      <c r="H5">
        <v>3349991.82792236</v>
      </c>
      <c r="I5">
        <v>305203.00429447601</v>
      </c>
      <c r="J5">
        <v>1792307.0316012399</v>
      </c>
      <c r="K5">
        <v>1981</v>
      </c>
      <c r="L5">
        <v>32327418.012669399</v>
      </c>
      <c r="M5">
        <v>5464162.1443083901</v>
      </c>
      <c r="N5">
        <v>6449955.4843281098</v>
      </c>
      <c r="O5">
        <v>1981</v>
      </c>
      <c r="P5">
        <v>26998024.880647901</v>
      </c>
      <c r="Q5">
        <v>2084402.3608989699</v>
      </c>
      <c r="R5">
        <v>1981</v>
      </c>
      <c r="S5">
        <v>103679839.120166</v>
      </c>
      <c r="T5">
        <v>22281216.7031531</v>
      </c>
      <c r="U5">
        <v>8242262.5159294102</v>
      </c>
    </row>
    <row r="6" spans="1:21" x14ac:dyDescent="0.25">
      <c r="A6">
        <v>1982</v>
      </c>
      <c r="B6">
        <v>4818541.9576396802</v>
      </c>
      <c r="C6">
        <v>7994502.8672609404</v>
      </c>
      <c r="D6">
        <v>1982</v>
      </c>
      <c r="E6">
        <v>32482154.654552799</v>
      </c>
      <c r="F6">
        <v>8433503.4706699792</v>
      </c>
      <c r="G6">
        <v>1982</v>
      </c>
      <c r="H6">
        <v>2984652.4767037402</v>
      </c>
      <c r="I6">
        <v>334993.04216207698</v>
      </c>
      <c r="J6">
        <v>1403363.1992349201</v>
      </c>
      <c r="K6">
        <v>1982</v>
      </c>
      <c r="L6">
        <v>33242467.0312302</v>
      </c>
      <c r="M6">
        <v>5400942.5201747697</v>
      </c>
      <c r="N6">
        <v>6012006.1786408704</v>
      </c>
      <c r="O6">
        <v>1982</v>
      </c>
      <c r="P6">
        <v>26440434.674245901</v>
      </c>
      <c r="Q6">
        <v>1901362.2363058799</v>
      </c>
      <c r="R6">
        <v>1982</v>
      </c>
      <c r="S6">
        <v>99968250.794372395</v>
      </c>
      <c r="T6">
        <v>24065304.136573602</v>
      </c>
      <c r="U6">
        <v>7415369.3778758496</v>
      </c>
    </row>
    <row r="7" spans="1:21" x14ac:dyDescent="0.25">
      <c r="A7">
        <v>1983</v>
      </c>
      <c r="B7">
        <v>2877432.35874868</v>
      </c>
      <c r="C7">
        <v>6484471.2260954604</v>
      </c>
      <c r="D7">
        <v>1983</v>
      </c>
      <c r="E7">
        <v>29168816.085821401</v>
      </c>
      <c r="F7">
        <v>7191549.44822363</v>
      </c>
      <c r="G7">
        <v>1983</v>
      </c>
      <c r="H7">
        <v>2522221.3633131902</v>
      </c>
      <c r="I7">
        <v>277672.27924437099</v>
      </c>
      <c r="J7">
        <v>1311282.30232773</v>
      </c>
      <c r="K7">
        <v>1983</v>
      </c>
      <c r="L7">
        <v>38541995.942663699</v>
      </c>
      <c r="M7">
        <v>4093252.94432075</v>
      </c>
      <c r="N7">
        <v>4929786.0775162997</v>
      </c>
      <c r="O7">
        <v>1983</v>
      </c>
      <c r="P7">
        <v>23822440.581707101</v>
      </c>
      <c r="Q7">
        <v>1352059.51348144</v>
      </c>
      <c r="R7">
        <v>1983</v>
      </c>
      <c r="S7">
        <v>96932906.332254201</v>
      </c>
      <c r="T7">
        <v>19399005.411365699</v>
      </c>
      <c r="U7">
        <v>6241068.3798440397</v>
      </c>
    </row>
    <row r="8" spans="1:21" x14ac:dyDescent="0.25">
      <c r="A8">
        <v>1984</v>
      </c>
      <c r="B8">
        <v>3565039.1456347802</v>
      </c>
      <c r="C8">
        <v>9092336.9838967603</v>
      </c>
      <c r="D8">
        <v>1984</v>
      </c>
      <c r="E8">
        <v>33844631.458191603</v>
      </c>
      <c r="F8">
        <v>8688474.8993818201</v>
      </c>
      <c r="G8">
        <v>1984</v>
      </c>
      <c r="H8">
        <v>2731726.7625677702</v>
      </c>
      <c r="I8">
        <v>337317.75069665501</v>
      </c>
      <c r="J8">
        <v>1316835.70982876</v>
      </c>
      <c r="K8">
        <v>1984</v>
      </c>
      <c r="L8">
        <v>36472979.509500802</v>
      </c>
      <c r="M8">
        <v>4287223.7996470798</v>
      </c>
      <c r="N8">
        <v>6384852.2514958102</v>
      </c>
      <c r="O8">
        <v>1984</v>
      </c>
      <c r="P8">
        <v>24192121.696368702</v>
      </c>
      <c r="Q8">
        <v>1608353.28416616</v>
      </c>
      <c r="R8">
        <v>1984</v>
      </c>
      <c r="S8">
        <v>100806498.572263</v>
      </c>
      <c r="T8">
        <v>24013706.717788499</v>
      </c>
      <c r="U8">
        <v>7701687.9613246601</v>
      </c>
    </row>
    <row r="9" spans="1:21" x14ac:dyDescent="0.25">
      <c r="A9">
        <v>1985</v>
      </c>
      <c r="B9">
        <v>5397521.5742383599</v>
      </c>
      <c r="C9">
        <v>6052219.8202275196</v>
      </c>
      <c r="D9">
        <v>1985</v>
      </c>
      <c r="E9">
        <v>36122246.4138043</v>
      </c>
      <c r="F9">
        <v>8888107.5172641501</v>
      </c>
      <c r="G9">
        <v>1985</v>
      </c>
      <c r="H9">
        <v>3183984.1055697999</v>
      </c>
      <c r="I9">
        <v>353503.85338724498</v>
      </c>
      <c r="J9">
        <v>1291103.98288753</v>
      </c>
      <c r="K9">
        <v>1985</v>
      </c>
      <c r="L9">
        <v>41548915.987359799</v>
      </c>
      <c r="M9">
        <v>5274430.8778417902</v>
      </c>
      <c r="N9">
        <v>7559503.5019148001</v>
      </c>
      <c r="O9">
        <v>1985</v>
      </c>
      <c r="P9">
        <v>30339311.675725199</v>
      </c>
      <c r="Q9">
        <v>1933976.34518819</v>
      </c>
      <c r="R9">
        <v>1985</v>
      </c>
      <c r="S9">
        <v>116591979.756697</v>
      </c>
      <c r="T9">
        <v>22502238.413908899</v>
      </c>
      <c r="U9">
        <v>8850607.4848025106</v>
      </c>
    </row>
    <row r="10" spans="1:21" x14ac:dyDescent="0.25">
      <c r="A10">
        <v>1986</v>
      </c>
      <c r="B10">
        <v>5899808.6069935104</v>
      </c>
      <c r="C10">
        <v>8814279.3110116292</v>
      </c>
      <c r="D10">
        <v>1986</v>
      </c>
      <c r="E10">
        <v>37570763.214385703</v>
      </c>
      <c r="F10">
        <v>9221259.1423435006</v>
      </c>
      <c r="G10">
        <v>1986</v>
      </c>
      <c r="H10">
        <v>3394941.5489007798</v>
      </c>
      <c r="I10">
        <v>335353.42196239502</v>
      </c>
      <c r="J10">
        <v>1581572.4084093701</v>
      </c>
      <c r="K10">
        <v>1986</v>
      </c>
      <c r="L10">
        <v>36507520.923658803</v>
      </c>
      <c r="M10">
        <v>5492355.5490452899</v>
      </c>
      <c r="N10">
        <v>7098700.4887926597</v>
      </c>
      <c r="O10">
        <v>1986</v>
      </c>
      <c r="P10">
        <v>28221167.333888199</v>
      </c>
      <c r="Q10">
        <v>2019677.2676182699</v>
      </c>
      <c r="R10">
        <v>1986</v>
      </c>
      <c r="S10">
        <v>111594201.627827</v>
      </c>
      <c r="T10">
        <v>25882924.6919811</v>
      </c>
      <c r="U10">
        <v>8680272.8972021602</v>
      </c>
    </row>
    <row r="11" spans="1:21" x14ac:dyDescent="0.25">
      <c r="A11">
        <v>1987</v>
      </c>
      <c r="B11">
        <v>5491706.1506363498</v>
      </c>
      <c r="C11">
        <v>7401889.43939259</v>
      </c>
      <c r="D11">
        <v>1987</v>
      </c>
      <c r="E11">
        <v>42383233.323488697</v>
      </c>
      <c r="F11">
        <v>9247975.7359897792</v>
      </c>
      <c r="G11">
        <v>1987</v>
      </c>
      <c r="H11">
        <v>2958127.0134305302</v>
      </c>
      <c r="I11">
        <v>287025.95646348898</v>
      </c>
      <c r="J11">
        <v>1446840.1631440199</v>
      </c>
      <c r="K11">
        <v>1987</v>
      </c>
      <c r="L11">
        <v>40339987.380999103</v>
      </c>
      <c r="M11">
        <v>5097665.4524027901</v>
      </c>
      <c r="N11">
        <v>8543125.8691146392</v>
      </c>
      <c r="O11">
        <v>1987</v>
      </c>
      <c r="P11">
        <v>26784215.439868402</v>
      </c>
      <c r="Q11">
        <v>1549464.48302941</v>
      </c>
      <c r="R11">
        <v>1987</v>
      </c>
      <c r="S11">
        <v>117957269.308423</v>
      </c>
      <c r="T11">
        <v>23584021.067278098</v>
      </c>
      <c r="U11">
        <v>9989966.0322589502</v>
      </c>
    </row>
    <row r="12" spans="1:21" x14ac:dyDescent="0.25">
      <c r="A12">
        <v>1988</v>
      </c>
      <c r="B12">
        <v>7009015.6255297</v>
      </c>
      <c r="C12">
        <v>8034428.8653465798</v>
      </c>
      <c r="D12">
        <v>1988</v>
      </c>
      <c r="E12">
        <v>40511166.801237397</v>
      </c>
      <c r="F12">
        <v>8935489.44965267</v>
      </c>
      <c r="G12">
        <v>1988</v>
      </c>
      <c r="H12">
        <v>3028491.4283650601</v>
      </c>
      <c r="I12">
        <v>305852.35891176399</v>
      </c>
      <c r="J12">
        <v>1575442.41085054</v>
      </c>
      <c r="K12">
        <v>1988</v>
      </c>
      <c r="L12">
        <v>33191084.543715902</v>
      </c>
      <c r="M12">
        <v>5221058.9188522501</v>
      </c>
      <c r="N12">
        <v>7173103.78330456</v>
      </c>
      <c r="O12">
        <v>1988</v>
      </c>
      <c r="P12">
        <v>28178574.655175298</v>
      </c>
      <c r="Q12">
        <v>2303513.2959855199</v>
      </c>
      <c r="R12">
        <v>1988</v>
      </c>
      <c r="S12">
        <v>111918333.054023</v>
      </c>
      <c r="T12">
        <v>24800342.888748799</v>
      </c>
      <c r="U12">
        <v>8748546.1941552497</v>
      </c>
    </row>
    <row r="13" spans="1:21" x14ac:dyDescent="0.25">
      <c r="A13">
        <v>1989</v>
      </c>
      <c r="B13">
        <v>7051100.8174086995</v>
      </c>
      <c r="C13">
        <v>8276655.9045075504</v>
      </c>
      <c r="D13">
        <v>1989</v>
      </c>
      <c r="E13">
        <v>36960461.993615501</v>
      </c>
      <c r="F13">
        <v>9222525.2806601804</v>
      </c>
      <c r="G13">
        <v>1989</v>
      </c>
      <c r="H13">
        <v>3143967.6922847498</v>
      </c>
      <c r="I13">
        <v>307468.63603602402</v>
      </c>
      <c r="J13">
        <v>1245077.0077008</v>
      </c>
      <c r="K13">
        <v>1989</v>
      </c>
      <c r="L13">
        <v>34029298.773228601</v>
      </c>
      <c r="M13">
        <v>5924093.5854700003</v>
      </c>
      <c r="N13">
        <v>6578437.4820327302</v>
      </c>
      <c r="O13">
        <v>1989</v>
      </c>
      <c r="P13">
        <v>23653509.425748099</v>
      </c>
      <c r="Q13">
        <v>1944211.9200706801</v>
      </c>
      <c r="R13">
        <v>1989</v>
      </c>
      <c r="S13">
        <v>104838338.70228501</v>
      </c>
      <c r="T13">
        <v>25674955.3267444</v>
      </c>
      <c r="U13">
        <v>7823514.4897336299</v>
      </c>
    </row>
    <row r="14" spans="1:21" x14ac:dyDescent="0.25">
      <c r="A14">
        <v>1990</v>
      </c>
      <c r="B14">
        <v>5885976.3952196799</v>
      </c>
      <c r="C14">
        <v>8142936.3378346805</v>
      </c>
      <c r="D14">
        <v>1990</v>
      </c>
      <c r="E14">
        <v>34450157.850441501</v>
      </c>
      <c r="F14">
        <v>8411136.2011080403</v>
      </c>
      <c r="G14">
        <v>1990</v>
      </c>
      <c r="H14">
        <v>2675054.7877694098</v>
      </c>
      <c r="I14">
        <v>305566.53667820501</v>
      </c>
      <c r="J14">
        <v>1246800.0813080899</v>
      </c>
      <c r="K14">
        <v>1990</v>
      </c>
      <c r="L14">
        <v>35117102.159622498</v>
      </c>
      <c r="M14">
        <v>5421460.7872400498</v>
      </c>
      <c r="N14">
        <v>6037721.8402047995</v>
      </c>
      <c r="O14">
        <v>1990</v>
      </c>
      <c r="P14">
        <v>26071450.550506499</v>
      </c>
      <c r="Q14">
        <v>1948695.2340097399</v>
      </c>
      <c r="R14">
        <v>1990</v>
      </c>
      <c r="S14">
        <v>104199741.743559</v>
      </c>
      <c r="T14">
        <v>24229795.096870702</v>
      </c>
      <c r="U14">
        <v>7284521.9215129297</v>
      </c>
    </row>
    <row r="15" spans="1:21" x14ac:dyDescent="0.25">
      <c r="A15">
        <v>1991</v>
      </c>
      <c r="B15">
        <v>5640161.06621629</v>
      </c>
      <c r="C15">
        <v>8517611.4204805605</v>
      </c>
      <c r="D15">
        <v>1991</v>
      </c>
      <c r="E15">
        <v>36012457.248684697</v>
      </c>
      <c r="F15">
        <v>8502560.9625445697</v>
      </c>
      <c r="G15">
        <v>1991</v>
      </c>
      <c r="H15">
        <v>3134182.4441161901</v>
      </c>
      <c r="I15">
        <v>291130.73823492299</v>
      </c>
      <c r="J15">
        <v>1584557.1508162499</v>
      </c>
      <c r="K15">
        <v>1991</v>
      </c>
      <c r="L15">
        <v>34331211.693721399</v>
      </c>
      <c r="M15">
        <v>5246807.7531619696</v>
      </c>
      <c r="N15">
        <v>6368254.2813856602</v>
      </c>
      <c r="O15">
        <v>1991</v>
      </c>
      <c r="P15">
        <v>26881245.064350698</v>
      </c>
      <c r="Q15">
        <v>1420389.8136229599</v>
      </c>
      <c r="R15">
        <v>1991</v>
      </c>
      <c r="S15">
        <v>105999257.51708899</v>
      </c>
      <c r="T15">
        <v>23978500.688044999</v>
      </c>
      <c r="U15">
        <v>7952811.4322019797</v>
      </c>
    </row>
    <row r="16" spans="1:21" x14ac:dyDescent="0.25">
      <c r="A16">
        <v>1992</v>
      </c>
      <c r="B16">
        <v>4198278.0505544702</v>
      </c>
      <c r="C16">
        <v>9068716.3338606004</v>
      </c>
      <c r="D16">
        <v>1992</v>
      </c>
      <c r="E16">
        <v>32137853.5327943</v>
      </c>
      <c r="F16">
        <v>8160198.4869475001</v>
      </c>
      <c r="G16">
        <v>1992</v>
      </c>
      <c r="H16">
        <v>2941494.5171639398</v>
      </c>
      <c r="I16">
        <v>302286.00825047999</v>
      </c>
      <c r="J16">
        <v>1227850.4486356999</v>
      </c>
      <c r="K16">
        <v>1992</v>
      </c>
      <c r="L16">
        <v>31186851.959299099</v>
      </c>
      <c r="M16">
        <v>4879544.6830219496</v>
      </c>
      <c r="N16">
        <v>6204365.5492239902</v>
      </c>
      <c r="O16">
        <v>1992</v>
      </c>
      <c r="P16">
        <v>25108940.649986502</v>
      </c>
      <c r="Q16">
        <v>1315131.4704124299</v>
      </c>
      <c r="R16">
        <v>1992</v>
      </c>
      <c r="S16">
        <v>95573418.709798396</v>
      </c>
      <c r="T16">
        <v>23725876.982492901</v>
      </c>
      <c r="U16">
        <v>7432215.9978597602</v>
      </c>
    </row>
    <row r="17" spans="1:21" x14ac:dyDescent="0.25">
      <c r="A17">
        <v>1993</v>
      </c>
      <c r="B17">
        <v>3749138.5486368001</v>
      </c>
      <c r="C17">
        <v>6135619.9421218298</v>
      </c>
      <c r="D17">
        <v>1993</v>
      </c>
      <c r="E17">
        <v>25944303.1273509</v>
      </c>
      <c r="F17">
        <v>8153004.0917825904</v>
      </c>
      <c r="G17">
        <v>1993</v>
      </c>
      <c r="H17">
        <v>2653519.0230741799</v>
      </c>
      <c r="I17">
        <v>291615.564546293</v>
      </c>
      <c r="J17">
        <v>1135451.8640554999</v>
      </c>
      <c r="K17">
        <v>1993</v>
      </c>
      <c r="L17">
        <v>31197525.559246901</v>
      </c>
      <c r="M17">
        <v>4641180.2077515498</v>
      </c>
      <c r="N17">
        <v>6220757.9686578196</v>
      </c>
      <c r="O17">
        <v>1993</v>
      </c>
      <c r="P17">
        <v>23761158.8129749</v>
      </c>
      <c r="Q17">
        <v>1840804.66303123</v>
      </c>
      <c r="R17">
        <v>1993</v>
      </c>
      <c r="S17">
        <v>87305645.071283698</v>
      </c>
      <c r="T17">
        <v>21062224.469233401</v>
      </c>
      <c r="U17">
        <v>7356209.8327134103</v>
      </c>
    </row>
    <row r="18" spans="1:21" x14ac:dyDescent="0.25">
      <c r="A18">
        <v>1994</v>
      </c>
      <c r="B18">
        <v>5886906.5354902698</v>
      </c>
      <c r="C18">
        <v>7665645.9105895404</v>
      </c>
      <c r="D18">
        <v>1994</v>
      </c>
      <c r="E18">
        <v>29664861.685215</v>
      </c>
      <c r="F18">
        <v>8170600.7552475799</v>
      </c>
      <c r="G18">
        <v>1994</v>
      </c>
      <c r="H18">
        <v>3440379.37979504</v>
      </c>
      <c r="I18">
        <v>256026.69660053001</v>
      </c>
      <c r="J18">
        <v>1328748.91394352</v>
      </c>
      <c r="K18">
        <v>1994</v>
      </c>
      <c r="L18">
        <v>31276906.265355401</v>
      </c>
      <c r="M18">
        <v>5446620.9456380904</v>
      </c>
      <c r="N18">
        <v>6781894.2214034004</v>
      </c>
      <c r="O18">
        <v>1994</v>
      </c>
      <c r="P18">
        <v>27015010.5528671</v>
      </c>
      <c r="Q18">
        <v>1483687.8847715</v>
      </c>
      <c r="R18">
        <v>1994</v>
      </c>
      <c r="S18">
        <v>97284064.418722793</v>
      </c>
      <c r="T18">
        <v>23022582.1928472</v>
      </c>
      <c r="U18">
        <v>8110643.1353470599</v>
      </c>
    </row>
    <row r="19" spans="1:21" x14ac:dyDescent="0.25">
      <c r="A19">
        <v>1995</v>
      </c>
      <c r="B19">
        <v>4550430.5978796603</v>
      </c>
      <c r="C19">
        <v>8590398.1435847096</v>
      </c>
      <c r="D19">
        <v>1995</v>
      </c>
      <c r="E19">
        <v>32064612.439382698</v>
      </c>
      <c r="F19">
        <v>8314449.8565286295</v>
      </c>
      <c r="G19">
        <v>1995</v>
      </c>
      <c r="H19">
        <v>2741427.6389116398</v>
      </c>
      <c r="I19">
        <v>285159.14152248699</v>
      </c>
      <c r="J19">
        <v>1217854.46497949</v>
      </c>
      <c r="K19">
        <v>1995</v>
      </c>
      <c r="L19">
        <v>35030420.256065197</v>
      </c>
      <c r="M19">
        <v>5510184.9471356403</v>
      </c>
      <c r="N19">
        <v>7288193.6081731096</v>
      </c>
      <c r="O19">
        <v>1995</v>
      </c>
      <c r="P19">
        <v>27127001.235067502</v>
      </c>
      <c r="Q19">
        <v>1403926.21442155</v>
      </c>
      <c r="R19">
        <v>1995</v>
      </c>
      <c r="S19">
        <v>101513892.16730601</v>
      </c>
      <c r="T19">
        <v>24104118.303192999</v>
      </c>
      <c r="U19">
        <v>8506048.07315276</v>
      </c>
    </row>
    <row r="20" spans="1:21" x14ac:dyDescent="0.25">
      <c r="A20">
        <v>1996</v>
      </c>
      <c r="B20">
        <v>6404664.6178028202</v>
      </c>
      <c r="C20">
        <v>8600714.5679149609</v>
      </c>
      <c r="D20">
        <v>1996</v>
      </c>
      <c r="E20">
        <v>37084912.2095109</v>
      </c>
      <c r="F20">
        <v>9338028.3670288492</v>
      </c>
      <c r="G20">
        <v>1996</v>
      </c>
      <c r="H20">
        <v>2903048.1913502798</v>
      </c>
      <c r="I20">
        <v>316723.74094621203</v>
      </c>
      <c r="J20">
        <v>1397088.3797223</v>
      </c>
      <c r="K20">
        <v>1996</v>
      </c>
      <c r="L20">
        <v>28158973.529198099</v>
      </c>
      <c r="M20">
        <v>4920898.0608652905</v>
      </c>
      <c r="N20">
        <v>5303695.3109012898</v>
      </c>
      <c r="O20">
        <v>1996</v>
      </c>
      <c r="P20">
        <v>26450303.2028955</v>
      </c>
      <c r="Q20">
        <v>2005889.59763681</v>
      </c>
      <c r="R20">
        <v>1996</v>
      </c>
      <c r="S20">
        <v>101001901.75075699</v>
      </c>
      <c r="T20">
        <v>25182254.334392101</v>
      </c>
      <c r="U20">
        <v>6700783.6906236196</v>
      </c>
    </row>
    <row r="21" spans="1:21" x14ac:dyDescent="0.25">
      <c r="A21">
        <v>1997</v>
      </c>
      <c r="B21">
        <v>5883962.8237426998</v>
      </c>
      <c r="C21">
        <v>8043799.2530729203</v>
      </c>
      <c r="D21">
        <v>1997</v>
      </c>
      <c r="E21">
        <v>34253801.299544998</v>
      </c>
      <c r="F21">
        <v>8170582.4309995901</v>
      </c>
      <c r="G21">
        <v>1997</v>
      </c>
      <c r="H21">
        <v>2509388.6110961698</v>
      </c>
      <c r="I21">
        <v>277266.93147145101</v>
      </c>
      <c r="J21">
        <v>1239781.2778855499</v>
      </c>
      <c r="K21">
        <v>1997</v>
      </c>
      <c r="L21">
        <v>27599052.371667702</v>
      </c>
      <c r="M21">
        <v>4117740.2788999001</v>
      </c>
      <c r="N21">
        <v>5697261.7069357503</v>
      </c>
      <c r="O21">
        <v>1997</v>
      </c>
      <c r="P21">
        <v>22995574.190867301</v>
      </c>
      <c r="Q21">
        <v>2165979.8819915801</v>
      </c>
      <c r="R21">
        <v>1997</v>
      </c>
      <c r="S21">
        <v>93241779.296918899</v>
      </c>
      <c r="T21">
        <v>22775368.776435401</v>
      </c>
      <c r="U21">
        <v>6937042.9848213503</v>
      </c>
    </row>
    <row r="22" spans="1:21" x14ac:dyDescent="0.25">
      <c r="A22">
        <v>1998</v>
      </c>
      <c r="B22">
        <v>4911947.5180510096</v>
      </c>
      <c r="C22">
        <v>9054624.1378962304</v>
      </c>
      <c r="D22">
        <v>1998</v>
      </c>
      <c r="E22">
        <v>36289201.815692201</v>
      </c>
      <c r="F22">
        <v>8202636.7253478002</v>
      </c>
      <c r="G22">
        <v>1998</v>
      </c>
      <c r="H22">
        <v>3402407.18224893</v>
      </c>
      <c r="I22">
        <v>347989.54655111401</v>
      </c>
      <c r="J22">
        <v>1307321.34842861</v>
      </c>
      <c r="K22">
        <v>1998</v>
      </c>
      <c r="L22">
        <v>44385780.589607798</v>
      </c>
      <c r="M22">
        <v>5006411.7116708802</v>
      </c>
      <c r="N22">
        <v>6676080.8886077004</v>
      </c>
      <c r="O22">
        <v>1998</v>
      </c>
      <c r="P22">
        <v>27153788.060508501</v>
      </c>
      <c r="Q22">
        <v>1822318.76502529</v>
      </c>
      <c r="R22">
        <v>1998</v>
      </c>
      <c r="S22">
        <v>116143125.166108</v>
      </c>
      <c r="T22">
        <v>24433980.886491299</v>
      </c>
      <c r="U22">
        <v>7983402.2370363604</v>
      </c>
    </row>
    <row r="23" spans="1:21" x14ac:dyDescent="0.25">
      <c r="A23">
        <v>1999</v>
      </c>
      <c r="B23">
        <v>4431868.7598486301</v>
      </c>
      <c r="C23">
        <v>8548246.9751698896</v>
      </c>
      <c r="D23">
        <v>1999</v>
      </c>
      <c r="E23">
        <v>29168241.122378401</v>
      </c>
      <c r="F23">
        <v>7925340.2875969596</v>
      </c>
      <c r="G23">
        <v>1999</v>
      </c>
      <c r="H23">
        <v>2851649.6228545001</v>
      </c>
      <c r="I23">
        <v>303111.750371915</v>
      </c>
      <c r="J23">
        <v>1086608.5933815599</v>
      </c>
      <c r="K23">
        <v>1999</v>
      </c>
      <c r="L23">
        <v>28303678.1894674</v>
      </c>
      <c r="M23">
        <v>4992610.2755545201</v>
      </c>
      <c r="N23">
        <v>6398776.8973725596</v>
      </c>
      <c r="O23">
        <v>1999</v>
      </c>
      <c r="P23">
        <v>24705047.063364901</v>
      </c>
      <c r="Q23">
        <v>1972566.4715158299</v>
      </c>
      <c r="R23">
        <v>1999</v>
      </c>
      <c r="S23">
        <v>89460484.757913902</v>
      </c>
      <c r="T23">
        <v>23741875.760209098</v>
      </c>
      <c r="U23">
        <v>7485385.4907541899</v>
      </c>
    </row>
    <row r="24" spans="1:21" x14ac:dyDescent="0.25">
      <c r="A24">
        <v>2000</v>
      </c>
      <c r="B24">
        <v>4220357.9291560799</v>
      </c>
      <c r="C24">
        <v>7562051.1404595803</v>
      </c>
      <c r="D24">
        <v>2000</v>
      </c>
      <c r="E24">
        <v>26653732.455235701</v>
      </c>
      <c r="F24">
        <v>8013690.7283033803</v>
      </c>
      <c r="G24">
        <v>2000</v>
      </c>
      <c r="H24">
        <v>1776487.6361554</v>
      </c>
      <c r="I24">
        <v>227599.37160933099</v>
      </c>
      <c r="J24">
        <v>1100314.64622338</v>
      </c>
      <c r="K24">
        <v>2000</v>
      </c>
      <c r="L24">
        <v>15767750.793647399</v>
      </c>
      <c r="M24">
        <v>4867597.8644258799</v>
      </c>
      <c r="N24">
        <v>4989503.1810029102</v>
      </c>
      <c r="O24">
        <v>2000</v>
      </c>
      <c r="P24">
        <v>17233659.9802064</v>
      </c>
      <c r="Q24">
        <v>2408642.2156880801</v>
      </c>
      <c r="R24">
        <v>2000</v>
      </c>
      <c r="S24">
        <v>65651988.794401199</v>
      </c>
      <c r="T24">
        <v>23079581.320486199</v>
      </c>
      <c r="U24">
        <v>6089817.8272262895</v>
      </c>
    </row>
    <row r="25" spans="1:21" x14ac:dyDescent="0.25">
      <c r="A25">
        <v>2001</v>
      </c>
      <c r="B25">
        <v>4014071.6909034499</v>
      </c>
      <c r="C25">
        <v>8705351.3464584798</v>
      </c>
      <c r="D25">
        <v>2001</v>
      </c>
      <c r="E25">
        <v>36349606.710446902</v>
      </c>
      <c r="F25">
        <v>7648597.0422078604</v>
      </c>
      <c r="G25">
        <v>2001</v>
      </c>
      <c r="H25">
        <v>2783478.3002247801</v>
      </c>
      <c r="I25">
        <v>306937.71873199299</v>
      </c>
      <c r="J25">
        <v>1195019.91773901</v>
      </c>
      <c r="K25">
        <v>2001</v>
      </c>
      <c r="L25">
        <v>36807894.461703002</v>
      </c>
      <c r="M25">
        <v>4539254.5152358096</v>
      </c>
      <c r="N25">
        <v>3826484.92445214</v>
      </c>
      <c r="O25">
        <v>2001</v>
      </c>
      <c r="P25">
        <v>22189637.871447802</v>
      </c>
      <c r="Q25">
        <v>2082570.91272266</v>
      </c>
      <c r="R25">
        <v>2001</v>
      </c>
      <c r="S25">
        <v>102144689.03472599</v>
      </c>
      <c r="T25">
        <v>23282711.535356801</v>
      </c>
      <c r="U25">
        <v>5021504.8421911504</v>
      </c>
    </row>
    <row r="26" spans="1:21" x14ac:dyDescent="0.25">
      <c r="A26">
        <v>2002</v>
      </c>
      <c r="B26">
        <v>4586099.2112187501</v>
      </c>
      <c r="C26">
        <v>8878580.7045605406</v>
      </c>
      <c r="D26">
        <v>2002</v>
      </c>
      <c r="E26">
        <v>29099748.224294599</v>
      </c>
      <c r="F26">
        <v>7571501.2572846403</v>
      </c>
      <c r="G26">
        <v>2002</v>
      </c>
      <c r="H26">
        <v>2647086.0679775001</v>
      </c>
      <c r="I26">
        <v>275900.57604873</v>
      </c>
      <c r="J26">
        <v>1108087.8663546201</v>
      </c>
      <c r="K26">
        <v>2002</v>
      </c>
      <c r="L26">
        <v>33115032.942303699</v>
      </c>
      <c r="M26">
        <v>3590885.00476507</v>
      </c>
      <c r="N26">
        <v>4351916.3410488004</v>
      </c>
      <c r="O26">
        <v>2002</v>
      </c>
      <c r="P26">
        <v>19686556.459535498</v>
      </c>
      <c r="Q26">
        <v>1489623.82441583</v>
      </c>
      <c r="R26">
        <v>2002</v>
      </c>
      <c r="S26">
        <v>89134522.905330196</v>
      </c>
      <c r="T26">
        <v>21806491.367074799</v>
      </c>
      <c r="U26">
        <v>5460004.2074034102</v>
      </c>
    </row>
    <row r="27" spans="1:21" x14ac:dyDescent="0.25">
      <c r="A27">
        <v>2003</v>
      </c>
      <c r="B27">
        <v>4725926.2295079296</v>
      </c>
      <c r="C27">
        <v>10221159.6011838</v>
      </c>
      <c r="D27">
        <v>2003</v>
      </c>
      <c r="E27">
        <v>26745723.528040301</v>
      </c>
      <c r="F27">
        <v>8264786.3755338499</v>
      </c>
      <c r="G27">
        <v>2003</v>
      </c>
      <c r="H27">
        <v>2938340.2871159301</v>
      </c>
      <c r="I27">
        <v>355603.83457103901</v>
      </c>
      <c r="J27">
        <v>1105423.52552449</v>
      </c>
      <c r="K27">
        <v>2003</v>
      </c>
      <c r="L27">
        <v>30068348.724933401</v>
      </c>
      <c r="M27">
        <v>4993117.3085783096</v>
      </c>
      <c r="N27">
        <v>4541843.1834404301</v>
      </c>
      <c r="O27">
        <v>2003</v>
      </c>
      <c r="P27">
        <v>20624185.0561736</v>
      </c>
      <c r="Q27">
        <v>1651739.7776259</v>
      </c>
      <c r="R27">
        <v>2003</v>
      </c>
      <c r="S27">
        <v>85102523.825771302</v>
      </c>
      <c r="T27">
        <v>25486406.8974929</v>
      </c>
      <c r="U27">
        <v>5647266.7089649197</v>
      </c>
    </row>
    <row r="28" spans="1:21" x14ac:dyDescent="0.25">
      <c r="A28">
        <v>2004</v>
      </c>
      <c r="B28">
        <v>4388941.9517120197</v>
      </c>
      <c r="C28">
        <v>9431743.4490767699</v>
      </c>
      <c r="D28">
        <v>2004</v>
      </c>
      <c r="E28">
        <v>28866048.7840016</v>
      </c>
      <c r="F28">
        <v>7919725.5161766</v>
      </c>
      <c r="G28">
        <v>2004</v>
      </c>
      <c r="H28">
        <v>2740238.4199079201</v>
      </c>
      <c r="I28">
        <v>333099.57855395402</v>
      </c>
      <c r="J28">
        <v>1089576.97588173</v>
      </c>
      <c r="K28">
        <v>2004</v>
      </c>
      <c r="L28">
        <v>28138439.936030801</v>
      </c>
      <c r="M28">
        <v>4045066.73134461</v>
      </c>
      <c r="N28">
        <v>4089686.488558</v>
      </c>
      <c r="O28">
        <v>2004</v>
      </c>
      <c r="P28">
        <v>20029048.093687799</v>
      </c>
      <c r="Q28">
        <v>1767390.0573028401</v>
      </c>
      <c r="R28">
        <v>2004</v>
      </c>
      <c r="S28">
        <v>84162717.1853403</v>
      </c>
      <c r="T28">
        <v>23497025.332454801</v>
      </c>
      <c r="U28">
        <v>5179263.4644397199</v>
      </c>
    </row>
    <row r="29" spans="1:21" x14ac:dyDescent="0.25">
      <c r="A29">
        <v>2005</v>
      </c>
      <c r="B29">
        <v>3623233.9261190998</v>
      </c>
      <c r="C29">
        <v>8669874.3124892805</v>
      </c>
      <c r="D29">
        <v>2005</v>
      </c>
      <c r="E29">
        <v>30195497.118941698</v>
      </c>
      <c r="F29">
        <v>7837201.3990495503</v>
      </c>
      <c r="G29">
        <v>2005</v>
      </c>
      <c r="H29">
        <v>2663829.5404831502</v>
      </c>
      <c r="I29">
        <v>299284.29685230198</v>
      </c>
      <c r="J29">
        <v>1228439.93363703</v>
      </c>
      <c r="K29">
        <v>2005</v>
      </c>
      <c r="L29">
        <v>30338483.412123699</v>
      </c>
      <c r="M29">
        <v>4193987.3562694001</v>
      </c>
      <c r="N29">
        <v>4542197.8366788402</v>
      </c>
      <c r="O29">
        <v>2005</v>
      </c>
      <c r="P29">
        <v>19365148.888968401</v>
      </c>
      <c r="Q29">
        <v>1547781.33852619</v>
      </c>
      <c r="R29">
        <v>2005</v>
      </c>
      <c r="S29">
        <v>86186192.886636198</v>
      </c>
      <c r="T29">
        <v>22548128.703186698</v>
      </c>
      <c r="U29">
        <v>5770637.77031588</v>
      </c>
    </row>
    <row r="30" spans="1:21" x14ac:dyDescent="0.25">
      <c r="A30">
        <v>2006</v>
      </c>
      <c r="B30">
        <v>5562852.6196194096</v>
      </c>
      <c r="C30">
        <v>8304308.7888176702</v>
      </c>
      <c r="D30">
        <v>2006</v>
      </c>
      <c r="E30">
        <v>35792353.1463167</v>
      </c>
      <c r="F30">
        <v>8031668.7068878002</v>
      </c>
      <c r="G30">
        <v>2006</v>
      </c>
      <c r="H30">
        <v>2555901.6858953401</v>
      </c>
      <c r="I30">
        <v>303631.70347515499</v>
      </c>
      <c r="J30">
        <v>1367120.8446390501</v>
      </c>
      <c r="K30">
        <v>2006</v>
      </c>
      <c r="L30">
        <v>28977081.417379498</v>
      </c>
      <c r="M30">
        <v>4151717.3536737901</v>
      </c>
      <c r="N30">
        <v>3667908.9346313998</v>
      </c>
      <c r="O30">
        <v>2006</v>
      </c>
      <c r="P30">
        <v>19684778.737027898</v>
      </c>
      <c r="Q30">
        <v>2079191.0473490199</v>
      </c>
      <c r="R30">
        <v>2006</v>
      </c>
      <c r="S30">
        <v>92572967.606238902</v>
      </c>
      <c r="T30">
        <v>22870517.600203499</v>
      </c>
      <c r="U30">
        <v>5035029.7792704497</v>
      </c>
    </row>
    <row r="31" spans="1:21" x14ac:dyDescent="0.25">
      <c r="A31">
        <v>2007</v>
      </c>
      <c r="B31">
        <v>3987699.8060378302</v>
      </c>
      <c r="C31">
        <v>9192863.6902210899</v>
      </c>
      <c r="D31">
        <v>2007</v>
      </c>
      <c r="E31">
        <v>29931817.553163901</v>
      </c>
      <c r="F31">
        <v>7666083.7966038501</v>
      </c>
      <c r="G31">
        <v>2007</v>
      </c>
      <c r="H31">
        <v>2920599.89945204</v>
      </c>
      <c r="I31">
        <v>336370.38258219702</v>
      </c>
      <c r="J31">
        <v>1306163.54767163</v>
      </c>
      <c r="K31">
        <v>2007</v>
      </c>
      <c r="L31">
        <v>34868848.8868284</v>
      </c>
      <c r="M31">
        <v>4416583.4978526002</v>
      </c>
      <c r="N31">
        <v>5933024.2927766303</v>
      </c>
      <c r="O31">
        <v>2007</v>
      </c>
      <c r="P31">
        <v>23146899.498157401</v>
      </c>
      <c r="Q31">
        <v>1931720.9517456801</v>
      </c>
      <c r="R31">
        <v>2007</v>
      </c>
      <c r="S31">
        <v>94855865.643639699</v>
      </c>
      <c r="T31">
        <v>23543622.3190054</v>
      </c>
      <c r="U31">
        <v>7239187.8404483097</v>
      </c>
    </row>
    <row r="32" spans="1:21" x14ac:dyDescent="0.25">
      <c r="A32">
        <v>2008</v>
      </c>
      <c r="B32">
        <v>4513183.55867163</v>
      </c>
      <c r="C32">
        <v>8831020.1566437595</v>
      </c>
      <c r="D32">
        <v>2008</v>
      </c>
      <c r="E32">
        <v>28777945.490489598</v>
      </c>
      <c r="F32">
        <v>7220991.0815699901</v>
      </c>
      <c r="G32">
        <v>2008</v>
      </c>
      <c r="H32">
        <v>2653166.3587881601</v>
      </c>
      <c r="I32">
        <v>283432.71323359001</v>
      </c>
      <c r="J32">
        <v>1187645.1151906899</v>
      </c>
      <c r="K32">
        <v>2008</v>
      </c>
      <c r="L32">
        <v>26931785.487714998</v>
      </c>
      <c r="M32">
        <v>4618539.4018340698</v>
      </c>
      <c r="N32">
        <v>5077664.8633821802</v>
      </c>
      <c r="O32">
        <v>2008</v>
      </c>
      <c r="P32">
        <v>19479935.528585501</v>
      </c>
      <c r="Q32">
        <v>1798545.7804195001</v>
      </c>
      <c r="R32">
        <v>2008</v>
      </c>
      <c r="S32">
        <v>82356016.424250007</v>
      </c>
      <c r="T32">
        <v>22752529.1337009</v>
      </c>
      <c r="U32">
        <v>6265309.9785728604</v>
      </c>
    </row>
    <row r="33" spans="1:21" x14ac:dyDescent="0.25">
      <c r="A33">
        <v>2009</v>
      </c>
      <c r="B33">
        <v>5454488.9491048502</v>
      </c>
      <c r="C33">
        <v>8564800.0347483698</v>
      </c>
      <c r="D33">
        <v>2009</v>
      </c>
      <c r="E33">
        <v>26315731.051589899</v>
      </c>
      <c r="F33">
        <v>8357836.2230326599</v>
      </c>
      <c r="G33">
        <v>2009</v>
      </c>
      <c r="H33">
        <v>2805084.4069878999</v>
      </c>
      <c r="I33">
        <v>320028.80060094898</v>
      </c>
      <c r="J33">
        <v>1157664.42443663</v>
      </c>
      <c r="K33">
        <v>2009</v>
      </c>
      <c r="L33">
        <v>26593284.759526301</v>
      </c>
      <c r="M33">
        <v>4085432.7785053598</v>
      </c>
      <c r="N33">
        <v>4213687.2994760396</v>
      </c>
      <c r="O33">
        <v>2009</v>
      </c>
      <c r="P33">
        <v>18380349.018271599</v>
      </c>
      <c r="Q33">
        <v>1871333.07457879</v>
      </c>
      <c r="R33">
        <v>2009</v>
      </c>
      <c r="S33">
        <v>79548938.185480699</v>
      </c>
      <c r="T33">
        <v>23199430.911466099</v>
      </c>
      <c r="U33">
        <v>5371351.7239126703</v>
      </c>
    </row>
    <row r="34" spans="1:21" x14ac:dyDescent="0.25">
      <c r="A34">
        <v>2010</v>
      </c>
      <c r="B34">
        <v>5089995.2797255702</v>
      </c>
      <c r="C34">
        <v>10908593.155108901</v>
      </c>
      <c r="D34">
        <v>2010</v>
      </c>
      <c r="E34">
        <v>32445593.599601999</v>
      </c>
      <c r="F34">
        <v>8031663.8067610199</v>
      </c>
      <c r="G34">
        <v>2010</v>
      </c>
      <c r="H34">
        <v>3345302.8000915898</v>
      </c>
      <c r="I34">
        <v>323912.89033817302</v>
      </c>
      <c r="J34">
        <v>1240160.73356388</v>
      </c>
      <c r="K34">
        <v>2010</v>
      </c>
      <c r="L34">
        <v>39149140.066746198</v>
      </c>
      <c r="M34">
        <v>5671834.3664581301</v>
      </c>
      <c r="N34">
        <v>4724831.6363317501</v>
      </c>
      <c r="O34">
        <v>2010</v>
      </c>
      <c r="P34">
        <v>22500225.030494198</v>
      </c>
      <c r="Q34">
        <v>1940913.2098689899</v>
      </c>
      <c r="R34">
        <v>2010</v>
      </c>
      <c r="S34">
        <v>102530256.776659</v>
      </c>
      <c r="T34">
        <v>26876917.428535301</v>
      </c>
      <c r="U34">
        <v>5964992.36989561</v>
      </c>
    </row>
    <row r="35" spans="1:21" x14ac:dyDescent="0.25">
      <c r="A35">
        <v>2011</v>
      </c>
      <c r="B35">
        <v>5422899.4995831596</v>
      </c>
      <c r="C35">
        <v>11371536.8578251</v>
      </c>
      <c r="D35">
        <v>2011</v>
      </c>
      <c r="E35">
        <v>33784051.953907199</v>
      </c>
      <c r="F35">
        <v>7799521.2036860604</v>
      </c>
      <c r="G35">
        <v>2011</v>
      </c>
      <c r="H35">
        <v>2792767.92771419</v>
      </c>
      <c r="I35">
        <v>344020.51485485397</v>
      </c>
      <c r="J35">
        <v>1445144.03131394</v>
      </c>
      <c r="K35">
        <v>2011</v>
      </c>
      <c r="L35">
        <v>32699433.2775595</v>
      </c>
      <c r="M35">
        <v>4638209.0382286496</v>
      </c>
      <c r="N35">
        <v>4282667.0590422004</v>
      </c>
      <c r="O35">
        <v>2011</v>
      </c>
      <c r="P35">
        <v>20502375.134188</v>
      </c>
      <c r="Q35">
        <v>1915476.79808572</v>
      </c>
      <c r="R35">
        <v>2011</v>
      </c>
      <c r="S35">
        <v>95201527.792952001</v>
      </c>
      <c r="T35">
        <v>26068764.412680399</v>
      </c>
      <c r="U35">
        <v>5727811.0903561302</v>
      </c>
    </row>
    <row r="36" spans="1:21" x14ac:dyDescent="0.25">
      <c r="A36">
        <v>2012</v>
      </c>
      <c r="B36">
        <v>4649675.0473541999</v>
      </c>
      <c r="C36">
        <v>8503634.1227154192</v>
      </c>
      <c r="D36">
        <v>2012</v>
      </c>
      <c r="E36">
        <v>31099904.180415899</v>
      </c>
      <c r="F36">
        <v>8524771.1991046593</v>
      </c>
      <c r="G36">
        <v>2012</v>
      </c>
      <c r="H36">
        <v>3188233.9984590001</v>
      </c>
      <c r="I36">
        <v>301664.28573994699</v>
      </c>
      <c r="J36">
        <v>1313062.3428748201</v>
      </c>
      <c r="K36">
        <v>2012</v>
      </c>
      <c r="L36">
        <v>32893083.274661399</v>
      </c>
      <c r="M36">
        <v>4805115.10510159</v>
      </c>
      <c r="N36">
        <v>3515630.3459114102</v>
      </c>
      <c r="O36">
        <v>2012</v>
      </c>
      <c r="P36">
        <v>21486570.917518798</v>
      </c>
      <c r="Q36">
        <v>1456571.5042220999</v>
      </c>
      <c r="R36">
        <v>2012</v>
      </c>
      <c r="S36">
        <v>93317467.418409497</v>
      </c>
      <c r="T36">
        <v>23591756.2168837</v>
      </c>
      <c r="U36">
        <v>4828692.6887862301</v>
      </c>
    </row>
    <row r="37" spans="1:21" x14ac:dyDescent="0.25">
      <c r="A37">
        <v>2013</v>
      </c>
      <c r="B37">
        <v>4056115.47576191</v>
      </c>
      <c r="C37">
        <v>9200296.8138171807</v>
      </c>
      <c r="D37">
        <v>2013</v>
      </c>
      <c r="E37">
        <v>30771835.7270808</v>
      </c>
      <c r="F37">
        <v>7662242.5422319397</v>
      </c>
      <c r="G37">
        <v>2013</v>
      </c>
      <c r="H37">
        <v>3142521.1915725698</v>
      </c>
      <c r="I37">
        <v>332768.26220946503</v>
      </c>
      <c r="J37">
        <v>1231185.85084796</v>
      </c>
      <c r="K37">
        <v>2013</v>
      </c>
      <c r="L37">
        <v>35738701.436008997</v>
      </c>
      <c r="M37">
        <v>4722447.4022349697</v>
      </c>
      <c r="N37">
        <v>3385793.1044619498</v>
      </c>
      <c r="O37">
        <v>2013</v>
      </c>
      <c r="P37">
        <v>22821603.206166599</v>
      </c>
      <c r="Q37">
        <v>1956727.11364842</v>
      </c>
      <c r="R37">
        <v>2013</v>
      </c>
      <c r="S37">
        <v>96530777.036591098</v>
      </c>
      <c r="T37">
        <v>23874482.1341419</v>
      </c>
      <c r="U37">
        <v>4616978.9553099005</v>
      </c>
    </row>
    <row r="38" spans="1:21" x14ac:dyDescent="0.25">
      <c r="A38">
        <v>2014</v>
      </c>
      <c r="B38">
        <v>4471639.7338335896</v>
      </c>
      <c r="C38">
        <v>8246829.99223099</v>
      </c>
      <c r="D38">
        <v>2014</v>
      </c>
      <c r="E38">
        <v>26288496.441665798</v>
      </c>
      <c r="F38">
        <v>7575995.5917625604</v>
      </c>
      <c r="G38">
        <v>2014</v>
      </c>
      <c r="H38">
        <v>2927200.3899405198</v>
      </c>
      <c r="I38">
        <v>316489.86757184099</v>
      </c>
      <c r="J38">
        <v>1162544.8301468799</v>
      </c>
      <c r="K38">
        <v>2014</v>
      </c>
      <c r="L38">
        <v>33979574.162529901</v>
      </c>
      <c r="M38">
        <v>3912272.3629922499</v>
      </c>
      <c r="N38">
        <v>4201770.9304803498</v>
      </c>
      <c r="O38">
        <v>2014</v>
      </c>
      <c r="P38">
        <v>21016662.5720574</v>
      </c>
      <c r="Q38">
        <v>2123148.3737328001</v>
      </c>
      <c r="R38">
        <v>2014</v>
      </c>
      <c r="S38">
        <v>88683573.300027296</v>
      </c>
      <c r="T38">
        <v>22174736.188290399</v>
      </c>
      <c r="U38">
        <v>5364315.7606272204</v>
      </c>
    </row>
    <row r="39" spans="1:21" x14ac:dyDescent="0.25">
      <c r="A39">
        <v>2015</v>
      </c>
      <c r="B39">
        <v>5448305.9619439403</v>
      </c>
      <c r="C39">
        <v>7687789.7090163296</v>
      </c>
      <c r="D39">
        <v>2015</v>
      </c>
      <c r="E39">
        <v>26712505.133301899</v>
      </c>
      <c r="F39">
        <v>6821443.9003307996</v>
      </c>
      <c r="G39">
        <v>2015</v>
      </c>
      <c r="H39">
        <v>3201547.83796679</v>
      </c>
      <c r="I39">
        <v>320734.99362267298</v>
      </c>
      <c r="J39">
        <v>1393981.27889597</v>
      </c>
      <c r="K39">
        <v>2015</v>
      </c>
      <c r="L39">
        <v>34138067.789743498</v>
      </c>
      <c r="M39">
        <v>4709336.7471111799</v>
      </c>
      <c r="N39">
        <v>3632839.00238417</v>
      </c>
      <c r="O39">
        <v>2015</v>
      </c>
      <c r="P39">
        <v>19637058.335634701</v>
      </c>
      <c r="Q39">
        <v>1888379.11477171</v>
      </c>
      <c r="R39">
        <v>2015</v>
      </c>
      <c r="S39">
        <v>89137485.058590904</v>
      </c>
      <c r="T39">
        <v>21427684.464852698</v>
      </c>
      <c r="U39">
        <v>5026820.2812801097</v>
      </c>
    </row>
    <row r="40" spans="1:21" x14ac:dyDescent="0.25">
      <c r="A40">
        <v>2016</v>
      </c>
      <c r="B40">
        <v>3655860.0579534201</v>
      </c>
      <c r="C40">
        <v>9411101.9400458895</v>
      </c>
      <c r="D40">
        <v>2016</v>
      </c>
      <c r="E40">
        <v>25014034.515011001</v>
      </c>
      <c r="F40">
        <v>7005107.7150029996</v>
      </c>
      <c r="G40">
        <v>2016</v>
      </c>
      <c r="H40">
        <v>2819549.0934097399</v>
      </c>
      <c r="I40">
        <v>285645.083607151</v>
      </c>
      <c r="J40">
        <v>1113355.67933405</v>
      </c>
      <c r="K40">
        <v>2016</v>
      </c>
      <c r="L40">
        <v>38534391.433589503</v>
      </c>
      <c r="M40">
        <v>5025158.23929503</v>
      </c>
      <c r="N40">
        <v>4264968.0907405</v>
      </c>
      <c r="O40">
        <v>2016</v>
      </c>
      <c r="P40">
        <v>20281944.531144999</v>
      </c>
      <c r="Q40">
        <v>1399497.3395557399</v>
      </c>
      <c r="R40">
        <v>2016</v>
      </c>
      <c r="S40">
        <v>90305779.631108806</v>
      </c>
      <c r="T40">
        <v>23126510.317506801</v>
      </c>
      <c r="U40">
        <v>5378323.7700745296</v>
      </c>
    </row>
    <row r="41" spans="1:21" x14ac:dyDescent="0.25">
      <c r="A41">
        <v>2017</v>
      </c>
      <c r="B41">
        <v>4133072.0883099101</v>
      </c>
      <c r="C41">
        <v>7198716.5884549404</v>
      </c>
      <c r="D41">
        <v>2017</v>
      </c>
      <c r="E41">
        <v>24893638.8038202</v>
      </c>
      <c r="F41">
        <v>7121317.8765954301</v>
      </c>
      <c r="G41">
        <v>2017</v>
      </c>
      <c r="H41">
        <v>2497682.2992486302</v>
      </c>
      <c r="I41">
        <v>270183.979374788</v>
      </c>
      <c r="J41">
        <v>1223661.14193301</v>
      </c>
      <c r="K41">
        <v>2017</v>
      </c>
      <c r="L41">
        <v>31176392.224909399</v>
      </c>
      <c r="M41">
        <v>4283241.9289756501</v>
      </c>
      <c r="N41">
        <v>3273221.0154199102</v>
      </c>
      <c r="O41">
        <v>2017</v>
      </c>
      <c r="P41">
        <v>17693212.076493401</v>
      </c>
      <c r="Q41">
        <v>2096579.8109469099</v>
      </c>
      <c r="R41">
        <v>2017</v>
      </c>
      <c r="S41">
        <v>80393997.492781594</v>
      </c>
      <c r="T41">
        <v>20970040.1843477</v>
      </c>
      <c r="U41">
        <v>4496882.1573529104</v>
      </c>
    </row>
    <row r="42" spans="1:21" x14ac:dyDescent="0.25">
      <c r="A42">
        <v>2018</v>
      </c>
      <c r="B42">
        <v>5553707.3653484499</v>
      </c>
      <c r="C42">
        <v>10759140.1138785</v>
      </c>
      <c r="D42">
        <v>2018</v>
      </c>
      <c r="E42">
        <v>29515089.476107199</v>
      </c>
      <c r="F42">
        <v>7992255.7281136503</v>
      </c>
      <c r="G42">
        <v>2018</v>
      </c>
      <c r="H42">
        <v>3042324.7955790502</v>
      </c>
      <c r="I42">
        <v>368204.00151701301</v>
      </c>
      <c r="J42">
        <v>1174723.9077464901</v>
      </c>
      <c r="K42">
        <v>2018</v>
      </c>
      <c r="L42">
        <v>39620463.0451786</v>
      </c>
      <c r="M42">
        <v>4959355.9195514899</v>
      </c>
      <c r="N42">
        <v>5177785.2156598195</v>
      </c>
      <c r="O42">
        <v>2018</v>
      </c>
      <c r="P42">
        <v>20008653.306903899</v>
      </c>
      <c r="Q42">
        <v>1932815.18618042</v>
      </c>
      <c r="R42">
        <v>2018</v>
      </c>
      <c r="S42">
        <v>97740237.989117399</v>
      </c>
      <c r="T42">
        <v>26011770.949241001</v>
      </c>
      <c r="U42">
        <v>6352509.1234063096</v>
      </c>
    </row>
    <row r="43" spans="1:21" x14ac:dyDescent="0.25">
      <c r="B43" t="str">
        <f>_xlfn.TEXTJOIN(" ",TRUE,_xlfn.TEXTJOIN(" ± ",TRUE,ROUND(B44,1),ROUND(B45,1)), "TWh")</f>
        <v>4.9 ± 0.9 TWh</v>
      </c>
      <c r="C43" t="str">
        <f>_xlfn.TEXTJOIN(" ",TRUE,_xlfn.TEXTJOIN(" ± ",TRUE,ROUND(C44,1),ROUND(C45,1)), "TWh")</f>
        <v>8.4 ± 1.2 TWh</v>
      </c>
      <c r="E43" t="str">
        <f t="shared" ref="E43:F43" si="6">_xlfn.TEXTJOIN(" ",TRUE,_xlfn.TEXTJOIN(" ± ",TRUE,ROUND(E44,1),ROUND(E45,1)), "TWh")</f>
        <v>31.9 ± 4.4 TWh</v>
      </c>
      <c r="F43" t="str">
        <f t="shared" si="6"/>
        <v>8.2 ± 0.7 TWh</v>
      </c>
      <c r="H43" t="str">
        <f t="shared" ref="H43:I43" si="7">_xlfn.TEXTJOIN(" ",TRUE,_xlfn.TEXTJOIN(" ± ",TRUE,ROUND(H44,1),ROUND(H45,1)), "TWh")</f>
        <v>4.2 ± 0.4 TWh</v>
      </c>
      <c r="I43" t="str">
        <f t="shared" si="7"/>
        <v>0.3 ± 0 TWh</v>
      </c>
      <c r="K43" t="str">
        <f t="shared" ref="K43:L43" si="8">_xlfn.TEXTJOIN(" ",TRUE,_xlfn.TEXTJOIN(" ± ",TRUE,ROUND(K44,1),ROUND(K45,1)), "TWh")</f>
        <v>38.8 ± 5.7 TWh</v>
      </c>
      <c r="L43" t="str">
        <f t="shared" si="8"/>
        <v>4.8 ± 0.6 TWh</v>
      </c>
      <c r="N43" t="str">
        <f t="shared" ref="N43:O43" si="9">_xlfn.TEXTJOIN(" ",TRUE,_xlfn.TEXTJOIN(" ± ",TRUE,ROUND(N44,1),ROUND(N45,1)), "TWh")</f>
        <v>23.3 ± 3.4 TWh</v>
      </c>
      <c r="O43" t="str">
        <f t="shared" si="9"/>
        <v>1.8 ± 0.3 TWh</v>
      </c>
      <c r="Q43" t="str">
        <f t="shared" ref="Q43:R43" si="10">_xlfn.TEXTJOIN(" ",TRUE,_xlfn.TEXTJOIN(" ± ",TRUE,ROUND(Q44,1),ROUND(Q45,1)), "TWh")</f>
        <v>103.1 ± 12.2 TWh</v>
      </c>
      <c r="R43" t="str">
        <f t="shared" si="10"/>
        <v>23.6 ± 1.5 TWh</v>
      </c>
    </row>
    <row r="44" spans="1:21" x14ac:dyDescent="0.25">
      <c r="A44" t="s">
        <v>10</v>
      </c>
      <c r="B44" s="1">
        <f>AVERAGE(B47:B85)</f>
        <v>4.9050889287828587</v>
      </c>
      <c r="C44" s="1">
        <f>AVERAGE(C47:C85)</f>
        <v>8.4474920371158042</v>
      </c>
      <c r="D44" s="1"/>
      <c r="E44" s="1">
        <f t="shared" ref="E44:U44" si="11">AVERAGE(E47:E85)</f>
        <v>31.904204101215008</v>
      </c>
      <c r="F44" s="1">
        <f t="shared" si="11"/>
        <v>8.1690836866149041</v>
      </c>
      <c r="G44" s="1"/>
      <c r="H44" s="1">
        <f t="shared" ref="H44:U44" si="12">AVERAGE(H47:H85)</f>
        <v>4.190059969099635</v>
      </c>
      <c r="I44" s="1">
        <f t="shared" si="12"/>
        <v>0.30868580088993941</v>
      </c>
      <c r="J44" s="1"/>
      <c r="K44" s="1">
        <f>AVERAGE(K47:K85)</f>
        <v>38.810461191230964</v>
      </c>
      <c r="L44" s="1">
        <f>AVERAGE(L47:L85)</f>
        <v>4.8192492265346418</v>
      </c>
      <c r="M44" s="1"/>
      <c r="N44" s="1">
        <f>AVERAGE(N47:N85)</f>
        <v>23.311580402699516</v>
      </c>
      <c r="O44" s="1">
        <f>AVERAGE(O47:O85)</f>
        <v>1.8169893030602589</v>
      </c>
      <c r="P44" s="1"/>
      <c r="Q44" s="1">
        <f>AVERAGE(Q47:Q85)</f>
        <v>103.12139459302794</v>
      </c>
      <c r="R44" s="1">
        <f>AVERAGE(R47:R85)</f>
        <v>23.561500054215536</v>
      </c>
      <c r="U44" s="1"/>
    </row>
    <row r="45" spans="1:21" x14ac:dyDescent="0.25">
      <c r="A45" t="s">
        <v>9</v>
      </c>
      <c r="B45" s="1">
        <f>STDEV(B47:B85)</f>
        <v>0.94581861553372093</v>
      </c>
      <c r="C45" s="1">
        <f>STDEV(C47:C85)</f>
        <v>1.2237648606863849</v>
      </c>
      <c r="D45" s="1"/>
      <c r="E45" s="1">
        <f t="shared" ref="E45:F45" si="13">STDEV(E47:E85)</f>
        <v>4.3983023795208185</v>
      </c>
      <c r="F45" s="1">
        <f t="shared" si="13"/>
        <v>0.66687710863530203</v>
      </c>
      <c r="G45" s="1"/>
      <c r="H45" s="1">
        <f t="shared" ref="H45:J45" si="14">STDEV(H47:H85)</f>
        <v>0.42331459229840418</v>
      </c>
      <c r="I45" s="1">
        <f t="shared" si="14"/>
        <v>2.9140261342134297E-2</v>
      </c>
      <c r="J45" s="1"/>
      <c r="K45" s="1">
        <f>STDEV(K47:K85)</f>
        <v>5.719768384811549</v>
      </c>
      <c r="L45" s="1">
        <f>STDEV(L47:L85)</f>
        <v>0.55413665561894399</v>
      </c>
      <c r="M45" s="1"/>
      <c r="N45" s="1">
        <f t="shared" ref="N45:O45" si="15">STDEV(N47:N85)</f>
        <v>3.4394606652398045</v>
      </c>
      <c r="O45" s="1">
        <f t="shared" si="15"/>
        <v>0.2809261084395171</v>
      </c>
      <c r="P45" s="1"/>
      <c r="Q45" s="1">
        <f>STDEV(Q47:Q85)</f>
        <v>12.186734733309837</v>
      </c>
      <c r="R45" s="1">
        <f>STDEV(R47:R85)</f>
        <v>1.5396415738661646</v>
      </c>
      <c r="U45" s="1"/>
    </row>
    <row r="46" spans="1:21" x14ac:dyDescent="0.25">
      <c r="A46" t="s">
        <v>2</v>
      </c>
      <c r="B46" t="s">
        <v>12</v>
      </c>
      <c r="C46" t="s">
        <v>11</v>
      </c>
      <c r="D46" t="s">
        <v>3</v>
      </c>
      <c r="E46" t="s">
        <v>12</v>
      </c>
      <c r="F46" t="s">
        <v>11</v>
      </c>
      <c r="G46" t="s">
        <v>5</v>
      </c>
      <c r="H46" t="s">
        <v>12</v>
      </c>
      <c r="I46" t="s">
        <v>11</v>
      </c>
      <c r="J46" t="s">
        <v>6</v>
      </c>
      <c r="K46" t="s">
        <v>12</v>
      </c>
      <c r="L46" t="s">
        <v>11</v>
      </c>
      <c r="M46" t="s">
        <v>7</v>
      </c>
      <c r="N46" t="s">
        <v>12</v>
      </c>
      <c r="O46" t="s">
        <v>11</v>
      </c>
      <c r="P46" t="s">
        <v>8</v>
      </c>
      <c r="Q46" t="s">
        <v>12</v>
      </c>
      <c r="R46" t="s">
        <v>11</v>
      </c>
    </row>
    <row r="47" spans="1:21" x14ac:dyDescent="0.25">
      <c r="A47">
        <v>1980</v>
      </c>
      <c r="B47">
        <f>B4/1000000</f>
        <v>5.4847663945012997</v>
      </c>
      <c r="C47">
        <f t="shared" ref="C47:U47" si="16">C4/1000000</f>
        <v>7.6810891762579905</v>
      </c>
      <c r="D47">
        <v>1980</v>
      </c>
      <c r="E47">
        <f t="shared" si="16"/>
        <v>32.494399674825097</v>
      </c>
      <c r="F47">
        <f t="shared" si="16"/>
        <v>9.5256000980136388</v>
      </c>
      <c r="G47">
        <v>1980</v>
      </c>
      <c r="H47">
        <f>SUM(J4,H4)/1000000</f>
        <v>4.5411769073805601</v>
      </c>
      <c r="I47">
        <f t="shared" si="16"/>
        <v>0.31196642128038399</v>
      </c>
      <c r="J47">
        <v>1980</v>
      </c>
      <c r="K47">
        <f>SUM(L4,N4)/1000000</f>
        <v>45.882721110725747</v>
      </c>
      <c r="L47">
        <f>M4/1000000</f>
        <v>5.2829214694143003</v>
      </c>
      <c r="M47">
        <v>1980</v>
      </c>
      <c r="N47">
        <f>P4/1000000</f>
        <v>27.483811715853097</v>
      </c>
      <c r="O47">
        <f>Q4/1000000</f>
        <v>1.4475246847793599</v>
      </c>
      <c r="P47">
        <v>1980</v>
      </c>
      <c r="Q47">
        <f>SUM(S4,U4)/1000000</f>
        <v>115.88687580328605</v>
      </c>
      <c r="R47">
        <f>T4/1000000</f>
        <v>24.249101849745699</v>
      </c>
    </row>
    <row r="48" spans="1:21" x14ac:dyDescent="0.25">
      <c r="A48">
        <v>1981</v>
      </c>
      <c r="B48">
        <f t="shared" ref="B48:Q85" si="17">B5/1000000</f>
        <v>4.6020742958928702</v>
      </c>
      <c r="C48">
        <f t="shared" si="17"/>
        <v>5.6026103132407599</v>
      </c>
      <c r="D48">
        <v>1981</v>
      </c>
      <c r="E48">
        <f t="shared" si="17"/>
        <v>36.402330103034195</v>
      </c>
      <c r="F48">
        <f t="shared" si="17"/>
        <v>8.8248388804106188</v>
      </c>
      <c r="G48">
        <v>1981</v>
      </c>
      <c r="H48">
        <f t="shared" ref="H48:H85" si="18">SUM(J5,H5)/1000000</f>
        <v>5.1422988595236001</v>
      </c>
      <c r="I48">
        <f t="shared" si="17"/>
        <v>0.305203004294476</v>
      </c>
      <c r="J48">
        <v>1981</v>
      </c>
      <c r="K48">
        <f>SUM(L5,N5)/1000000</f>
        <v>38.777373496997505</v>
      </c>
      <c r="L48">
        <f>M5/1000000</f>
        <v>5.4641621443083901</v>
      </c>
      <c r="M48">
        <v>1981</v>
      </c>
      <c r="N48">
        <f>P5/1000000</f>
        <v>26.9980248806479</v>
      </c>
      <c r="O48">
        <f>Q5/1000000</f>
        <v>2.0844023608989701</v>
      </c>
      <c r="P48">
        <v>1981</v>
      </c>
      <c r="Q48">
        <f>SUM(S5,U5)/1000000</f>
        <v>111.92210163609542</v>
      </c>
      <c r="R48">
        <f>T5/1000000</f>
        <v>22.281216703153099</v>
      </c>
    </row>
    <row r="49" spans="1:18" x14ac:dyDescent="0.25">
      <c r="A49">
        <v>1982</v>
      </c>
      <c r="B49">
        <f t="shared" si="17"/>
        <v>4.8185419576396802</v>
      </c>
      <c r="C49">
        <f t="shared" si="17"/>
        <v>7.9945028672609402</v>
      </c>
      <c r="D49">
        <v>1982</v>
      </c>
      <c r="E49">
        <f t="shared" si="17"/>
        <v>32.482154654552801</v>
      </c>
      <c r="F49">
        <f t="shared" si="17"/>
        <v>8.4335034706699794</v>
      </c>
      <c r="G49">
        <v>1982</v>
      </c>
      <c r="H49">
        <f t="shared" si="18"/>
        <v>4.3880156759386599</v>
      </c>
      <c r="I49">
        <f t="shared" si="17"/>
        <v>0.33499304216207698</v>
      </c>
      <c r="J49">
        <v>1982</v>
      </c>
      <c r="K49">
        <f>SUM(L6,N6)/1000000</f>
        <v>39.254473209871065</v>
      </c>
      <c r="L49">
        <f>M6/1000000</f>
        <v>5.4009425201747696</v>
      </c>
      <c r="M49">
        <v>1982</v>
      </c>
      <c r="N49">
        <f>P6/1000000</f>
        <v>26.4404346742459</v>
      </c>
      <c r="O49">
        <f>Q6/1000000</f>
        <v>1.90136223630588</v>
      </c>
      <c r="P49">
        <v>1982</v>
      </c>
      <c r="Q49">
        <f>SUM(S6,U6)/1000000</f>
        <v>107.38362017224824</v>
      </c>
      <c r="R49">
        <f>T6/1000000</f>
        <v>24.065304136573602</v>
      </c>
    </row>
    <row r="50" spans="1:18" x14ac:dyDescent="0.25">
      <c r="A50">
        <v>1983</v>
      </c>
      <c r="B50">
        <f t="shared" si="17"/>
        <v>2.8774323587486799</v>
      </c>
      <c r="C50">
        <f t="shared" si="17"/>
        <v>6.4844712260954607</v>
      </c>
      <c r="D50">
        <v>1983</v>
      </c>
      <c r="E50">
        <f t="shared" si="17"/>
        <v>29.168816085821401</v>
      </c>
      <c r="F50">
        <f t="shared" si="17"/>
        <v>7.19154944822363</v>
      </c>
      <c r="G50">
        <v>1983</v>
      </c>
      <c r="H50">
        <f t="shared" si="18"/>
        <v>3.8335036656409205</v>
      </c>
      <c r="I50">
        <f t="shared" si="17"/>
        <v>0.27767227924437099</v>
      </c>
      <c r="J50">
        <v>1983</v>
      </c>
      <c r="K50">
        <f>SUM(L7,N7)/1000000</f>
        <v>43.471782020180001</v>
      </c>
      <c r="L50">
        <f>M7/1000000</f>
        <v>4.0932529443207502</v>
      </c>
      <c r="M50">
        <v>1983</v>
      </c>
      <c r="N50">
        <f>P7/1000000</f>
        <v>23.822440581707102</v>
      </c>
      <c r="O50">
        <f>Q7/1000000</f>
        <v>1.3520595134814399</v>
      </c>
      <c r="P50">
        <v>1983</v>
      </c>
      <c r="Q50">
        <f>SUM(S7,U7)/1000000</f>
        <v>103.17397471209824</v>
      </c>
      <c r="R50">
        <f>T7/1000000</f>
        <v>19.3990054113657</v>
      </c>
    </row>
    <row r="51" spans="1:18" x14ac:dyDescent="0.25">
      <c r="A51">
        <v>1984</v>
      </c>
      <c r="B51">
        <f t="shared" si="17"/>
        <v>3.5650391456347803</v>
      </c>
      <c r="C51">
        <f t="shared" si="17"/>
        <v>9.0923369838967609</v>
      </c>
      <c r="D51">
        <v>1984</v>
      </c>
      <c r="E51">
        <f t="shared" si="17"/>
        <v>33.8446314581916</v>
      </c>
      <c r="F51">
        <f t="shared" si="17"/>
        <v>8.6884748993818199</v>
      </c>
      <c r="G51">
        <v>1984</v>
      </c>
      <c r="H51">
        <f t="shared" si="18"/>
        <v>4.0485624723965303</v>
      </c>
      <c r="I51">
        <f t="shared" si="17"/>
        <v>0.33731775069665504</v>
      </c>
      <c r="J51">
        <v>1984</v>
      </c>
      <c r="K51">
        <f>SUM(L8,N8)/1000000</f>
        <v>42.857831760996611</v>
      </c>
      <c r="L51">
        <f>M8/1000000</f>
        <v>4.2872237996470801</v>
      </c>
      <c r="M51">
        <v>1984</v>
      </c>
      <c r="N51">
        <f>P8/1000000</f>
        <v>24.192121696368702</v>
      </c>
      <c r="O51">
        <f>Q8/1000000</f>
        <v>1.6083532841661601</v>
      </c>
      <c r="P51">
        <v>1984</v>
      </c>
      <c r="Q51">
        <f>SUM(S8,U8)/1000000</f>
        <v>108.50818653358766</v>
      </c>
      <c r="R51">
        <f>T8/1000000</f>
        <v>24.013706717788498</v>
      </c>
    </row>
    <row r="52" spans="1:18" x14ac:dyDescent="0.25">
      <c r="A52">
        <v>1985</v>
      </c>
      <c r="B52">
        <f t="shared" si="17"/>
        <v>5.3975215742383602</v>
      </c>
      <c r="C52">
        <f t="shared" si="17"/>
        <v>6.0522198202275197</v>
      </c>
      <c r="D52">
        <v>1985</v>
      </c>
      <c r="E52">
        <f t="shared" si="17"/>
        <v>36.122246413804298</v>
      </c>
      <c r="F52">
        <f t="shared" si="17"/>
        <v>8.8881075172641495</v>
      </c>
      <c r="G52">
        <v>1985</v>
      </c>
      <c r="H52">
        <f t="shared" si="18"/>
        <v>4.4750880884573299</v>
      </c>
      <c r="I52">
        <f t="shared" si="17"/>
        <v>0.35350385338724499</v>
      </c>
      <c r="J52">
        <v>1985</v>
      </c>
      <c r="K52">
        <f>SUM(L9,N9)/1000000</f>
        <v>49.108419489274596</v>
      </c>
      <c r="L52">
        <f>M9/1000000</f>
        <v>5.2744308778417901</v>
      </c>
      <c r="M52">
        <v>1985</v>
      </c>
      <c r="N52">
        <f>P9/1000000</f>
        <v>30.339311675725199</v>
      </c>
      <c r="O52">
        <f>Q9/1000000</f>
        <v>1.9339763451881899</v>
      </c>
      <c r="P52">
        <v>1985</v>
      </c>
      <c r="Q52">
        <f>SUM(S9,U9)/1000000</f>
        <v>125.44258724149951</v>
      </c>
      <c r="R52">
        <f>T9/1000000</f>
        <v>22.502238413908898</v>
      </c>
    </row>
    <row r="53" spans="1:18" x14ac:dyDescent="0.25">
      <c r="A53">
        <v>1986</v>
      </c>
      <c r="B53">
        <f t="shared" si="17"/>
        <v>5.8998086069935107</v>
      </c>
      <c r="C53">
        <f t="shared" si="17"/>
        <v>8.8142793110116298</v>
      </c>
      <c r="D53">
        <v>1986</v>
      </c>
      <c r="E53">
        <f t="shared" si="17"/>
        <v>37.5707632143857</v>
      </c>
      <c r="F53">
        <f t="shared" si="17"/>
        <v>9.2212591423435004</v>
      </c>
      <c r="G53">
        <v>1986</v>
      </c>
      <c r="H53">
        <f t="shared" si="18"/>
        <v>4.9765139573101491</v>
      </c>
      <c r="I53">
        <f t="shared" si="17"/>
        <v>0.33535342196239504</v>
      </c>
      <c r="J53">
        <v>1986</v>
      </c>
      <c r="K53">
        <f>SUM(L10,N10)/1000000</f>
        <v>43.606221412451461</v>
      </c>
      <c r="L53">
        <f>M10/1000000</f>
        <v>5.49235554904529</v>
      </c>
      <c r="M53">
        <v>1986</v>
      </c>
      <c r="N53">
        <f>P10/1000000</f>
        <v>28.2211673338882</v>
      </c>
      <c r="O53">
        <f>Q10/1000000</f>
        <v>2.0196772676182699</v>
      </c>
      <c r="P53">
        <v>1986</v>
      </c>
      <c r="Q53">
        <f>SUM(S10,U10)/1000000</f>
        <v>120.27447452502916</v>
      </c>
      <c r="R53">
        <f>T10/1000000</f>
        <v>25.882924691981099</v>
      </c>
    </row>
    <row r="54" spans="1:18" x14ac:dyDescent="0.25">
      <c r="A54">
        <v>1987</v>
      </c>
      <c r="B54">
        <f t="shared" si="17"/>
        <v>5.4917061506363494</v>
      </c>
      <c r="C54">
        <f t="shared" si="17"/>
        <v>7.4018894393925896</v>
      </c>
      <c r="D54">
        <v>1987</v>
      </c>
      <c r="E54">
        <f t="shared" si="17"/>
        <v>42.383233323488696</v>
      </c>
      <c r="F54">
        <f t="shared" si="17"/>
        <v>9.2479757359897796</v>
      </c>
      <c r="G54">
        <v>1987</v>
      </c>
      <c r="H54">
        <f t="shared" si="18"/>
        <v>4.4049671765745506</v>
      </c>
      <c r="I54">
        <f t="shared" si="17"/>
        <v>0.287025956463489</v>
      </c>
      <c r="J54">
        <v>1987</v>
      </c>
      <c r="K54">
        <f>SUM(L11,N11)/1000000</f>
        <v>48.883113250113738</v>
      </c>
      <c r="L54">
        <f>M11/1000000</f>
        <v>5.09766545240279</v>
      </c>
      <c r="M54">
        <v>1987</v>
      </c>
      <c r="N54">
        <f>P11/1000000</f>
        <v>26.784215439868401</v>
      </c>
      <c r="O54">
        <f>Q11/1000000</f>
        <v>1.54946448302941</v>
      </c>
      <c r="P54">
        <v>1987</v>
      </c>
      <c r="Q54">
        <f>SUM(S11,U11)/1000000</f>
        <v>127.94723534068194</v>
      </c>
      <c r="R54">
        <f>T11/1000000</f>
        <v>23.584021067278098</v>
      </c>
    </row>
    <row r="55" spans="1:18" x14ac:dyDescent="0.25">
      <c r="A55">
        <v>1988</v>
      </c>
      <c r="B55">
        <f t="shared" si="17"/>
        <v>7.0090156255296998</v>
      </c>
      <c r="C55">
        <f t="shared" si="17"/>
        <v>8.0344288653465803</v>
      </c>
      <c r="D55">
        <v>1988</v>
      </c>
      <c r="E55">
        <f t="shared" si="17"/>
        <v>40.511166801237394</v>
      </c>
      <c r="F55">
        <f t="shared" si="17"/>
        <v>8.9354894496526693</v>
      </c>
      <c r="G55">
        <v>1988</v>
      </c>
      <c r="H55">
        <f t="shared" si="18"/>
        <v>4.6039338392155997</v>
      </c>
      <c r="I55">
        <f t="shared" si="17"/>
        <v>0.30585235891176399</v>
      </c>
      <c r="J55">
        <v>1988</v>
      </c>
      <c r="K55">
        <f>SUM(L12,N12)/1000000</f>
        <v>40.364188327020457</v>
      </c>
      <c r="L55">
        <f>M12/1000000</f>
        <v>5.2210589188522505</v>
      </c>
      <c r="M55">
        <v>1988</v>
      </c>
      <c r="N55">
        <f>P12/1000000</f>
        <v>28.1785746551753</v>
      </c>
      <c r="O55">
        <f>Q12/1000000</f>
        <v>2.3035132959855198</v>
      </c>
      <c r="P55">
        <v>1988</v>
      </c>
      <c r="Q55">
        <f>SUM(S12,U12)/1000000</f>
        <v>120.66687924817825</v>
      </c>
      <c r="R55">
        <f>T12/1000000</f>
        <v>24.800342888748798</v>
      </c>
    </row>
    <row r="56" spans="1:18" x14ac:dyDescent="0.25">
      <c r="A56">
        <v>1989</v>
      </c>
      <c r="B56">
        <f t="shared" si="17"/>
        <v>7.0511008174086998</v>
      </c>
      <c r="C56">
        <f t="shared" si="17"/>
        <v>8.2766559045075496</v>
      </c>
      <c r="D56">
        <v>1989</v>
      </c>
      <c r="E56">
        <f t="shared" si="17"/>
        <v>36.960461993615503</v>
      </c>
      <c r="F56">
        <f t="shared" si="17"/>
        <v>9.2225252806601805</v>
      </c>
      <c r="G56">
        <v>1989</v>
      </c>
      <c r="H56">
        <f t="shared" si="18"/>
        <v>4.3890446999855497</v>
      </c>
      <c r="I56">
        <f t="shared" si="17"/>
        <v>0.30746863603602403</v>
      </c>
      <c r="J56">
        <v>1989</v>
      </c>
      <c r="K56">
        <f>SUM(L13,N13)/1000000</f>
        <v>40.607736255261329</v>
      </c>
      <c r="L56">
        <f>M13/1000000</f>
        <v>5.9240935854700005</v>
      </c>
      <c r="M56">
        <v>1989</v>
      </c>
      <c r="N56">
        <f>P13/1000000</f>
        <v>23.653509425748098</v>
      </c>
      <c r="O56">
        <f>Q13/1000000</f>
        <v>1.94421192007068</v>
      </c>
      <c r="P56">
        <v>1989</v>
      </c>
      <c r="Q56">
        <f>SUM(S13,U13)/1000000</f>
        <v>112.66185319201864</v>
      </c>
      <c r="R56">
        <f>T13/1000000</f>
        <v>25.674955326744399</v>
      </c>
    </row>
    <row r="57" spans="1:18" x14ac:dyDescent="0.25">
      <c r="A57">
        <v>1990</v>
      </c>
      <c r="B57">
        <f t="shared" si="17"/>
        <v>5.8859763952196795</v>
      </c>
      <c r="C57">
        <f t="shared" si="17"/>
        <v>8.14293633783468</v>
      </c>
      <c r="D57">
        <v>1990</v>
      </c>
      <c r="E57">
        <f t="shared" si="17"/>
        <v>34.450157850441499</v>
      </c>
      <c r="F57">
        <f t="shared" si="17"/>
        <v>8.4111362011080395</v>
      </c>
      <c r="G57">
        <v>1990</v>
      </c>
      <c r="H57">
        <f t="shared" si="18"/>
        <v>3.9218548690774999</v>
      </c>
      <c r="I57">
        <f t="shared" si="17"/>
        <v>0.30556653667820499</v>
      </c>
      <c r="J57">
        <v>1990</v>
      </c>
      <c r="K57">
        <f>SUM(L14,N14)/1000000</f>
        <v>41.154823999827293</v>
      </c>
      <c r="L57">
        <f>M14/1000000</f>
        <v>5.4214607872400498</v>
      </c>
      <c r="M57">
        <v>1990</v>
      </c>
      <c r="N57">
        <f>P14/1000000</f>
        <v>26.071450550506498</v>
      </c>
      <c r="O57">
        <f>Q14/1000000</f>
        <v>1.9486952340097399</v>
      </c>
      <c r="P57">
        <v>1990</v>
      </c>
      <c r="Q57">
        <f>SUM(S14,U14)/1000000</f>
        <v>111.48426366507194</v>
      </c>
      <c r="R57">
        <f>T14/1000000</f>
        <v>24.229795096870703</v>
      </c>
    </row>
    <row r="58" spans="1:18" x14ac:dyDescent="0.25">
      <c r="A58">
        <v>1991</v>
      </c>
      <c r="B58">
        <f t="shared" si="17"/>
        <v>5.6401610662162902</v>
      </c>
      <c r="C58">
        <f t="shared" si="17"/>
        <v>8.5176114204805611</v>
      </c>
      <c r="D58">
        <v>1991</v>
      </c>
      <c r="E58">
        <f t="shared" si="17"/>
        <v>36.012457248684697</v>
      </c>
      <c r="F58">
        <f t="shared" si="17"/>
        <v>8.5025609625445693</v>
      </c>
      <c r="G58">
        <v>1991</v>
      </c>
      <c r="H58">
        <f t="shared" si="18"/>
        <v>4.7187395949324396</v>
      </c>
      <c r="I58">
        <f t="shared" si="17"/>
        <v>0.29113073823492297</v>
      </c>
      <c r="J58">
        <v>1991</v>
      </c>
      <c r="K58">
        <f>SUM(L15,N15)/1000000</f>
        <v>40.69946597510706</v>
      </c>
      <c r="L58">
        <f>M15/1000000</f>
        <v>5.2468077531619697</v>
      </c>
      <c r="M58">
        <v>1991</v>
      </c>
      <c r="N58">
        <f>P15/1000000</f>
        <v>26.881245064350697</v>
      </c>
      <c r="O58">
        <f>Q15/1000000</f>
        <v>1.4203898136229598</v>
      </c>
      <c r="P58">
        <v>1991</v>
      </c>
      <c r="Q58">
        <f>SUM(S15,U15)/1000000</f>
        <v>113.95206894929098</v>
      </c>
      <c r="R58">
        <f>T15/1000000</f>
        <v>23.978500688044999</v>
      </c>
    </row>
    <row r="59" spans="1:18" x14ac:dyDescent="0.25">
      <c r="A59">
        <v>1992</v>
      </c>
      <c r="B59">
        <f t="shared" si="17"/>
        <v>4.1982780505544701</v>
      </c>
      <c r="C59">
        <f t="shared" si="17"/>
        <v>9.0687163338605998</v>
      </c>
      <c r="D59">
        <v>1992</v>
      </c>
      <c r="E59">
        <f t="shared" si="17"/>
        <v>32.137853532794303</v>
      </c>
      <c r="F59">
        <f t="shared" si="17"/>
        <v>8.1601984869475004</v>
      </c>
      <c r="G59">
        <v>1992</v>
      </c>
      <c r="H59">
        <f t="shared" si="18"/>
        <v>4.16934496579964</v>
      </c>
      <c r="I59">
        <f t="shared" si="17"/>
        <v>0.30228600825048002</v>
      </c>
      <c r="J59">
        <v>1992</v>
      </c>
      <c r="K59">
        <f>SUM(L16,N16)/1000000</f>
        <v>37.391217508523091</v>
      </c>
      <c r="L59">
        <f>M16/1000000</f>
        <v>4.8795446830219493</v>
      </c>
      <c r="M59">
        <v>1992</v>
      </c>
      <c r="N59">
        <f>P16/1000000</f>
        <v>25.108940649986501</v>
      </c>
      <c r="O59">
        <f>Q16/1000000</f>
        <v>1.3151314704124299</v>
      </c>
      <c r="P59">
        <v>1992</v>
      </c>
      <c r="Q59">
        <f>SUM(S16,U16)/1000000</f>
        <v>103.00563470765816</v>
      </c>
      <c r="R59">
        <f>T16/1000000</f>
        <v>23.725876982492903</v>
      </c>
    </row>
    <row r="60" spans="1:18" x14ac:dyDescent="0.25">
      <c r="A60">
        <v>1993</v>
      </c>
      <c r="B60">
        <f t="shared" si="17"/>
        <v>3.7491385486368003</v>
      </c>
      <c r="C60">
        <f t="shared" si="17"/>
        <v>6.1356199421218296</v>
      </c>
      <c r="D60">
        <v>1993</v>
      </c>
      <c r="E60">
        <f t="shared" si="17"/>
        <v>25.944303127350899</v>
      </c>
      <c r="F60">
        <f t="shared" si="17"/>
        <v>8.1530040917825897</v>
      </c>
      <c r="G60">
        <v>1993</v>
      </c>
      <c r="H60">
        <f t="shared" si="18"/>
        <v>3.7889708871296799</v>
      </c>
      <c r="I60">
        <f t="shared" si="17"/>
        <v>0.291615564546293</v>
      </c>
      <c r="J60">
        <v>1993</v>
      </c>
      <c r="K60">
        <f>SUM(L17,N17)/1000000</f>
        <v>37.41828352790472</v>
      </c>
      <c r="L60">
        <f>M17/1000000</f>
        <v>4.6411802077515496</v>
      </c>
      <c r="M60">
        <v>1993</v>
      </c>
      <c r="N60">
        <f>P17/1000000</f>
        <v>23.761158812974902</v>
      </c>
      <c r="O60">
        <f>Q17/1000000</f>
        <v>1.84080466303123</v>
      </c>
      <c r="P60">
        <v>1993</v>
      </c>
      <c r="Q60">
        <f>SUM(S17,U17)/1000000</f>
        <v>94.66185490399711</v>
      </c>
      <c r="R60">
        <f>T17/1000000</f>
        <v>21.062224469233403</v>
      </c>
    </row>
    <row r="61" spans="1:18" x14ac:dyDescent="0.25">
      <c r="A61">
        <v>1994</v>
      </c>
      <c r="B61">
        <f t="shared" si="17"/>
        <v>5.8869065354902697</v>
      </c>
      <c r="C61">
        <f t="shared" si="17"/>
        <v>7.6656459105895403</v>
      </c>
      <c r="D61">
        <v>1994</v>
      </c>
      <c r="E61">
        <f t="shared" si="17"/>
        <v>29.664861685215001</v>
      </c>
      <c r="F61">
        <f t="shared" si="17"/>
        <v>8.1706007552475803</v>
      </c>
      <c r="G61">
        <v>1994</v>
      </c>
      <c r="H61">
        <f t="shared" si="18"/>
        <v>4.76912829373856</v>
      </c>
      <c r="I61">
        <f t="shared" si="17"/>
        <v>0.25602669660053001</v>
      </c>
      <c r="J61">
        <v>1994</v>
      </c>
      <c r="K61">
        <f>SUM(L18,N18)/1000000</f>
        <v>38.058800486758798</v>
      </c>
      <c r="L61">
        <f>M18/1000000</f>
        <v>5.4466209456380907</v>
      </c>
      <c r="M61">
        <v>1994</v>
      </c>
      <c r="N61">
        <f>P18/1000000</f>
        <v>27.0150105528671</v>
      </c>
      <c r="O61">
        <f>Q18/1000000</f>
        <v>1.4836878847715</v>
      </c>
      <c r="P61">
        <v>1994</v>
      </c>
      <c r="Q61">
        <f>SUM(S18,U18)/1000000</f>
        <v>105.39470755406985</v>
      </c>
      <c r="R61">
        <f>T18/1000000</f>
        <v>23.022582192847199</v>
      </c>
    </row>
    <row r="62" spans="1:18" x14ac:dyDescent="0.25">
      <c r="A62">
        <v>1995</v>
      </c>
      <c r="B62">
        <f t="shared" si="17"/>
        <v>4.55043059787966</v>
      </c>
      <c r="C62">
        <f t="shared" si="17"/>
        <v>8.590398143584709</v>
      </c>
      <c r="D62">
        <v>1995</v>
      </c>
      <c r="E62">
        <f t="shared" si="17"/>
        <v>32.064612439382699</v>
      </c>
      <c r="F62">
        <f t="shared" si="17"/>
        <v>8.3144498565286291</v>
      </c>
      <c r="G62">
        <v>1995</v>
      </c>
      <c r="H62">
        <f t="shared" si="18"/>
        <v>3.9592821038911294</v>
      </c>
      <c r="I62">
        <f t="shared" si="17"/>
        <v>0.285159141522487</v>
      </c>
      <c r="J62">
        <v>1995</v>
      </c>
      <c r="K62">
        <f>SUM(L19,N19)/1000000</f>
        <v>42.318613864238309</v>
      </c>
      <c r="L62">
        <f>M19/1000000</f>
        <v>5.5101849471356399</v>
      </c>
      <c r="M62">
        <v>1995</v>
      </c>
      <c r="N62">
        <f>P19/1000000</f>
        <v>27.127001235067503</v>
      </c>
      <c r="O62">
        <f>Q19/1000000</f>
        <v>1.4039262144215501</v>
      </c>
      <c r="P62">
        <v>1995</v>
      </c>
      <c r="Q62">
        <f>SUM(S19,U19)/1000000</f>
        <v>110.01994024045877</v>
      </c>
      <c r="R62">
        <f>T19/1000000</f>
        <v>24.104118303192998</v>
      </c>
    </row>
    <row r="63" spans="1:18" x14ac:dyDescent="0.25">
      <c r="A63">
        <v>1996</v>
      </c>
      <c r="B63">
        <f t="shared" si="17"/>
        <v>6.4046646178028199</v>
      </c>
      <c r="C63">
        <f t="shared" ref="C63:U63" si="19">C20/1000000</f>
        <v>8.6007145679149613</v>
      </c>
      <c r="D63">
        <v>1996</v>
      </c>
      <c r="E63">
        <f t="shared" si="19"/>
        <v>37.084912209510897</v>
      </c>
      <c r="F63">
        <f t="shared" si="19"/>
        <v>9.3380283670288495</v>
      </c>
      <c r="G63">
        <v>1996</v>
      </c>
      <c r="H63">
        <f t="shared" si="18"/>
        <v>4.3001365710725805</v>
      </c>
      <c r="I63">
        <f t="shared" si="19"/>
        <v>0.31672374094621203</v>
      </c>
      <c r="J63">
        <v>1996</v>
      </c>
      <c r="K63">
        <f>SUM(L20,N20)/1000000</f>
        <v>33.46266884009939</v>
      </c>
      <c r="L63">
        <f>M20/1000000</f>
        <v>4.9208980608652908</v>
      </c>
      <c r="M63">
        <v>1996</v>
      </c>
      <c r="N63">
        <f>P20/1000000</f>
        <v>26.450303202895501</v>
      </c>
      <c r="O63">
        <f>Q20/1000000</f>
        <v>2.0058895976368101</v>
      </c>
      <c r="P63">
        <v>1996</v>
      </c>
      <c r="Q63">
        <f>SUM(S20,U20)/1000000</f>
        <v>107.70268544138062</v>
      </c>
      <c r="R63">
        <f>T20/1000000</f>
        <v>25.182254334392102</v>
      </c>
    </row>
    <row r="64" spans="1:18" x14ac:dyDescent="0.25">
      <c r="A64">
        <v>1997</v>
      </c>
      <c r="B64">
        <f t="shared" si="17"/>
        <v>5.8839628237427002</v>
      </c>
      <c r="C64">
        <f t="shared" ref="C64:U64" si="20">C21/1000000</f>
        <v>8.0437992530729208</v>
      </c>
      <c r="D64">
        <v>1997</v>
      </c>
      <c r="E64">
        <f t="shared" si="20"/>
        <v>34.253801299544996</v>
      </c>
      <c r="F64">
        <f t="shared" si="20"/>
        <v>8.1705824309995894</v>
      </c>
      <c r="G64">
        <v>1997</v>
      </c>
      <c r="H64">
        <f t="shared" si="18"/>
        <v>3.7491698889817195</v>
      </c>
      <c r="I64">
        <f t="shared" si="20"/>
        <v>0.27726693147145098</v>
      </c>
      <c r="J64">
        <v>1997</v>
      </c>
      <c r="K64">
        <f>SUM(L21,N21)/1000000</f>
        <v>33.296314078603451</v>
      </c>
      <c r="L64">
        <f>M21/1000000</f>
        <v>4.1177402788999</v>
      </c>
      <c r="M64">
        <v>1997</v>
      </c>
      <c r="N64">
        <f>P21/1000000</f>
        <v>22.995574190867302</v>
      </c>
      <c r="O64">
        <f>Q21/1000000</f>
        <v>2.1659798819915803</v>
      </c>
      <c r="P64">
        <v>1997</v>
      </c>
      <c r="Q64">
        <f>SUM(S21,U21)/1000000</f>
        <v>100.17882228174025</v>
      </c>
      <c r="R64">
        <f>T21/1000000</f>
        <v>22.7753687764354</v>
      </c>
    </row>
    <row r="65" spans="1:18" x14ac:dyDescent="0.25">
      <c r="A65">
        <v>1998</v>
      </c>
      <c r="B65">
        <f t="shared" si="17"/>
        <v>4.9119475180510097</v>
      </c>
      <c r="C65">
        <f t="shared" ref="C65:U65" si="21">C22/1000000</f>
        <v>9.05462413789623</v>
      </c>
      <c r="D65">
        <v>1998</v>
      </c>
      <c r="E65">
        <f t="shared" si="21"/>
        <v>36.289201815692202</v>
      </c>
      <c r="F65">
        <f t="shared" si="21"/>
        <v>8.2026367253477996</v>
      </c>
      <c r="G65">
        <v>1998</v>
      </c>
      <c r="H65">
        <f t="shared" si="18"/>
        <v>4.7097285306775403</v>
      </c>
      <c r="I65">
        <f t="shared" si="21"/>
        <v>0.34798954655111403</v>
      </c>
      <c r="J65">
        <v>1998</v>
      </c>
      <c r="K65">
        <f>SUM(L22,N22)/1000000</f>
        <v>51.061861478215498</v>
      </c>
      <c r="L65">
        <f>M22/1000000</f>
        <v>5.0064117116708804</v>
      </c>
      <c r="M65">
        <v>1998</v>
      </c>
      <c r="N65">
        <f>P22/1000000</f>
        <v>27.1537880605085</v>
      </c>
      <c r="O65">
        <f>Q22/1000000</f>
        <v>1.8223187650252899</v>
      </c>
      <c r="P65">
        <v>1998</v>
      </c>
      <c r="Q65">
        <f>SUM(S22,U22)/1000000</f>
        <v>124.12652740314437</v>
      </c>
      <c r="R65">
        <f>T22/1000000</f>
        <v>24.433980886491298</v>
      </c>
    </row>
    <row r="66" spans="1:18" x14ac:dyDescent="0.25">
      <c r="A66">
        <v>1999</v>
      </c>
      <c r="B66">
        <f t="shared" si="17"/>
        <v>4.4318687598486299</v>
      </c>
      <c r="C66">
        <f t="shared" ref="C66:U66" si="22">C23/1000000</f>
        <v>8.5482469751698904</v>
      </c>
      <c r="D66">
        <v>1999</v>
      </c>
      <c r="E66">
        <f t="shared" si="22"/>
        <v>29.168241122378401</v>
      </c>
      <c r="F66">
        <f t="shared" si="22"/>
        <v>7.9253402875969599</v>
      </c>
      <c r="G66">
        <v>1999</v>
      </c>
      <c r="H66">
        <f t="shared" si="18"/>
        <v>3.93825821623606</v>
      </c>
      <c r="I66">
        <f t="shared" si="22"/>
        <v>0.30311175037191501</v>
      </c>
      <c r="J66">
        <v>1999</v>
      </c>
      <c r="K66">
        <f>SUM(L23,N23)/1000000</f>
        <v>34.702455086839961</v>
      </c>
      <c r="L66">
        <f>M23/1000000</f>
        <v>4.9926102755545196</v>
      </c>
      <c r="M66">
        <v>1999</v>
      </c>
      <c r="N66">
        <f>P23/1000000</f>
        <v>24.705047063364901</v>
      </c>
      <c r="O66">
        <f>Q23/1000000</f>
        <v>1.97256647151583</v>
      </c>
      <c r="P66">
        <v>1999</v>
      </c>
      <c r="Q66">
        <f>SUM(S23,U23)/1000000</f>
        <v>96.945870248668086</v>
      </c>
      <c r="R66">
        <f>T23/1000000</f>
        <v>23.741875760209098</v>
      </c>
    </row>
    <row r="67" spans="1:18" x14ac:dyDescent="0.25">
      <c r="A67">
        <v>2000</v>
      </c>
      <c r="B67">
        <f t="shared" si="17"/>
        <v>4.22035792915608</v>
      </c>
      <c r="C67">
        <f t="shared" ref="C67:U67" si="23">C24/1000000</f>
        <v>7.5620511404595803</v>
      </c>
      <c r="D67">
        <v>2000</v>
      </c>
      <c r="E67">
        <f t="shared" si="23"/>
        <v>26.653732455235701</v>
      </c>
      <c r="F67">
        <f t="shared" si="23"/>
        <v>8.0136907283033807</v>
      </c>
      <c r="G67">
        <v>2000</v>
      </c>
      <c r="H67">
        <f t="shared" si="18"/>
        <v>2.8768022823787796</v>
      </c>
      <c r="I67">
        <f t="shared" si="23"/>
        <v>0.227599371609331</v>
      </c>
      <c r="J67">
        <v>2000</v>
      </c>
      <c r="K67">
        <f>SUM(L24,N24)/1000000</f>
        <v>20.757253974650308</v>
      </c>
      <c r="L67">
        <f>M24/1000000</f>
        <v>4.8675978644258802</v>
      </c>
      <c r="M67">
        <v>2000</v>
      </c>
      <c r="N67">
        <f>P24/1000000</f>
        <v>17.233659980206401</v>
      </c>
      <c r="O67">
        <f>Q24/1000000</f>
        <v>2.4086422156880802</v>
      </c>
      <c r="P67">
        <v>2000</v>
      </c>
      <c r="Q67">
        <f>SUM(S24,U24)/1000000</f>
        <v>71.741806621627489</v>
      </c>
      <c r="R67">
        <f>T24/1000000</f>
        <v>23.079581320486199</v>
      </c>
    </row>
    <row r="68" spans="1:18" x14ac:dyDescent="0.25">
      <c r="A68">
        <v>2001</v>
      </c>
      <c r="B68">
        <f t="shared" si="17"/>
        <v>4.0140716909034495</v>
      </c>
      <c r="C68">
        <f t="shared" ref="C68:U68" si="24">C25/1000000</f>
        <v>8.70535134645848</v>
      </c>
      <c r="D68">
        <v>2001</v>
      </c>
      <c r="E68">
        <f t="shared" si="24"/>
        <v>36.349606710446899</v>
      </c>
      <c r="F68">
        <f t="shared" si="24"/>
        <v>7.64859704220786</v>
      </c>
      <c r="G68">
        <v>2001</v>
      </c>
      <c r="H68">
        <f t="shared" si="18"/>
        <v>3.9784982179637902</v>
      </c>
      <c r="I68">
        <f t="shared" si="24"/>
        <v>0.30693771873199299</v>
      </c>
      <c r="J68">
        <v>2001</v>
      </c>
      <c r="K68">
        <f>SUM(L25,N25)/1000000</f>
        <v>40.634379386155146</v>
      </c>
      <c r="L68">
        <f>M25/1000000</f>
        <v>4.5392545152358093</v>
      </c>
      <c r="M68">
        <v>2001</v>
      </c>
      <c r="N68">
        <f>P25/1000000</f>
        <v>22.1896378714478</v>
      </c>
      <c r="O68">
        <f>Q25/1000000</f>
        <v>2.0825709127226602</v>
      </c>
      <c r="P68">
        <v>2001</v>
      </c>
      <c r="Q68">
        <f>SUM(S25,U25)/1000000</f>
        <v>107.16619387691713</v>
      </c>
      <c r="R68">
        <f>T25/1000000</f>
        <v>23.2827115353568</v>
      </c>
    </row>
    <row r="69" spans="1:18" x14ac:dyDescent="0.25">
      <c r="A69">
        <v>2002</v>
      </c>
      <c r="B69">
        <f t="shared" si="17"/>
        <v>4.58609921121875</v>
      </c>
      <c r="C69">
        <f t="shared" ref="C69:U69" si="25">C26/1000000</f>
        <v>8.8785807045605409</v>
      </c>
      <c r="D69">
        <v>2002</v>
      </c>
      <c r="E69">
        <f t="shared" si="25"/>
        <v>29.099748224294601</v>
      </c>
      <c r="F69">
        <f t="shared" si="25"/>
        <v>7.5715012572846403</v>
      </c>
      <c r="G69">
        <v>2002</v>
      </c>
      <c r="H69">
        <f t="shared" si="18"/>
        <v>3.7551739343321202</v>
      </c>
      <c r="I69">
        <f t="shared" si="25"/>
        <v>0.27590057604872997</v>
      </c>
      <c r="J69">
        <v>2002</v>
      </c>
      <c r="K69">
        <f>SUM(L26,N26)/1000000</f>
        <v>37.466949283352498</v>
      </c>
      <c r="L69">
        <f>M26/1000000</f>
        <v>3.5908850047650702</v>
      </c>
      <c r="M69">
        <v>2002</v>
      </c>
      <c r="N69">
        <f>P26/1000000</f>
        <v>19.686556459535499</v>
      </c>
      <c r="O69">
        <f>Q26/1000000</f>
        <v>1.48962382441583</v>
      </c>
      <c r="P69">
        <v>2002</v>
      </c>
      <c r="Q69">
        <f>SUM(S26,U26)/1000000</f>
        <v>94.594527112733601</v>
      </c>
      <c r="R69">
        <f>T26/1000000</f>
        <v>21.806491367074798</v>
      </c>
    </row>
    <row r="70" spans="1:18" x14ac:dyDescent="0.25">
      <c r="A70">
        <v>2003</v>
      </c>
      <c r="B70">
        <f t="shared" si="17"/>
        <v>4.7259262295079294</v>
      </c>
      <c r="C70">
        <f t="shared" ref="C70:U70" si="26">C27/1000000</f>
        <v>10.2211596011838</v>
      </c>
      <c r="D70">
        <v>2003</v>
      </c>
      <c r="E70">
        <f t="shared" si="26"/>
        <v>26.745723528040301</v>
      </c>
      <c r="F70">
        <f t="shared" si="26"/>
        <v>8.2647863755338502</v>
      </c>
      <c r="G70">
        <v>2003</v>
      </c>
      <c r="H70">
        <f t="shared" si="18"/>
        <v>4.0437638126404201</v>
      </c>
      <c r="I70">
        <f t="shared" si="26"/>
        <v>0.355603834571039</v>
      </c>
      <c r="J70">
        <v>2003</v>
      </c>
      <c r="K70">
        <f>SUM(L27,N27)/1000000</f>
        <v>34.610191908373835</v>
      </c>
      <c r="L70">
        <f>M27/1000000</f>
        <v>4.9931173085783094</v>
      </c>
      <c r="M70">
        <v>2003</v>
      </c>
      <c r="N70">
        <f>P27/1000000</f>
        <v>20.624185056173602</v>
      </c>
      <c r="O70">
        <f>Q27/1000000</f>
        <v>1.6517397776259</v>
      </c>
      <c r="P70">
        <v>2003</v>
      </c>
      <c r="Q70">
        <f>SUM(S27,U27)/1000000</f>
        <v>90.749790534736221</v>
      </c>
      <c r="R70">
        <f>T27/1000000</f>
        <v>25.486406897492902</v>
      </c>
    </row>
    <row r="71" spans="1:18" x14ac:dyDescent="0.25">
      <c r="A71">
        <v>2004</v>
      </c>
      <c r="B71">
        <f t="shared" si="17"/>
        <v>4.3889419517120194</v>
      </c>
      <c r="C71">
        <f t="shared" ref="C71:U71" si="27">C28/1000000</f>
        <v>9.4317434490767695</v>
      </c>
      <c r="D71">
        <v>2004</v>
      </c>
      <c r="E71">
        <f t="shared" si="27"/>
        <v>28.866048784001599</v>
      </c>
      <c r="F71">
        <f t="shared" si="27"/>
        <v>7.9197255161765998</v>
      </c>
      <c r="G71">
        <v>2004</v>
      </c>
      <c r="H71">
        <f t="shared" si="18"/>
        <v>3.8298153957896504</v>
      </c>
      <c r="I71">
        <f t="shared" si="27"/>
        <v>0.333099578553954</v>
      </c>
      <c r="J71">
        <v>2004</v>
      </c>
      <c r="K71">
        <f>SUM(L28,N28)/1000000</f>
        <v>32.228126424588801</v>
      </c>
      <c r="L71">
        <f>M28/1000000</f>
        <v>4.04506673134461</v>
      </c>
      <c r="M71">
        <v>2004</v>
      </c>
      <c r="N71">
        <f>P28/1000000</f>
        <v>20.029048093687798</v>
      </c>
      <c r="O71">
        <f>Q28/1000000</f>
        <v>1.76739005730284</v>
      </c>
      <c r="P71">
        <v>2004</v>
      </c>
      <c r="Q71">
        <f>SUM(S28,U28)/1000000</f>
        <v>89.341980649780027</v>
      </c>
      <c r="R71">
        <f>T28/1000000</f>
        <v>23.4970253324548</v>
      </c>
    </row>
    <row r="72" spans="1:18" x14ac:dyDescent="0.25">
      <c r="A72">
        <v>2005</v>
      </c>
      <c r="B72">
        <f t="shared" si="17"/>
        <v>3.6232339261191</v>
      </c>
      <c r="C72">
        <f t="shared" ref="C72:U72" si="28">C29/1000000</f>
        <v>8.6698743124892808</v>
      </c>
      <c r="D72">
        <v>2005</v>
      </c>
      <c r="E72">
        <f t="shared" si="28"/>
        <v>30.195497118941699</v>
      </c>
      <c r="F72">
        <f t="shared" si="28"/>
        <v>7.8372013990495502</v>
      </c>
      <c r="G72">
        <v>2005</v>
      </c>
      <c r="H72">
        <f t="shared" si="18"/>
        <v>3.8922694741201802</v>
      </c>
      <c r="I72">
        <f t="shared" si="28"/>
        <v>0.29928429685230196</v>
      </c>
      <c r="J72">
        <v>2005</v>
      </c>
      <c r="K72">
        <f>SUM(L29,N29)/1000000</f>
        <v>34.880681248802546</v>
      </c>
      <c r="L72">
        <f>M29/1000000</f>
        <v>4.1939873562693997</v>
      </c>
      <c r="M72">
        <v>2005</v>
      </c>
      <c r="N72">
        <f>P29/1000000</f>
        <v>19.365148888968399</v>
      </c>
      <c r="O72">
        <f>Q29/1000000</f>
        <v>1.54778133852619</v>
      </c>
      <c r="P72">
        <v>2005</v>
      </c>
      <c r="Q72">
        <f>SUM(S29,U29)/1000000</f>
        <v>91.956830656952079</v>
      </c>
      <c r="R72">
        <f>T29/1000000</f>
        <v>22.548128703186698</v>
      </c>
    </row>
    <row r="73" spans="1:18" x14ac:dyDescent="0.25">
      <c r="A73">
        <v>2006</v>
      </c>
      <c r="B73">
        <f t="shared" si="17"/>
        <v>5.5628526196194095</v>
      </c>
      <c r="C73">
        <f t="shared" ref="C73:U73" si="29">C30/1000000</f>
        <v>8.3043087888176697</v>
      </c>
      <c r="D73">
        <v>2006</v>
      </c>
      <c r="E73">
        <f t="shared" si="29"/>
        <v>35.7923531463167</v>
      </c>
      <c r="F73">
        <f t="shared" si="29"/>
        <v>8.0316687068877997</v>
      </c>
      <c r="G73">
        <v>2006</v>
      </c>
      <c r="H73">
        <f t="shared" si="18"/>
        <v>3.9230225305343902</v>
      </c>
      <c r="I73">
        <f t="shared" si="29"/>
        <v>0.303631703475155</v>
      </c>
      <c r="J73">
        <v>2006</v>
      </c>
      <c r="K73">
        <f>SUM(L30,N30)/1000000</f>
        <v>32.6449903520109</v>
      </c>
      <c r="L73">
        <f>M30/1000000</f>
        <v>4.1517173536737904</v>
      </c>
      <c r="M73">
        <v>2006</v>
      </c>
      <c r="N73">
        <f>P30/1000000</f>
        <v>19.684778737027898</v>
      </c>
      <c r="O73">
        <f>Q30/1000000</f>
        <v>2.07919104734902</v>
      </c>
      <c r="P73">
        <v>2006</v>
      </c>
      <c r="Q73">
        <f>SUM(S30,U30)/1000000</f>
        <v>97.60799738550935</v>
      </c>
      <c r="R73">
        <f>T30/1000000</f>
        <v>22.870517600203499</v>
      </c>
    </row>
    <row r="74" spans="1:18" x14ac:dyDescent="0.25">
      <c r="A74">
        <v>2007</v>
      </c>
      <c r="B74">
        <f t="shared" si="17"/>
        <v>3.9876998060378304</v>
      </c>
      <c r="C74">
        <f t="shared" ref="C74:U74" si="30">C31/1000000</f>
        <v>9.1928636902210901</v>
      </c>
      <c r="D74">
        <v>2007</v>
      </c>
      <c r="E74">
        <f t="shared" si="30"/>
        <v>29.931817553163899</v>
      </c>
      <c r="F74">
        <f t="shared" si="30"/>
        <v>7.66608379660385</v>
      </c>
      <c r="G74">
        <v>2007</v>
      </c>
      <c r="H74">
        <f t="shared" si="18"/>
        <v>4.2267634471236697</v>
      </c>
      <c r="I74">
        <f t="shared" si="30"/>
        <v>0.33637038258219704</v>
      </c>
      <c r="J74">
        <v>2007</v>
      </c>
      <c r="K74">
        <f>SUM(L31,N31)/1000000</f>
        <v>40.801873179605032</v>
      </c>
      <c r="L74">
        <f>M31/1000000</f>
        <v>4.4165834978526002</v>
      </c>
      <c r="M74">
        <v>2007</v>
      </c>
      <c r="N74">
        <f>P31/1000000</f>
        <v>23.146899498157399</v>
      </c>
      <c r="O74">
        <f>Q31/1000000</f>
        <v>1.9317209517456801</v>
      </c>
      <c r="P74">
        <v>2007</v>
      </c>
      <c r="Q74">
        <f>SUM(S31,U31)/1000000</f>
        <v>102.095053484088</v>
      </c>
      <c r="R74">
        <f>T31/1000000</f>
        <v>23.543622319005401</v>
      </c>
    </row>
    <row r="75" spans="1:18" x14ac:dyDescent="0.25">
      <c r="A75">
        <v>2008</v>
      </c>
      <c r="B75">
        <f t="shared" si="17"/>
        <v>4.5131835586716296</v>
      </c>
      <c r="C75">
        <f t="shared" ref="C75:U75" si="31">C32/1000000</f>
        <v>8.8310201566437598</v>
      </c>
      <c r="D75">
        <v>2008</v>
      </c>
      <c r="E75">
        <f t="shared" si="31"/>
        <v>28.7779454904896</v>
      </c>
      <c r="F75">
        <f t="shared" si="31"/>
        <v>7.2209910815699905</v>
      </c>
      <c r="G75">
        <v>2008</v>
      </c>
      <c r="H75">
        <f t="shared" si="18"/>
        <v>3.8408114739788499</v>
      </c>
      <c r="I75">
        <f t="shared" si="31"/>
        <v>0.28343271323358998</v>
      </c>
      <c r="J75">
        <v>2008</v>
      </c>
      <c r="K75">
        <f>SUM(L32,N32)/1000000</f>
        <v>32.009450351097179</v>
      </c>
      <c r="L75">
        <f>M32/1000000</f>
        <v>4.6185394018340702</v>
      </c>
      <c r="M75">
        <v>2008</v>
      </c>
      <c r="N75">
        <f>P32/1000000</f>
        <v>19.4799355285855</v>
      </c>
      <c r="O75">
        <f>Q32/1000000</f>
        <v>1.7985457804195</v>
      </c>
      <c r="P75">
        <v>2008</v>
      </c>
      <c r="Q75">
        <f>SUM(S32,U32)/1000000</f>
        <v>88.621326402822874</v>
      </c>
      <c r="R75">
        <f>T32/1000000</f>
        <v>22.7525291337009</v>
      </c>
    </row>
    <row r="76" spans="1:18" x14ac:dyDescent="0.25">
      <c r="A76">
        <v>2009</v>
      </c>
      <c r="B76">
        <f t="shared" si="17"/>
        <v>5.4544889491048503</v>
      </c>
      <c r="C76">
        <f t="shared" ref="C76:U76" si="32">C33/1000000</f>
        <v>8.5648000347483695</v>
      </c>
      <c r="D76">
        <v>2009</v>
      </c>
      <c r="E76">
        <f t="shared" si="32"/>
        <v>26.3157310515899</v>
      </c>
      <c r="F76">
        <f t="shared" si="32"/>
        <v>8.3578362230326597</v>
      </c>
      <c r="G76">
        <v>2009</v>
      </c>
      <c r="H76">
        <f t="shared" si="18"/>
        <v>3.9627488314245296</v>
      </c>
      <c r="I76">
        <f t="shared" si="32"/>
        <v>0.32002880060094896</v>
      </c>
      <c r="J76">
        <v>2009</v>
      </c>
      <c r="K76">
        <f>SUM(L33,N33)/1000000</f>
        <v>30.806972059002341</v>
      </c>
      <c r="L76">
        <f>M33/1000000</f>
        <v>4.0854327785053597</v>
      </c>
      <c r="M76">
        <v>2009</v>
      </c>
      <c r="N76">
        <f>P33/1000000</f>
        <v>18.380349018271598</v>
      </c>
      <c r="O76">
        <f>Q33/1000000</f>
        <v>1.8713330745787899</v>
      </c>
      <c r="P76">
        <v>2009</v>
      </c>
      <c r="Q76">
        <f>SUM(S33,U33)/1000000</f>
        <v>84.920289909393375</v>
      </c>
      <c r="R76">
        <f>T33/1000000</f>
        <v>23.199430911466099</v>
      </c>
    </row>
    <row r="77" spans="1:18" x14ac:dyDescent="0.25">
      <c r="A77">
        <v>2010</v>
      </c>
      <c r="B77">
        <f t="shared" si="17"/>
        <v>5.0899952797255699</v>
      </c>
      <c r="C77">
        <f t="shared" ref="C77:U77" si="33">C34/1000000</f>
        <v>10.908593155108901</v>
      </c>
      <c r="D77">
        <v>2010</v>
      </c>
      <c r="E77">
        <f t="shared" si="33"/>
        <v>32.445593599601999</v>
      </c>
      <c r="F77">
        <f t="shared" si="33"/>
        <v>8.0316638067610207</v>
      </c>
      <c r="G77">
        <v>2010</v>
      </c>
      <c r="H77">
        <f t="shared" si="18"/>
        <v>4.5854635336554699</v>
      </c>
      <c r="I77">
        <f t="shared" si="33"/>
        <v>0.323912890338173</v>
      </c>
      <c r="J77">
        <v>2010</v>
      </c>
      <c r="K77">
        <f>SUM(L34,N34)/1000000</f>
        <v>43.873971703077949</v>
      </c>
      <c r="L77">
        <f>M34/1000000</f>
        <v>5.6718343664581301</v>
      </c>
      <c r="M77">
        <v>2010</v>
      </c>
      <c r="N77">
        <f>P34/1000000</f>
        <v>22.5002250304942</v>
      </c>
      <c r="O77">
        <f>Q34/1000000</f>
        <v>1.9409132098689899</v>
      </c>
      <c r="P77">
        <v>2010</v>
      </c>
      <c r="Q77">
        <f>SUM(S34,U34)/1000000</f>
        <v>108.4952491465546</v>
      </c>
      <c r="R77">
        <f>T34/1000000</f>
        <v>26.8769174285353</v>
      </c>
    </row>
    <row r="78" spans="1:18" x14ac:dyDescent="0.25">
      <c r="A78">
        <v>2011</v>
      </c>
      <c r="B78">
        <f t="shared" si="17"/>
        <v>5.4228994995831599</v>
      </c>
      <c r="C78">
        <f t="shared" ref="C78:U78" si="34">C35/1000000</f>
        <v>11.371536857825101</v>
      </c>
      <c r="D78">
        <v>2011</v>
      </c>
      <c r="E78">
        <f t="shared" si="34"/>
        <v>33.784051953907202</v>
      </c>
      <c r="F78">
        <f t="shared" si="34"/>
        <v>7.7995212036860604</v>
      </c>
      <c r="G78">
        <v>2011</v>
      </c>
      <c r="H78">
        <f t="shared" si="18"/>
        <v>4.2379119590281302</v>
      </c>
      <c r="I78">
        <f t="shared" si="34"/>
        <v>0.34402051485485396</v>
      </c>
      <c r="J78">
        <v>2011</v>
      </c>
      <c r="K78">
        <f>SUM(L35,N35)/1000000</f>
        <v>36.982100336601704</v>
      </c>
      <c r="L78">
        <f>M35/1000000</f>
        <v>4.6382090382286494</v>
      </c>
      <c r="M78">
        <v>2011</v>
      </c>
      <c r="N78">
        <f>P35/1000000</f>
        <v>20.502375134188</v>
      </c>
      <c r="O78">
        <f>Q35/1000000</f>
        <v>1.9154767980857201</v>
      </c>
      <c r="P78">
        <v>2011</v>
      </c>
      <c r="Q78">
        <f>SUM(S35,U35)/1000000</f>
        <v>100.92933888330813</v>
      </c>
      <c r="R78">
        <f>T35/1000000</f>
        <v>26.068764412680398</v>
      </c>
    </row>
    <row r="79" spans="1:18" x14ac:dyDescent="0.25">
      <c r="A79">
        <v>2012</v>
      </c>
      <c r="B79">
        <f t="shared" si="17"/>
        <v>4.6496750473541999</v>
      </c>
      <c r="C79">
        <f t="shared" ref="C79:U79" si="35">C36/1000000</f>
        <v>8.50363412271542</v>
      </c>
      <c r="D79">
        <v>2012</v>
      </c>
      <c r="E79">
        <f t="shared" si="35"/>
        <v>31.099904180415898</v>
      </c>
      <c r="F79">
        <f t="shared" si="35"/>
        <v>8.5247711991046593</v>
      </c>
      <c r="G79">
        <v>2012</v>
      </c>
      <c r="H79">
        <f t="shared" si="18"/>
        <v>4.5012963413338207</v>
      </c>
      <c r="I79">
        <f t="shared" si="35"/>
        <v>0.30166428573994697</v>
      </c>
      <c r="J79">
        <v>2012</v>
      </c>
      <c r="K79">
        <f>SUM(L36,N36)/1000000</f>
        <v>36.408713620572811</v>
      </c>
      <c r="L79">
        <f>M36/1000000</f>
        <v>4.8051151051015903</v>
      </c>
      <c r="M79">
        <v>2012</v>
      </c>
      <c r="N79">
        <f>P36/1000000</f>
        <v>21.486570917518797</v>
      </c>
      <c r="O79">
        <f>Q36/1000000</f>
        <v>1.4565715042220999</v>
      </c>
      <c r="P79">
        <v>2012</v>
      </c>
      <c r="Q79">
        <f>SUM(S36,U36)/1000000</f>
        <v>98.146160107195726</v>
      </c>
      <c r="R79">
        <f>T36/1000000</f>
        <v>23.591756216883699</v>
      </c>
    </row>
    <row r="80" spans="1:18" x14ac:dyDescent="0.25">
      <c r="A80">
        <v>2013</v>
      </c>
      <c r="B80">
        <f t="shared" si="17"/>
        <v>4.05611547576191</v>
      </c>
      <c r="C80">
        <f t="shared" ref="C80:U80" si="36">C37/1000000</f>
        <v>9.2002968138171806</v>
      </c>
      <c r="D80">
        <v>2013</v>
      </c>
      <c r="E80">
        <f t="shared" si="36"/>
        <v>30.771835727080799</v>
      </c>
      <c r="F80">
        <f t="shared" si="36"/>
        <v>7.6622425422319393</v>
      </c>
      <c r="G80">
        <v>2013</v>
      </c>
      <c r="H80">
        <f t="shared" si="18"/>
        <v>4.3737070424205298</v>
      </c>
      <c r="I80">
        <f t="shared" si="36"/>
        <v>0.33276826220946504</v>
      </c>
      <c r="J80">
        <v>2013</v>
      </c>
      <c r="K80">
        <f>SUM(L37,N37)/1000000</f>
        <v>39.124494540470948</v>
      </c>
      <c r="L80">
        <f>M37/1000000</f>
        <v>4.7224474022349696</v>
      </c>
      <c r="M80">
        <v>2013</v>
      </c>
      <c r="N80">
        <f>P37/1000000</f>
        <v>22.8216032061666</v>
      </c>
      <c r="O80">
        <f>Q37/1000000</f>
        <v>1.9567271136484199</v>
      </c>
      <c r="P80">
        <v>2013</v>
      </c>
      <c r="Q80">
        <f>SUM(S37,U37)/1000000</f>
        <v>101.14775599190099</v>
      </c>
      <c r="R80">
        <f>T37/1000000</f>
        <v>23.8744821341419</v>
      </c>
    </row>
    <row r="81" spans="1:18" x14ac:dyDescent="0.25">
      <c r="A81">
        <v>2014</v>
      </c>
      <c r="B81">
        <f t="shared" si="17"/>
        <v>4.4716397338335891</v>
      </c>
      <c r="C81">
        <f t="shared" ref="C81:U81" si="37">C38/1000000</f>
        <v>8.2468299922309907</v>
      </c>
      <c r="D81">
        <v>2014</v>
      </c>
      <c r="E81">
        <f t="shared" si="37"/>
        <v>26.288496441665799</v>
      </c>
      <c r="F81">
        <f t="shared" si="37"/>
        <v>7.5759955917625605</v>
      </c>
      <c r="G81">
        <v>2014</v>
      </c>
      <c r="H81">
        <f t="shared" si="18"/>
        <v>4.0897452200873996</v>
      </c>
      <c r="I81">
        <f t="shared" si="37"/>
        <v>0.316489867571841</v>
      </c>
      <c r="J81">
        <v>2014</v>
      </c>
      <c r="K81">
        <f>SUM(L38,N38)/1000000</f>
        <v>38.181345093010243</v>
      </c>
      <c r="L81">
        <f>M38/1000000</f>
        <v>3.9122723629922498</v>
      </c>
      <c r="M81">
        <v>2014</v>
      </c>
      <c r="N81">
        <f>P38/1000000</f>
        <v>21.016662572057399</v>
      </c>
      <c r="O81">
        <f>Q38/1000000</f>
        <v>2.1231483737328003</v>
      </c>
      <c r="P81">
        <v>2014</v>
      </c>
      <c r="Q81">
        <f>SUM(S38,U38)/1000000</f>
        <v>94.047889060654526</v>
      </c>
      <c r="R81">
        <f>T38/1000000</f>
        <v>22.174736188290399</v>
      </c>
    </row>
    <row r="82" spans="1:18" x14ac:dyDescent="0.25">
      <c r="A82">
        <v>2015</v>
      </c>
      <c r="B82">
        <f t="shared" si="17"/>
        <v>5.44830596194394</v>
      </c>
      <c r="C82">
        <f t="shared" ref="C82:U82" si="38">C39/1000000</f>
        <v>7.6877897090163296</v>
      </c>
      <c r="D82">
        <v>2015</v>
      </c>
      <c r="E82">
        <f t="shared" si="38"/>
        <v>26.712505133301899</v>
      </c>
      <c r="F82">
        <f t="shared" si="38"/>
        <v>6.8214439003307996</v>
      </c>
      <c r="G82">
        <v>2015</v>
      </c>
      <c r="H82">
        <f t="shared" si="18"/>
        <v>4.5955291168627603</v>
      </c>
      <c r="I82">
        <f t="shared" si="38"/>
        <v>0.32073499362267299</v>
      </c>
      <c r="J82">
        <v>2015</v>
      </c>
      <c r="K82">
        <f>SUM(L39,N39)/1000000</f>
        <v>37.770906792127668</v>
      </c>
      <c r="L82">
        <f>M39/1000000</f>
        <v>4.7093367471111796</v>
      </c>
      <c r="M82">
        <v>2015</v>
      </c>
      <c r="N82">
        <f>P39/1000000</f>
        <v>19.637058335634702</v>
      </c>
      <c r="O82">
        <f>Q39/1000000</f>
        <v>1.8883791147717099</v>
      </c>
      <c r="P82">
        <v>2015</v>
      </c>
      <c r="Q82">
        <f>SUM(S39,U39)/1000000</f>
        <v>94.164305339871021</v>
      </c>
      <c r="R82">
        <f>T39/1000000</f>
        <v>21.4276844648527</v>
      </c>
    </row>
    <row r="83" spans="1:18" x14ac:dyDescent="0.25">
      <c r="A83">
        <v>2016</v>
      </c>
      <c r="B83">
        <f t="shared" si="17"/>
        <v>3.65586005795342</v>
      </c>
      <c r="C83">
        <f t="shared" ref="C83:U83" si="39">C40/1000000</f>
        <v>9.4111019400458886</v>
      </c>
      <c r="D83">
        <v>2016</v>
      </c>
      <c r="E83">
        <f t="shared" si="39"/>
        <v>25.014034515011002</v>
      </c>
      <c r="F83">
        <f t="shared" si="39"/>
        <v>7.0051077150029997</v>
      </c>
      <c r="G83">
        <v>2016</v>
      </c>
      <c r="H83">
        <f t="shared" si="18"/>
        <v>3.93290477274379</v>
      </c>
      <c r="I83">
        <f t="shared" si="39"/>
        <v>0.28564508360715102</v>
      </c>
      <c r="J83">
        <v>2016</v>
      </c>
      <c r="K83">
        <f>SUM(L40,N40)/1000000</f>
        <v>42.799359524330008</v>
      </c>
      <c r="L83">
        <f>M40/1000000</f>
        <v>5.0251582392950302</v>
      </c>
      <c r="M83">
        <v>2016</v>
      </c>
      <c r="N83">
        <f>P40/1000000</f>
        <v>20.281944531144998</v>
      </c>
      <c r="O83">
        <f>Q40/1000000</f>
        <v>1.39949733955574</v>
      </c>
      <c r="P83">
        <v>2016</v>
      </c>
      <c r="Q83">
        <f>SUM(S40,U40)/1000000</f>
        <v>95.684103401183336</v>
      </c>
      <c r="R83">
        <f>T40/1000000</f>
        <v>23.126510317506803</v>
      </c>
    </row>
    <row r="84" spans="1:18" x14ac:dyDescent="0.25">
      <c r="A84">
        <v>2017</v>
      </c>
      <c r="B84">
        <f t="shared" si="17"/>
        <v>4.1330720883099099</v>
      </c>
      <c r="C84">
        <f t="shared" ref="C84:U84" si="40">C41/1000000</f>
        <v>7.19871658845494</v>
      </c>
      <c r="D84">
        <v>2017</v>
      </c>
      <c r="E84">
        <f t="shared" si="40"/>
        <v>24.893638803820199</v>
      </c>
      <c r="F84">
        <f t="shared" si="40"/>
        <v>7.1213178765954304</v>
      </c>
      <c r="G84">
        <v>2017</v>
      </c>
      <c r="H84">
        <f t="shared" si="18"/>
        <v>3.7213434411816402</v>
      </c>
      <c r="I84">
        <f t="shared" si="40"/>
        <v>0.270183979374788</v>
      </c>
      <c r="J84">
        <v>2017</v>
      </c>
      <c r="K84">
        <f>SUM(L41,N41)/1000000</f>
        <v>34.449613240329313</v>
      </c>
      <c r="L84">
        <f>M41/1000000</f>
        <v>4.2832419289756505</v>
      </c>
      <c r="M84">
        <v>2017</v>
      </c>
      <c r="N84">
        <f>P41/1000000</f>
        <v>17.693212076493403</v>
      </c>
      <c r="O84">
        <f>Q41/1000000</f>
        <v>2.0965798109469098</v>
      </c>
      <c r="P84">
        <v>2017</v>
      </c>
      <c r="Q84">
        <f>SUM(S41,U41)/1000000</f>
        <v>84.890879650134508</v>
      </c>
      <c r="R84">
        <f>T41/1000000</f>
        <v>20.970040184347699</v>
      </c>
    </row>
    <row r="85" spans="1:18" x14ac:dyDescent="0.25">
      <c r="A85">
        <v>2018</v>
      </c>
      <c r="B85">
        <f t="shared" si="17"/>
        <v>5.5537073653484503</v>
      </c>
      <c r="C85">
        <f t="shared" ref="C85:U85" si="41">C42/1000000</f>
        <v>10.7591401138785</v>
      </c>
      <c r="D85">
        <v>2018</v>
      </c>
      <c r="E85">
        <f t="shared" si="41"/>
        <v>29.5150894761072</v>
      </c>
      <c r="F85">
        <f t="shared" si="41"/>
        <v>7.9922557281136504</v>
      </c>
      <c r="G85">
        <v>2018</v>
      </c>
      <c r="H85">
        <f t="shared" si="18"/>
        <v>4.2170487033255402</v>
      </c>
      <c r="I85">
        <f t="shared" si="41"/>
        <v>0.36820400151701299</v>
      </c>
      <c r="J85">
        <v>2018</v>
      </c>
      <c r="K85">
        <f>SUM(L42,N42)/1000000</f>
        <v>44.79824826083842</v>
      </c>
      <c r="L85">
        <f>M42/1000000</f>
        <v>4.9593559195514896</v>
      </c>
      <c r="M85">
        <v>2018</v>
      </c>
      <c r="N85">
        <f>P42/1000000</f>
        <v>20.008653306903899</v>
      </c>
      <c r="O85">
        <f>Q42/1000000</f>
        <v>1.9328151861804199</v>
      </c>
      <c r="P85">
        <v>2018</v>
      </c>
      <c r="Q85">
        <f>SUM(S42,U42)/1000000</f>
        <v>104.09274711252371</v>
      </c>
      <c r="R85">
        <f>T42/1000000</f>
        <v>26.011770949241001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2020-11-18T19:01:26Z</dcterms:created>
  <dcterms:modified xsi:type="dcterms:W3CDTF">2020-11-18T19:30:03Z</dcterms:modified>
</cp:coreProperties>
</file>